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Neringa\Documents\VERT\Metinės iš DSAIS\"/>
    </mc:Choice>
  </mc:AlternateContent>
  <xr:revisionPtr revIDLastSave="0" documentId="8_{2B05680B-67E0-402C-86DE-52D3844FE68E}" xr6:coauthVersionLast="47" xr6:coauthVersionMax="47" xr10:uidLastSave="{00000000-0000-0000-0000-000000000000}"/>
  <bookViews>
    <workbookView xWindow="-120" yWindow="-120" windowWidth="29040" windowHeight="15720" activeTab="10" xr2:uid="{00000000-000D-0000-FFFF-FFFF00000000}"/>
  </bookViews>
  <sheets>
    <sheet name="Forma 1" sheetId="2" r:id="rId1"/>
    <sheet name="Forma 2" sheetId="3" r:id="rId2"/>
    <sheet name="Forma 3" sheetId="4" r:id="rId3"/>
    <sheet name="Forma 4" sheetId="5" r:id="rId4"/>
    <sheet name="Forma 5" sheetId="6" r:id="rId5"/>
    <sheet name="Forma 6" sheetId="7" r:id="rId6"/>
    <sheet name="Forma 11" sheetId="8" r:id="rId7"/>
    <sheet name="Forma 10" sheetId="9" r:id="rId8"/>
    <sheet name="Forma 8" sheetId="10" r:id="rId9"/>
    <sheet name="Forma 7" sheetId="11" r:id="rId10"/>
    <sheet name="Forma 9" sheetId="12" r:id="rId11"/>
    <sheet name="Forma 12" sheetId="13" r:id="rId12"/>
  </sheets>
  <definedNames>
    <definedName name="VAS070_D_Apskaitospriet1" localSheetId="0">'Forma 1'!$D$23</definedName>
    <definedName name="VAS070_D_Apskaitospriet1">'Forma 1'!$D$23</definedName>
    <definedName name="VAS070_D_Irankiaimatavi1" localSheetId="0">'Forma 1'!$D$24</definedName>
    <definedName name="VAS070_D_Irankiaimatavi1">'Forma 1'!$D$24</definedName>
    <definedName name="VAS070_D_Keliaiaikstele1" localSheetId="0">'Forma 1'!$D$16</definedName>
    <definedName name="VAS070_D_Keliaiaikstele1">'Forma 1'!$D$16</definedName>
    <definedName name="VAS070_D_Kitasnemateria1" localSheetId="0">'Forma 1'!$D$13</definedName>
    <definedName name="VAS070_D_Kitasnemateria1">'Forma 1'!$D$13</definedName>
    <definedName name="VAS070_D_Kitiirenginiai1" localSheetId="0">'Forma 1'!$D$18</definedName>
    <definedName name="VAS070_D_Kitiirenginiai1">'Forma 1'!$D$18</definedName>
    <definedName name="VAS070_D_Kitiirenginiai2" localSheetId="0">'Forma 1'!$D$22</definedName>
    <definedName name="VAS070_D_Kitiirenginiai2">'Forma 1'!$D$22</definedName>
    <definedName name="VAS070_D_Kitostransport1" localSheetId="0">'Forma 1'!$D$27</definedName>
    <definedName name="VAS070_D_Kitostransport1">'Forma 1'!$D$27</definedName>
    <definedName name="VAS070_D_LaikotarpisMetais" localSheetId="0">'Forma 1'!$E$9</definedName>
    <definedName name="VAS070_D_LaikotarpisMetais">'Forma 1'!$E$9</definedName>
    <definedName name="VAS070_D_Lengviejiautom1" localSheetId="0">'Forma 1'!$D$26</definedName>
    <definedName name="VAS070_D_Lengviejiautom1">'Forma 1'!$D$26</definedName>
    <definedName name="VAS070_D_Masinosiriranga1" localSheetId="0">'Forma 1'!$D$19</definedName>
    <definedName name="VAS070_D_Masinosiriranga1">'Forma 1'!$D$19</definedName>
    <definedName name="VAS070_D_Nematerialusis1" localSheetId="0">'Forma 1'!$D$10</definedName>
    <definedName name="VAS070_D_Nematerialusis1">'Forma 1'!$D$10</definedName>
    <definedName name="VAS070_D_Nuotekuirdumbl1" localSheetId="0">'Forma 1'!$D$21</definedName>
    <definedName name="VAS070_D_Nuotekuirdumbl1">'Forma 1'!$D$21</definedName>
    <definedName name="VAS070_D_Pastataiadmini1" localSheetId="0">'Forma 1'!$D$15</definedName>
    <definedName name="VAS070_D_Pastataiadmini1">'Forma 1'!$D$15</definedName>
    <definedName name="VAS070_D_Pastataiirstat1" localSheetId="0">'Forma 1'!$D$14</definedName>
    <definedName name="VAS070_D_Pastataiirstat1">'Forma 1'!$D$14</definedName>
    <definedName name="VAS070_D_Specprogramine1" localSheetId="0">'Forma 1'!$D$12</definedName>
    <definedName name="VAS070_D_Specprogramine1">'Forma 1'!$D$12</definedName>
    <definedName name="VAS070_D_Standartinepro1" localSheetId="0">'Forma 1'!$D$11</definedName>
    <definedName name="VAS070_D_Standartinepro1">'Forma 1'!$D$11</definedName>
    <definedName name="VAS070_D_Transportoprie1" localSheetId="0">'Forma 1'!$D$25</definedName>
    <definedName name="VAS070_D_Transportoprie1">'Forma 1'!$D$25</definedName>
    <definedName name="VAS070_D_Vamzdynai1" localSheetId="0">'Forma 1'!$D$17</definedName>
    <definedName name="VAS070_D_Vamzdynai1">'Forma 1'!$D$17</definedName>
    <definedName name="VAS070_D_Vandenssiurbli1" localSheetId="0">'Forma 1'!$D$20</definedName>
    <definedName name="VAS070_D_Vandenssiurbli1">'Forma 1'!$D$20</definedName>
    <definedName name="VAS070_F_Apskaitospriet1LaikotarpisMetais" localSheetId="0">'Forma 1'!$E$23</definedName>
    <definedName name="VAS070_F_Apskaitospriet1LaikotarpisMetais">'Forma 1'!$E$23</definedName>
    <definedName name="VAS070_F_Irankiaimatavi1LaikotarpisMetais" localSheetId="0">'Forma 1'!$E$24</definedName>
    <definedName name="VAS070_F_Irankiaimatavi1LaikotarpisMetais">'Forma 1'!$E$24</definedName>
    <definedName name="VAS070_F_Keliaiaikstele1LaikotarpisMetais" localSheetId="0">'Forma 1'!$E$16</definedName>
    <definedName name="VAS070_F_Keliaiaikstele1LaikotarpisMetais">'Forma 1'!$E$16</definedName>
    <definedName name="VAS070_F_Kitasnemateria1LaikotarpisMetais" localSheetId="0">'Forma 1'!$E$13</definedName>
    <definedName name="VAS070_F_Kitasnemateria1LaikotarpisMetais">'Forma 1'!$E$13</definedName>
    <definedName name="VAS070_F_Kitiirenginiai1LaikotarpisMetais" localSheetId="0">'Forma 1'!$E$18</definedName>
    <definedName name="VAS070_F_Kitiirenginiai1LaikotarpisMetais">'Forma 1'!$E$18</definedName>
    <definedName name="VAS070_F_Kitiirenginiai2LaikotarpisMetais" localSheetId="0">'Forma 1'!$E$22</definedName>
    <definedName name="VAS070_F_Kitiirenginiai2LaikotarpisMetais">'Forma 1'!$E$22</definedName>
    <definedName name="VAS070_F_Kitostransport1LaikotarpisMetais" localSheetId="0">'Forma 1'!$E$27</definedName>
    <definedName name="VAS070_F_Kitostransport1LaikotarpisMetais">'Forma 1'!$E$27</definedName>
    <definedName name="VAS070_F_Lengviejiautom1LaikotarpisMetais" localSheetId="0">'Forma 1'!$E$26</definedName>
    <definedName name="VAS070_F_Lengviejiautom1LaikotarpisMetais">'Forma 1'!$E$26</definedName>
    <definedName name="VAS070_F_Masinosiriranga1LaikotarpisMetais" localSheetId="0">'Forma 1'!$E$19</definedName>
    <definedName name="VAS070_F_Masinosiriranga1LaikotarpisMetais">'Forma 1'!$E$19</definedName>
    <definedName name="VAS070_F_Nematerialusis1LaikotarpisMetais" localSheetId="0">'Forma 1'!$E$10</definedName>
    <definedName name="VAS070_F_Nematerialusis1LaikotarpisMetais">'Forma 1'!$E$10</definedName>
    <definedName name="VAS070_F_Nuotekuirdumbl1LaikotarpisMetais" localSheetId="0">'Forma 1'!$E$21</definedName>
    <definedName name="VAS070_F_Nuotekuirdumbl1LaikotarpisMetais">'Forma 1'!$E$21</definedName>
    <definedName name="VAS070_F_Pastataiadmini1LaikotarpisMetais" localSheetId="0">'Forma 1'!$E$15</definedName>
    <definedName name="VAS070_F_Pastataiadmini1LaikotarpisMetais">'Forma 1'!$E$15</definedName>
    <definedName name="VAS070_F_Pastataiirstat1LaikotarpisMetais" localSheetId="0">'Forma 1'!$E$14</definedName>
    <definedName name="VAS070_F_Pastataiirstat1LaikotarpisMetais">'Forma 1'!$E$14</definedName>
    <definedName name="VAS070_F_Specprogramine1LaikotarpisMetais" localSheetId="0">'Forma 1'!$E$12</definedName>
    <definedName name="VAS070_F_Specprogramine1LaikotarpisMetais">'Forma 1'!$E$12</definedName>
    <definedName name="VAS070_F_Standartinepro1LaikotarpisMetais" localSheetId="0">'Forma 1'!$E$11</definedName>
    <definedName name="VAS070_F_Standartinepro1LaikotarpisMetais">'Forma 1'!$E$11</definedName>
    <definedName name="VAS070_F_Transportoprie1LaikotarpisMetais" localSheetId="0">'Forma 1'!$E$25</definedName>
    <definedName name="VAS070_F_Transportoprie1LaikotarpisMetais">'Forma 1'!$E$25</definedName>
    <definedName name="VAS070_F_Vamzdynai1LaikotarpisMetais" localSheetId="0">'Forma 1'!$E$17</definedName>
    <definedName name="VAS070_F_Vamzdynai1LaikotarpisMetais">'Forma 1'!$E$17</definedName>
    <definedName name="VAS070_F_Vandenssiurbli1LaikotarpisMetais" localSheetId="0">'Forma 1'!$E$20</definedName>
    <definedName name="VAS070_F_Vandenssiurbli1LaikotarpisMetais">'Forma 1'!$E$20</definedName>
    <definedName name="VAS071_D_Akcijupriedai1" localSheetId="1">'Forma 2'!$C$22</definedName>
    <definedName name="VAS071_D_Akcijupriedai1">'Forma 2'!$C$22</definedName>
    <definedName name="VAS071_D_AtaskaitinisLaikotarpis" localSheetId="1">'Forma 2'!$D$10</definedName>
    <definedName name="VAS071_D_AtaskaitinisLaikotarpis">'Forma 2'!$D$10</definedName>
    <definedName name="VAS071_D_Ateinanciulaik1" localSheetId="1">'Forma 2'!$C$16</definedName>
    <definedName name="VAS071_D_Ateinanciulaik1">'Forma 2'!$C$16</definedName>
    <definedName name="VAS071_D_Atidejiniai1" localSheetId="1">'Forma 2'!$C$27</definedName>
    <definedName name="VAS071_D_Atidejiniai1">'Forma 2'!$C$27</definedName>
    <definedName name="VAS071_D_Dotacijossubsi1" localSheetId="1">'Forma 2'!$C$26</definedName>
    <definedName name="VAS071_D_Dotacijossubsi1">'Forma 2'!$C$26</definedName>
    <definedName name="VAS071_D_Ilgalaikisturt1" localSheetId="1">'Forma 2'!$C$12</definedName>
    <definedName name="VAS071_D_Ilgalaikisturt1">'Forma 2'!$C$12</definedName>
    <definedName name="VAS071_D_Istatinispasir1" localSheetId="1">'Forma 2'!$C$21</definedName>
    <definedName name="VAS071_D_Istatinispasir1">'Forma 2'!$C$21</definedName>
    <definedName name="VAS071_D_Kapitalas1" localSheetId="1">'Forma 2'!$C$20</definedName>
    <definedName name="VAS071_D_Kapitalas1">'Forma 2'!$C$20</definedName>
    <definedName name="VAS071_D_Moketinossumos1" localSheetId="1">'Forma 2'!$C$28</definedName>
    <definedName name="VAS071_D_Moketinossumos1">'Forma 2'!$C$28</definedName>
    <definedName name="VAS071_D_Nepaskirstytas1" localSheetId="1">'Forma 2'!$C$25</definedName>
    <definedName name="VAS071_D_Nepaskirstytas1">'Forma 2'!$C$25</definedName>
    <definedName name="VAS071_D_Nuosavaskapita1" localSheetId="1">'Forma 2'!$C$19</definedName>
    <definedName name="VAS071_D_Nuosavaskapita1">'Forma 2'!$C$19</definedName>
    <definedName name="VAS071_D_Nuosavaskapita2" localSheetId="1">'Forma 2'!$C$18</definedName>
    <definedName name="VAS071_D_Nuosavaskapita2">'Forma 2'!$C$18</definedName>
    <definedName name="VAS071_D_Nuosavokapital1" localSheetId="1">'Forma 2'!$C$32</definedName>
    <definedName name="VAS071_D_Nuosavokapital1">'Forma 2'!$C$32</definedName>
    <definedName name="VAS071_D_Perkainojimore1" localSheetId="1">'Forma 2'!$C$23</definedName>
    <definedName name="VAS071_D_Perkainojimore1">'Forma 2'!$C$23</definedName>
    <definedName name="VAS071_D_Pervienusmetus1" localSheetId="1">'Forma 2'!$C$14</definedName>
    <definedName name="VAS071_D_Pervienusmetus1">'Forma 2'!$C$14</definedName>
    <definedName name="VAS071_D_Pervienusmetus2" localSheetId="1">'Forma 2'!$C$30</definedName>
    <definedName name="VAS071_D_Pervienusmetus2">'Forma 2'!$C$30</definedName>
    <definedName name="VAS071_D_Pirkejuskolos1" localSheetId="1">'Forma 2'!$C$15</definedName>
    <definedName name="VAS071_D_Pirkejuskolos1">'Forma 2'!$C$15</definedName>
    <definedName name="VAS071_D_Povienumetumok1" localSheetId="1">'Forma 2'!$C$29</definedName>
    <definedName name="VAS071_D_Povienumetumok1">'Forma 2'!$C$29</definedName>
    <definedName name="VAS071_D_Rezervai1" localSheetId="1">'Forma 2'!$C$24</definedName>
    <definedName name="VAS071_D_Rezervai1">'Forma 2'!$C$24</definedName>
    <definedName name="VAS071_D_Sukauptossanau1" localSheetId="1">'Forma 2'!$C$31</definedName>
    <definedName name="VAS071_D_Sukauptossanau1">'Forma 2'!$C$31</definedName>
    <definedName name="VAS071_D_Trumpalaikistu1" localSheetId="1">'Forma 2'!$C$13</definedName>
    <definedName name="VAS071_D_Trumpalaikistu1">'Forma 2'!$C$13</definedName>
    <definedName name="VAS071_D_Turtas1" localSheetId="1">'Forma 2'!$C$11</definedName>
    <definedName name="VAS071_D_Turtas1">'Forma 2'!$C$11</definedName>
    <definedName name="VAS071_D_Turtoisviso1" localSheetId="1">'Forma 2'!$C$17</definedName>
    <definedName name="VAS071_D_Turtoisviso1">'Forma 2'!$C$17</definedName>
    <definedName name="VAS071_F_Akcijupriedai1AtaskaitinisLaikotarpis" localSheetId="1">'Forma 2'!$D$22</definedName>
    <definedName name="VAS071_F_Akcijupriedai1AtaskaitinisLaikotarpis">'Forma 2'!$D$22</definedName>
    <definedName name="VAS071_F_Ateinanciulaik1AtaskaitinisLaikotarpis" localSheetId="1">'Forma 2'!$D$16</definedName>
    <definedName name="VAS071_F_Ateinanciulaik1AtaskaitinisLaikotarpis">'Forma 2'!$D$16</definedName>
    <definedName name="VAS071_F_Atidejiniai1AtaskaitinisLaikotarpis" localSheetId="1">'Forma 2'!$D$27</definedName>
    <definedName name="VAS071_F_Atidejiniai1AtaskaitinisLaikotarpis">'Forma 2'!$D$27</definedName>
    <definedName name="VAS071_F_Dotacijossubsi1AtaskaitinisLaikotarpis" localSheetId="1">'Forma 2'!$D$26</definedName>
    <definedName name="VAS071_F_Dotacijossubsi1AtaskaitinisLaikotarpis">'Forma 2'!$D$26</definedName>
    <definedName name="VAS071_F_Ilgalaikisturt1AtaskaitinisLaikotarpis" localSheetId="1">'Forma 2'!$D$12</definedName>
    <definedName name="VAS071_F_Ilgalaikisturt1AtaskaitinisLaikotarpis">'Forma 2'!$D$12</definedName>
    <definedName name="VAS071_F_Istatinispasir1AtaskaitinisLaikotarpis" localSheetId="1">'Forma 2'!$D$21</definedName>
    <definedName name="VAS071_F_Istatinispasir1AtaskaitinisLaikotarpis">'Forma 2'!$D$21</definedName>
    <definedName name="VAS071_F_Kapitalas1AtaskaitinisLaikotarpis" localSheetId="1">'Forma 2'!$D$20</definedName>
    <definedName name="VAS071_F_Kapitalas1AtaskaitinisLaikotarpis">'Forma 2'!$D$20</definedName>
    <definedName name="VAS071_F_Moketinossumos1AtaskaitinisLaikotarpis" localSheetId="1">'Forma 2'!$D$28</definedName>
    <definedName name="VAS071_F_Moketinossumos1AtaskaitinisLaikotarpis">'Forma 2'!$D$28</definedName>
    <definedName name="VAS071_F_Nepaskirstytas1AtaskaitinisLaikotarpis" localSheetId="1">'Forma 2'!$D$25</definedName>
    <definedName name="VAS071_F_Nepaskirstytas1AtaskaitinisLaikotarpis">'Forma 2'!$D$25</definedName>
    <definedName name="VAS071_F_Nuosavaskapita1AtaskaitinisLaikotarpis" localSheetId="1">'Forma 2'!$D$19</definedName>
    <definedName name="VAS071_F_Nuosavaskapita1AtaskaitinisLaikotarpis">'Forma 2'!$D$19</definedName>
    <definedName name="VAS071_F_Nuosavaskapita2AtaskaitinisLaikotarpis" localSheetId="1">'Forma 2'!$D$18</definedName>
    <definedName name="VAS071_F_Nuosavaskapita2AtaskaitinisLaikotarpis">'Forma 2'!$D$18</definedName>
    <definedName name="VAS071_F_Nuosavokapital1AtaskaitinisLaikotarpis" localSheetId="1">'Forma 2'!$D$32</definedName>
    <definedName name="VAS071_F_Nuosavokapital1AtaskaitinisLaikotarpis">'Forma 2'!$D$32</definedName>
    <definedName name="VAS071_F_Perkainojimore1AtaskaitinisLaikotarpis" localSheetId="1">'Forma 2'!$D$23</definedName>
    <definedName name="VAS071_F_Perkainojimore1AtaskaitinisLaikotarpis">'Forma 2'!$D$23</definedName>
    <definedName name="VAS071_F_Pervienusmetus1AtaskaitinisLaikotarpis" localSheetId="1">'Forma 2'!$D$14</definedName>
    <definedName name="VAS071_F_Pervienusmetus1AtaskaitinisLaikotarpis">'Forma 2'!$D$14</definedName>
    <definedName name="VAS071_F_Pervienusmetus2AtaskaitinisLaikotarpis" localSheetId="1">'Forma 2'!$D$30</definedName>
    <definedName name="VAS071_F_Pervienusmetus2AtaskaitinisLaikotarpis">'Forma 2'!$D$30</definedName>
    <definedName name="VAS071_F_Pirkejuskolos1AtaskaitinisLaikotarpis" localSheetId="1">'Forma 2'!$D$15</definedName>
    <definedName name="VAS071_F_Pirkejuskolos1AtaskaitinisLaikotarpis">'Forma 2'!$D$15</definedName>
    <definedName name="VAS071_F_Povienumetumok1AtaskaitinisLaikotarpis" localSheetId="1">'Forma 2'!$D$29</definedName>
    <definedName name="VAS071_F_Povienumetumok1AtaskaitinisLaikotarpis">'Forma 2'!$D$29</definedName>
    <definedName name="VAS071_F_Rezervai1AtaskaitinisLaikotarpis" localSheetId="1">'Forma 2'!$D$24</definedName>
    <definedName name="VAS071_F_Rezervai1AtaskaitinisLaikotarpis">'Forma 2'!$D$24</definedName>
    <definedName name="VAS071_F_Sukauptossanau1AtaskaitinisLaikotarpis" localSheetId="1">'Forma 2'!$D$31</definedName>
    <definedName name="VAS071_F_Sukauptossanau1AtaskaitinisLaikotarpis">'Forma 2'!$D$31</definedName>
    <definedName name="VAS071_F_Trumpalaikistu1AtaskaitinisLaikotarpis" localSheetId="1">'Forma 2'!$D$13</definedName>
    <definedName name="VAS071_F_Trumpalaikistu1AtaskaitinisLaikotarpis">'Forma 2'!$D$13</definedName>
    <definedName name="VAS071_F_Turtas1AtaskaitinisLaikotarpis" localSheetId="1">'Forma 2'!$D$11</definedName>
    <definedName name="VAS071_F_Turtas1AtaskaitinisLaikotarpis">'Forma 2'!$D$11</definedName>
    <definedName name="VAS071_F_Turtoisviso1AtaskaitinisLaikotarpis" localSheetId="1">'Forma 2'!$D$17</definedName>
    <definedName name="VAS071_F_Turtoisviso1AtaskaitinisLaikotarpis">'Forma 2'!$D$17</definedName>
    <definedName name="VAS072_D_Apskaitosveikl1" localSheetId="2">'Forma 3'!$C$81</definedName>
    <definedName name="VAS072_D_Apskaitosveikl1">'Forma 3'!$C$81</definedName>
    <definedName name="VAS072_D_Apskaitosveikl2" localSheetId="2">'Forma 3'!$C$48</definedName>
    <definedName name="VAS072_D_Apskaitosveikl2">'Forma 3'!$C$48</definedName>
    <definedName name="VAS072_D_Apskaitosveikl3" localSheetId="2">'Forma 3'!$C$33</definedName>
    <definedName name="VAS072_D_Apskaitosveikl3">'Forma 3'!$C$33</definedName>
    <definedName name="VAS072_D_AtaskaitinisLaikotarpis" localSheetId="2">'Forma 3'!$D$9</definedName>
    <definedName name="VAS072_D_AtaskaitinisLaikotarpis">'Forma 3'!$D$9</definedName>
    <definedName name="VAS072_D_Beviltiskossko1" localSheetId="2">'Forma 3'!$C$52</definedName>
    <definedName name="VAS072_D_Beviltiskossko1">'Forma 3'!$C$52</definedName>
    <definedName name="VAS072_D_Geriamojovande1" localSheetId="2">'Forma 3'!$C$11</definedName>
    <definedName name="VAS072_D_Geriamojovande1">'Forma 3'!$C$11</definedName>
    <definedName name="VAS072_D_Geriamojovande10" localSheetId="2">'Forma 3'!$C$88</definedName>
    <definedName name="VAS072_D_Geriamojovande10">'Forma 3'!$C$88</definedName>
    <definedName name="VAS072_D_Geriamojovande2" localSheetId="2">'Forma 3'!$C$12</definedName>
    <definedName name="VAS072_D_Geriamojovande2">'Forma 3'!$C$12</definedName>
    <definedName name="VAS072_D_Geriamojovande3" localSheetId="2">'Forma 3'!$C$13</definedName>
    <definedName name="VAS072_D_Geriamojovande3">'Forma 3'!$C$13</definedName>
    <definedName name="VAS072_D_Geriamojovande5" localSheetId="2">'Forma 3'!$C$40</definedName>
    <definedName name="VAS072_D_Geriamojovande5">'Forma 3'!$C$40</definedName>
    <definedName name="VAS072_D_Geriamojovande6" localSheetId="2">'Forma 3'!$C$41</definedName>
    <definedName name="VAS072_D_Geriamojovande6">'Forma 3'!$C$41</definedName>
    <definedName name="VAS072_D_Geriamojovande7" localSheetId="2">'Forma 3'!$C$73</definedName>
    <definedName name="VAS072_D_Geriamojovande7">'Forma 3'!$C$73</definedName>
    <definedName name="VAS072_D_Geriamojovande8" localSheetId="2">'Forma 3'!$C$74</definedName>
    <definedName name="VAS072_D_Geriamojovande8">'Forma 3'!$C$74</definedName>
    <definedName name="VAS072_D_Geriamojovande9" localSheetId="2">'Forma 3'!$C$87</definedName>
    <definedName name="VAS072_D_Geriamojovande9">'Forma 3'!$C$87</definedName>
    <definedName name="VAS072_D_Grynasispelnas1" localSheetId="2">'Forma 3'!$C$86</definedName>
    <definedName name="VAS072_D_Grynasispelnas1">'Forma 3'!$C$86</definedName>
    <definedName name="VAS072_D_Gvtntilgalaiki1" localSheetId="2">'Forma 3'!$C$14</definedName>
    <definedName name="VAS072_D_Gvtntilgalaiki1">'Forma 3'!$C$14</definedName>
    <definedName name="VAS072_D_Gvtntilgalaiki2" localSheetId="2">'Forma 3'!$C$18</definedName>
    <definedName name="VAS072_D_Gvtntilgalaiki2">'Forma 3'!$C$18</definedName>
    <definedName name="VAS072_D_Gvtntilgalaiki3" localSheetId="2">'Forma 3'!$C$22</definedName>
    <definedName name="VAS072_D_Gvtntilgalaiki3">'Forma 3'!$C$22</definedName>
    <definedName name="VAS072_D_Gvtntilgalaiki4" localSheetId="2">'Forma 3'!$C$26</definedName>
    <definedName name="VAS072_D_Gvtntilgalaiki4">'Forma 3'!$C$26</definedName>
    <definedName name="VAS072_D_Gvtntilgalaiki5" localSheetId="2">'Forma 3'!$C$30</definedName>
    <definedName name="VAS072_D_Gvtntilgalaiki5">'Forma 3'!$C$30</definedName>
    <definedName name="VAS072_D_Gvtntilgalaiki7" localSheetId="2">'Forma 3'!$C$35</definedName>
    <definedName name="VAS072_D_Gvtntilgalaiki7">'Forma 3'!$C$35</definedName>
    <definedName name="VAS072_D_Gvtntilgalaiki8" localSheetId="2">'Forma 3'!$C$38</definedName>
    <definedName name="VAS072_D_Gvtntilgalaiki8">'Forma 3'!$C$38</definedName>
    <definedName name="VAS072_D_Ismokosivairio1" localSheetId="2">'Forma 3'!$C$65</definedName>
    <definedName name="VAS072_D_Ismokosivairio1">'Forma 3'!$C$65</definedName>
    <definedName name="VAS072_D_Kitosreguliuoj1" localSheetId="2">'Forma 3'!$C$32</definedName>
    <definedName name="VAS072_D_Kitosreguliuoj1">'Forma 3'!$C$32</definedName>
    <definedName name="VAS072_D_Kitosreguliuoj2" localSheetId="2">'Forma 3'!$C$34</definedName>
    <definedName name="VAS072_D_Kitosreguliuoj2">'Forma 3'!$C$34</definedName>
    <definedName name="VAS072_D_Kitosreguliuoj3" localSheetId="2">'Forma 3'!$C$49</definedName>
    <definedName name="VAS072_D_Kitosreguliuoj3">'Forma 3'!$C$49</definedName>
    <definedName name="VAS072_D_Kitosreguliuoj4" localSheetId="2">'Forma 3'!$C$71</definedName>
    <definedName name="VAS072_D_Kitosreguliuoj4">'Forma 3'!$C$71</definedName>
    <definedName name="VAS072_D_Kitosreguliuoj5" localSheetId="2">'Forma 3'!$C$82</definedName>
    <definedName name="VAS072_D_Kitosreguliuoj5">'Forma 3'!$C$82</definedName>
    <definedName name="VAS072_D_Kituveiklupaja1" localSheetId="2">'Forma 3'!$C$31</definedName>
    <definedName name="VAS072_D_Kituveiklupaja1">'Forma 3'!$C$31</definedName>
    <definedName name="VAS072_D_Kituveiklupeln1" localSheetId="2">'Forma 3'!$C$80</definedName>
    <definedName name="VAS072_D_Kituveiklupeln1">'Forma 3'!$C$80</definedName>
    <definedName name="VAS072_D_Kituveiklusana1" localSheetId="2">'Forma 3'!$C$47</definedName>
    <definedName name="VAS072_D_Kituveiklusana1">'Forma 3'!$C$47</definedName>
    <definedName name="VAS072_D_Komandiruociup1" localSheetId="2">'Forma 3'!$C$57</definedName>
    <definedName name="VAS072_D_Komandiruociup1">'Forma 3'!$C$57</definedName>
    <definedName name="VAS072_D_Mokymudalyvium1" localSheetId="2">'Forma 3'!$C$66</definedName>
    <definedName name="VAS072_D_Mokymudalyvium1">'Forma 3'!$C$66</definedName>
    <definedName name="VAS072_D_Narystesstojam1" localSheetId="2">'Forma 3'!$C$55</definedName>
    <definedName name="VAS072_D_Narystesstojam1">'Forma 3'!$C$55</definedName>
    <definedName name="VAS072_D_Nebaigtosstaty1" localSheetId="2">'Forma 3'!$C$60</definedName>
    <definedName name="VAS072_D_Nebaigtosstaty1">'Forma 3'!$C$60</definedName>
    <definedName name="VAS072_D_Nenaudojamolik1" localSheetId="2">'Forma 3'!$C$59</definedName>
    <definedName name="VAS072_D_Nenaudojamolik1">'Forma 3'!$C$59</definedName>
    <definedName name="VAS072_D_Nepaskirstomos1" localSheetId="2">'Forma 3'!$C$51</definedName>
    <definedName name="VAS072_D_Nepaskirstomos1">'Forma 3'!$C$51</definedName>
    <definedName name="VAS072_D_Nereguliuojamo1" localSheetId="2">'Forma 3'!$C$36</definedName>
    <definedName name="VAS072_D_Nereguliuojamo1">'Forma 3'!$C$36</definedName>
    <definedName name="VAS072_D_Nereguliuojamo2" localSheetId="2">'Forma 3'!$C$37</definedName>
    <definedName name="VAS072_D_Nereguliuojamo2">'Forma 3'!$C$37</definedName>
    <definedName name="VAS072_D_Nereguliuojamo3" localSheetId="2">'Forma 3'!$C$50</definedName>
    <definedName name="VAS072_D_Nereguliuojamo3">'Forma 3'!$C$50</definedName>
    <definedName name="VAS072_D_Nereguliuojamo4" localSheetId="2">'Forma 3'!$C$83</definedName>
    <definedName name="VAS072_D_Nereguliuojamo4">'Forma 3'!$C$83</definedName>
    <definedName name="VAS072_D_Nuotekudumblot1" localSheetId="2">'Forma 3'!$C$23</definedName>
    <definedName name="VAS072_D_Nuotekudumblot1">'Forma 3'!$C$23</definedName>
    <definedName name="VAS072_D_Nuotekudumblot2" localSheetId="2">'Forma 3'!$C$45</definedName>
    <definedName name="VAS072_D_Nuotekudumblot2">'Forma 3'!$C$45</definedName>
    <definedName name="VAS072_D_Nuotekudumblot3" localSheetId="2">'Forma 3'!$C$78</definedName>
    <definedName name="VAS072_D_Nuotekudumblot3">'Forma 3'!$C$78</definedName>
    <definedName name="VAS072_D_Nuotekudumblot4" localSheetId="2">'Forma 3'!$C$92</definedName>
    <definedName name="VAS072_D_Nuotekudumblot4">'Forma 3'!$C$92</definedName>
    <definedName name="VAS072_D_Nuotekusurinki1" localSheetId="2">'Forma 3'!$C$16</definedName>
    <definedName name="VAS072_D_Nuotekusurinki1">'Forma 3'!$C$16</definedName>
    <definedName name="VAS072_D_Nuotekusurinki2" localSheetId="2">'Forma 3'!$C$43</definedName>
    <definedName name="VAS072_D_Nuotekusurinki2">'Forma 3'!$C$43</definedName>
    <definedName name="VAS072_D_Nuotekusurinki3" localSheetId="2">'Forma 3'!$C$76</definedName>
    <definedName name="VAS072_D_Nuotekusurinki3">'Forma 3'!$C$76</definedName>
    <definedName name="VAS072_D_Nuotekusurinki4" localSheetId="2">'Forma 3'!$C$90</definedName>
    <definedName name="VAS072_D_Nuotekusurinki4">'Forma 3'!$C$90</definedName>
    <definedName name="VAS072_D_Nuotekutvarkym1" localSheetId="2">'Forma 3'!$C$15</definedName>
    <definedName name="VAS072_D_Nuotekutvarkym1">'Forma 3'!$C$15</definedName>
    <definedName name="VAS072_D_Nuotekutvarkym2" localSheetId="2">'Forma 3'!$C$42</definedName>
    <definedName name="VAS072_D_Nuotekutvarkym2">'Forma 3'!$C$42</definedName>
    <definedName name="VAS072_D_Nuotekutvarkym3" localSheetId="2">'Forma 3'!$C$75</definedName>
    <definedName name="VAS072_D_Nuotekutvarkym3">'Forma 3'!$C$75</definedName>
    <definedName name="VAS072_D_Nuotekutvarkym4" localSheetId="2">'Forma 3'!$C$89</definedName>
    <definedName name="VAS072_D_Nuotekutvarkym4">'Forma 3'!$C$89</definedName>
    <definedName name="VAS072_D_Nuotekuvalymop1" localSheetId="2">'Forma 3'!$C$19</definedName>
    <definedName name="VAS072_D_Nuotekuvalymop1">'Forma 3'!$C$19</definedName>
    <definedName name="VAS072_D_Nuotekuvalymop2" localSheetId="2">'Forma 3'!$C$77</definedName>
    <definedName name="VAS072_D_Nuotekuvalymop2">'Forma 3'!$C$77</definedName>
    <definedName name="VAS072_D_Nuotekuvalymop3" localSheetId="2">'Forma 3'!$C$91</definedName>
    <definedName name="VAS072_D_Nuotekuvalymop3">'Forma 3'!$C$91</definedName>
    <definedName name="VAS072_D_Nuotekuvalymos1" localSheetId="2">'Forma 3'!$C$44</definedName>
    <definedName name="VAS072_D_Nuotekuvalymos1">'Forma 3'!$C$44</definedName>
    <definedName name="VAS072_D_Nurasytoisanau1" localSheetId="2">'Forma 3'!$C$70</definedName>
    <definedName name="VAS072_D_Nurasytoisanau1">'Forma 3'!$C$70</definedName>
    <definedName name="VAS072_D_Nusidevejimoam1" localSheetId="2">'Forma 3'!$C$61</definedName>
    <definedName name="VAS072_D_Nusidevejimoam1">'Forma 3'!$C$61</definedName>
    <definedName name="VAS072_D_Nusidevejimoam2" localSheetId="2">'Forma 3'!$C$62</definedName>
    <definedName name="VAS072_D_Nusidevejimoam2">'Forma 3'!$C$62</definedName>
    <definedName name="VAS072_D_Nusidevejimoam3" localSheetId="2">'Forma 3'!$C$63</definedName>
    <definedName name="VAS072_D_Nusidevejimoam3">'Forma 3'!$C$63</definedName>
    <definedName name="VAS072_D_Nusidevejimoam4" localSheetId="2">'Forma 3'!$C$64</definedName>
    <definedName name="VAS072_D_Nusidevejimoam4">'Forma 3'!$C$64</definedName>
    <definedName name="VAS072_D_Nusidevejimoam5" localSheetId="2">'Forma 3'!$C$68</definedName>
    <definedName name="VAS072_D_Nusidevejimoam5">'Forma 3'!$C$68</definedName>
    <definedName name="VAS072_D_Nusidevejimoam6" localSheetId="2">'Forma 3'!$C$69</definedName>
    <definedName name="VAS072_D_Nusidevejimoam6">'Forma 3'!$C$69</definedName>
    <definedName name="VAS072_D_Pagautenetekim1" localSheetId="2">'Forma 3'!$C$84</definedName>
    <definedName name="VAS072_D_Pagautenetekim1">'Forma 3'!$C$84</definedName>
    <definedName name="VAS072_D_Pajamos1" localSheetId="2">'Forma 3'!$C$10</definedName>
    <definedName name="VAS072_D_Pajamos1">'Forma 3'!$C$10</definedName>
    <definedName name="VAS072_D_Pajamosuzbuiti1" localSheetId="2">'Forma 3'!$C$17</definedName>
    <definedName name="VAS072_D_Pajamosuzbuiti1">'Forma 3'!$C$17</definedName>
    <definedName name="VAS072_D_Pajamosuzbuiti2" localSheetId="2">'Forma 3'!$C$20</definedName>
    <definedName name="VAS072_D_Pajamosuzbuiti2">'Forma 3'!$C$20</definedName>
    <definedName name="VAS072_D_Pajamosuzdumbl1" localSheetId="2">'Forma 3'!$C$24</definedName>
    <definedName name="VAS072_D_Pajamosuzdumbl1">'Forma 3'!$C$24</definedName>
    <definedName name="VAS072_D_Pajamosuzkitub1" localSheetId="2">'Forma 3'!$C$25</definedName>
    <definedName name="VAS072_D_Pajamosuzkitub1">'Forma 3'!$C$25</definedName>
    <definedName name="VAS072_D_Pajamosuzpadid1" localSheetId="2">'Forma 3'!$C$21</definedName>
    <definedName name="VAS072_D_Pajamosuzpadid1">'Forma 3'!$C$21</definedName>
    <definedName name="VAS072_D_Pajamosuzpavir1" localSheetId="2">'Forma 3'!$C$28</definedName>
    <definedName name="VAS072_D_Pajamosuzpavir1">'Forma 3'!$C$28</definedName>
    <definedName name="VAS072_D_Pajamosuzpavir2" localSheetId="2">'Forma 3'!$C$29</definedName>
    <definedName name="VAS072_D_Pajamosuzpavir2">'Forma 3'!$C$29</definedName>
    <definedName name="VAS072_D_Paramalabdarav1" localSheetId="2">'Forma 3'!$C$53</definedName>
    <definedName name="VAS072_D_Paramalabdarav1">'Forma 3'!$C$53</definedName>
    <definedName name="VAS072_D_Paskirstomosio1" localSheetId="2">'Forma 3'!$C$39</definedName>
    <definedName name="VAS072_D_Paskirstomosio1">'Forma 3'!$C$39</definedName>
    <definedName name="VAS072_D_Patirtospaluka1" localSheetId="2">'Forma 3'!$C$56</definedName>
    <definedName name="VAS072_D_Patirtospaluka1">'Forma 3'!$C$56</definedName>
    <definedName name="VAS072_D_Pavirsiniunuot1" localSheetId="2">'Forma 3'!$C$27</definedName>
    <definedName name="VAS072_D_Pavirsiniunuot1">'Forma 3'!$C$27</definedName>
    <definedName name="VAS072_D_Pavirsiniunuot2" localSheetId="2">'Forma 3'!$C$46</definedName>
    <definedName name="VAS072_D_Pavirsiniunuot2">'Forma 3'!$C$46</definedName>
    <definedName name="VAS072_D_Pavirsiniunuot3" localSheetId="2">'Forma 3'!$C$79</definedName>
    <definedName name="VAS072_D_Pavirsiniunuot3">'Forma 3'!$C$79</definedName>
    <definedName name="VAS072_D_Pavirsiniunuot4" localSheetId="2">'Forma 3'!$C$93</definedName>
    <definedName name="VAS072_D_Pavirsiniunuot4">'Forma 3'!$C$93</definedName>
    <definedName name="VAS072_D_Pelnasnuostoli1" localSheetId="2">'Forma 3'!$C$72</definedName>
    <definedName name="VAS072_D_Pelnasnuostoli1">'Forma 3'!$C$72</definedName>
    <definedName name="VAS072_D_Pelnomokestis1" localSheetId="2">'Forma 3'!$C$85</definedName>
    <definedName name="VAS072_D_Pelnomokestis1">'Forma 3'!$C$85</definedName>
    <definedName name="VAS072_D_Reprezentacijo1" localSheetId="2">'Forma 3'!$C$58</definedName>
    <definedName name="VAS072_D_Reprezentacijo1">'Forma 3'!$C$58</definedName>
    <definedName name="VAS072_D_Sanaudossusiju1" localSheetId="2">'Forma 3'!$C$67</definedName>
    <definedName name="VAS072_D_Sanaudossusiju1">'Forma 3'!$C$67</definedName>
    <definedName name="VAS072_D_Tantjemuismoko1" localSheetId="2">'Forma 3'!$C$54</definedName>
    <definedName name="VAS072_D_Tantjemuismoko1">'Forma 3'!$C$54</definedName>
    <definedName name="VAS072_F_Apskaitosveikl1AtaskaitinisLaikotarpis" localSheetId="2">'Forma 3'!$D$81</definedName>
    <definedName name="VAS072_F_Apskaitosveikl1AtaskaitinisLaikotarpis">'Forma 3'!$D$81</definedName>
    <definedName name="VAS072_F_Apskaitosveikl2AtaskaitinisLaikotarpis" localSheetId="2">'Forma 3'!$D$48</definedName>
    <definedName name="VAS072_F_Apskaitosveikl2AtaskaitinisLaikotarpis">'Forma 3'!$D$48</definedName>
    <definedName name="VAS072_F_Apskaitosveikl3AtaskaitinisLaikotarpis" localSheetId="2">'Forma 3'!$D$33</definedName>
    <definedName name="VAS072_F_Apskaitosveikl3AtaskaitinisLaikotarpis">'Forma 3'!$D$33</definedName>
    <definedName name="VAS072_F_Beviltiskossko1AtaskaitinisLaikotarpis" localSheetId="2">'Forma 3'!$D$52</definedName>
    <definedName name="VAS072_F_Beviltiskossko1AtaskaitinisLaikotarpis">'Forma 3'!$D$52</definedName>
    <definedName name="VAS072_F_Geriamojovande10AtaskaitinisLaikotarpis" localSheetId="2">'Forma 3'!$D$88</definedName>
    <definedName name="VAS072_F_Geriamojovande10AtaskaitinisLaikotarpis">'Forma 3'!$D$88</definedName>
    <definedName name="VAS072_F_Geriamojovande1AtaskaitinisLaikotarpis" localSheetId="2">'Forma 3'!$D$11</definedName>
    <definedName name="VAS072_F_Geriamojovande1AtaskaitinisLaikotarpis">'Forma 3'!$D$11</definedName>
    <definedName name="VAS072_F_Geriamojovande2AtaskaitinisLaikotarpis" localSheetId="2">'Forma 3'!$D$12</definedName>
    <definedName name="VAS072_F_Geriamojovande2AtaskaitinisLaikotarpis">'Forma 3'!$D$12</definedName>
    <definedName name="VAS072_F_Geriamojovande3AtaskaitinisLaikotarpis" localSheetId="2">'Forma 3'!$D$13</definedName>
    <definedName name="VAS072_F_Geriamojovande3AtaskaitinisLaikotarpis">'Forma 3'!$D$13</definedName>
    <definedName name="VAS072_F_Geriamojovande5AtaskaitinisLaikotarpis" localSheetId="2">'Forma 3'!$D$40</definedName>
    <definedName name="VAS072_F_Geriamojovande5AtaskaitinisLaikotarpis">'Forma 3'!$D$40</definedName>
    <definedName name="VAS072_F_Geriamojovande6AtaskaitinisLaikotarpis" localSheetId="2">'Forma 3'!$D$41</definedName>
    <definedName name="VAS072_F_Geriamojovande6AtaskaitinisLaikotarpis">'Forma 3'!$D$41</definedName>
    <definedName name="VAS072_F_Geriamojovande7AtaskaitinisLaikotarpis" localSheetId="2">'Forma 3'!$D$73</definedName>
    <definedName name="VAS072_F_Geriamojovande7AtaskaitinisLaikotarpis">'Forma 3'!$D$73</definedName>
    <definedName name="VAS072_F_Geriamojovande8AtaskaitinisLaikotarpis" localSheetId="2">'Forma 3'!$D$74</definedName>
    <definedName name="VAS072_F_Geriamojovande8AtaskaitinisLaikotarpis">'Forma 3'!$D$74</definedName>
    <definedName name="VAS072_F_Geriamojovande9AtaskaitinisLaikotarpis" localSheetId="2">'Forma 3'!$D$87</definedName>
    <definedName name="VAS072_F_Geriamojovande9AtaskaitinisLaikotarpis">'Forma 3'!$D$87</definedName>
    <definedName name="VAS072_F_Grynasispelnas1AtaskaitinisLaikotarpis" localSheetId="2">'Forma 3'!$D$86</definedName>
    <definedName name="VAS072_F_Grynasispelnas1AtaskaitinisLaikotarpis">'Forma 3'!$D$86</definedName>
    <definedName name="VAS072_F_Gvtntilgalaiki1AtaskaitinisLaikotarpis" localSheetId="2">'Forma 3'!$D$14</definedName>
    <definedName name="VAS072_F_Gvtntilgalaiki1AtaskaitinisLaikotarpis">'Forma 3'!$D$14</definedName>
    <definedName name="VAS072_F_Gvtntilgalaiki2AtaskaitinisLaikotarpis" localSheetId="2">'Forma 3'!$D$18</definedName>
    <definedName name="VAS072_F_Gvtntilgalaiki2AtaskaitinisLaikotarpis">'Forma 3'!$D$18</definedName>
    <definedName name="VAS072_F_Gvtntilgalaiki3AtaskaitinisLaikotarpis" localSheetId="2">'Forma 3'!$D$22</definedName>
    <definedName name="VAS072_F_Gvtntilgalaiki3AtaskaitinisLaikotarpis">'Forma 3'!$D$22</definedName>
    <definedName name="VAS072_F_Gvtntilgalaiki4AtaskaitinisLaikotarpis" localSheetId="2">'Forma 3'!$D$26</definedName>
    <definedName name="VAS072_F_Gvtntilgalaiki4AtaskaitinisLaikotarpis">'Forma 3'!$D$26</definedName>
    <definedName name="VAS072_F_Gvtntilgalaiki5AtaskaitinisLaikotarpis" localSheetId="2">'Forma 3'!$D$30</definedName>
    <definedName name="VAS072_F_Gvtntilgalaiki5AtaskaitinisLaikotarpis">'Forma 3'!$D$30</definedName>
    <definedName name="VAS072_F_Gvtntilgalaiki7AtaskaitinisLaikotarpis" localSheetId="2">'Forma 3'!$D$35</definedName>
    <definedName name="VAS072_F_Gvtntilgalaiki7AtaskaitinisLaikotarpis">'Forma 3'!$D$35</definedName>
    <definedName name="VAS072_F_Gvtntilgalaiki8AtaskaitinisLaikotarpis" localSheetId="2">'Forma 3'!$D$38</definedName>
    <definedName name="VAS072_F_Gvtntilgalaiki8AtaskaitinisLaikotarpis">'Forma 3'!$D$38</definedName>
    <definedName name="VAS072_F_Ismokosivairio1AtaskaitinisLaikotarpis" localSheetId="2">'Forma 3'!$D$65</definedName>
    <definedName name="VAS072_F_Ismokosivairio1AtaskaitinisLaikotarpis">'Forma 3'!$D$65</definedName>
    <definedName name="VAS072_F_Kitosreguliuoj1AtaskaitinisLaikotarpis" localSheetId="2">'Forma 3'!$D$32</definedName>
    <definedName name="VAS072_F_Kitosreguliuoj1AtaskaitinisLaikotarpis">'Forma 3'!$D$32</definedName>
    <definedName name="VAS072_F_Kitosreguliuoj2AtaskaitinisLaikotarpis" localSheetId="2">'Forma 3'!$D$34</definedName>
    <definedName name="VAS072_F_Kitosreguliuoj2AtaskaitinisLaikotarpis">'Forma 3'!$D$34</definedName>
    <definedName name="VAS072_F_Kitosreguliuoj3AtaskaitinisLaikotarpis" localSheetId="2">'Forma 3'!$D$49</definedName>
    <definedName name="VAS072_F_Kitosreguliuoj3AtaskaitinisLaikotarpis">'Forma 3'!$D$49</definedName>
    <definedName name="VAS072_F_Kitosreguliuoj4AtaskaitinisLaikotarpis" localSheetId="2">'Forma 3'!$D$71</definedName>
    <definedName name="VAS072_F_Kitosreguliuoj4AtaskaitinisLaikotarpis">'Forma 3'!$D$71</definedName>
    <definedName name="VAS072_F_Kitosreguliuoj5AtaskaitinisLaikotarpis" localSheetId="2">'Forma 3'!$D$82</definedName>
    <definedName name="VAS072_F_Kitosreguliuoj5AtaskaitinisLaikotarpis">'Forma 3'!$D$82</definedName>
    <definedName name="VAS072_F_Kituveiklupaja1AtaskaitinisLaikotarpis" localSheetId="2">'Forma 3'!$D$31</definedName>
    <definedName name="VAS072_F_Kituveiklupaja1AtaskaitinisLaikotarpis">'Forma 3'!$D$31</definedName>
    <definedName name="VAS072_F_Kituveiklupeln1AtaskaitinisLaikotarpis" localSheetId="2">'Forma 3'!$D$80</definedName>
    <definedName name="VAS072_F_Kituveiklupeln1AtaskaitinisLaikotarpis">'Forma 3'!$D$80</definedName>
    <definedName name="VAS072_F_Kituveiklusana1AtaskaitinisLaikotarpis" localSheetId="2">'Forma 3'!$D$47</definedName>
    <definedName name="VAS072_F_Kituveiklusana1AtaskaitinisLaikotarpis">'Forma 3'!$D$47</definedName>
    <definedName name="VAS072_F_Komandiruociup1AtaskaitinisLaikotarpis" localSheetId="2">'Forma 3'!$D$57</definedName>
    <definedName name="VAS072_F_Komandiruociup1AtaskaitinisLaikotarpis">'Forma 3'!$D$57</definedName>
    <definedName name="VAS072_F_Mokymudalyvium1AtaskaitinisLaikotarpis" localSheetId="2">'Forma 3'!$D$66</definedName>
    <definedName name="VAS072_F_Mokymudalyvium1AtaskaitinisLaikotarpis">'Forma 3'!$D$66</definedName>
    <definedName name="VAS072_F_Narystesstojam1AtaskaitinisLaikotarpis" localSheetId="2">'Forma 3'!$D$55</definedName>
    <definedName name="VAS072_F_Narystesstojam1AtaskaitinisLaikotarpis">'Forma 3'!$D$55</definedName>
    <definedName name="VAS072_F_Nebaigtosstaty1AtaskaitinisLaikotarpis" localSheetId="2">'Forma 3'!$D$60</definedName>
    <definedName name="VAS072_F_Nebaigtosstaty1AtaskaitinisLaikotarpis">'Forma 3'!$D$60</definedName>
    <definedName name="VAS072_F_Nenaudojamolik1AtaskaitinisLaikotarpis" localSheetId="2">'Forma 3'!$D$59</definedName>
    <definedName name="VAS072_F_Nenaudojamolik1AtaskaitinisLaikotarpis">'Forma 3'!$D$59</definedName>
    <definedName name="VAS072_F_Nepaskirstomos1AtaskaitinisLaikotarpis" localSheetId="2">'Forma 3'!$D$51</definedName>
    <definedName name="VAS072_F_Nepaskirstomos1AtaskaitinisLaikotarpis">'Forma 3'!$D$51</definedName>
    <definedName name="VAS072_F_Nereguliuojamo1AtaskaitinisLaikotarpis" localSheetId="2">'Forma 3'!$D$36</definedName>
    <definedName name="VAS072_F_Nereguliuojamo1AtaskaitinisLaikotarpis">'Forma 3'!$D$36</definedName>
    <definedName name="VAS072_F_Nereguliuojamo2AtaskaitinisLaikotarpis" localSheetId="2">'Forma 3'!$D$37</definedName>
    <definedName name="VAS072_F_Nereguliuojamo2AtaskaitinisLaikotarpis">'Forma 3'!$D$37</definedName>
    <definedName name="VAS072_F_Nereguliuojamo3AtaskaitinisLaikotarpis" localSheetId="2">'Forma 3'!$D$50</definedName>
    <definedName name="VAS072_F_Nereguliuojamo3AtaskaitinisLaikotarpis">'Forma 3'!$D$50</definedName>
    <definedName name="VAS072_F_Nereguliuojamo4AtaskaitinisLaikotarpis" localSheetId="2">'Forma 3'!$D$83</definedName>
    <definedName name="VAS072_F_Nereguliuojamo4AtaskaitinisLaikotarpis">'Forma 3'!$D$83</definedName>
    <definedName name="VAS072_F_Nuotekudumblot1AtaskaitinisLaikotarpis" localSheetId="2">'Forma 3'!$D$23</definedName>
    <definedName name="VAS072_F_Nuotekudumblot1AtaskaitinisLaikotarpis">'Forma 3'!$D$23</definedName>
    <definedName name="VAS072_F_Nuotekudumblot2AtaskaitinisLaikotarpis" localSheetId="2">'Forma 3'!$D$45</definedName>
    <definedName name="VAS072_F_Nuotekudumblot2AtaskaitinisLaikotarpis">'Forma 3'!$D$45</definedName>
    <definedName name="VAS072_F_Nuotekudumblot3AtaskaitinisLaikotarpis" localSheetId="2">'Forma 3'!$D$78</definedName>
    <definedName name="VAS072_F_Nuotekudumblot3AtaskaitinisLaikotarpis">'Forma 3'!$D$78</definedName>
    <definedName name="VAS072_F_Nuotekudumblot4AtaskaitinisLaikotarpis" localSheetId="2">'Forma 3'!$D$92</definedName>
    <definedName name="VAS072_F_Nuotekudumblot4AtaskaitinisLaikotarpis">'Forma 3'!$D$92</definedName>
    <definedName name="VAS072_F_Nuotekusurinki1AtaskaitinisLaikotarpis" localSheetId="2">'Forma 3'!$D$16</definedName>
    <definedName name="VAS072_F_Nuotekusurinki1AtaskaitinisLaikotarpis">'Forma 3'!$D$16</definedName>
    <definedName name="VAS072_F_Nuotekusurinki2AtaskaitinisLaikotarpis" localSheetId="2">'Forma 3'!$D$43</definedName>
    <definedName name="VAS072_F_Nuotekusurinki2AtaskaitinisLaikotarpis">'Forma 3'!$D$43</definedName>
    <definedName name="VAS072_F_Nuotekusurinki3AtaskaitinisLaikotarpis" localSheetId="2">'Forma 3'!$D$76</definedName>
    <definedName name="VAS072_F_Nuotekusurinki3AtaskaitinisLaikotarpis">'Forma 3'!$D$76</definedName>
    <definedName name="VAS072_F_Nuotekusurinki4AtaskaitinisLaikotarpis" localSheetId="2">'Forma 3'!$D$90</definedName>
    <definedName name="VAS072_F_Nuotekusurinki4AtaskaitinisLaikotarpis">'Forma 3'!$D$90</definedName>
    <definedName name="VAS072_F_Nuotekutvarkym1AtaskaitinisLaikotarpis" localSheetId="2">'Forma 3'!$D$15</definedName>
    <definedName name="VAS072_F_Nuotekutvarkym1AtaskaitinisLaikotarpis">'Forma 3'!$D$15</definedName>
    <definedName name="VAS072_F_Nuotekutvarkym2AtaskaitinisLaikotarpis" localSheetId="2">'Forma 3'!$D$42</definedName>
    <definedName name="VAS072_F_Nuotekutvarkym2AtaskaitinisLaikotarpis">'Forma 3'!$D$42</definedName>
    <definedName name="VAS072_F_Nuotekutvarkym3AtaskaitinisLaikotarpis" localSheetId="2">'Forma 3'!$D$75</definedName>
    <definedName name="VAS072_F_Nuotekutvarkym3AtaskaitinisLaikotarpis">'Forma 3'!$D$75</definedName>
    <definedName name="VAS072_F_Nuotekutvarkym4AtaskaitinisLaikotarpis" localSheetId="2">'Forma 3'!$D$89</definedName>
    <definedName name="VAS072_F_Nuotekutvarkym4AtaskaitinisLaikotarpis">'Forma 3'!$D$89</definedName>
    <definedName name="VAS072_F_Nuotekuvalymop1AtaskaitinisLaikotarpis" localSheetId="2">'Forma 3'!$D$19</definedName>
    <definedName name="VAS072_F_Nuotekuvalymop1AtaskaitinisLaikotarpis">'Forma 3'!$D$19</definedName>
    <definedName name="VAS072_F_Nuotekuvalymop2AtaskaitinisLaikotarpis" localSheetId="2">'Forma 3'!$D$77</definedName>
    <definedName name="VAS072_F_Nuotekuvalymop2AtaskaitinisLaikotarpis">'Forma 3'!$D$77</definedName>
    <definedName name="VAS072_F_Nuotekuvalymop3AtaskaitinisLaikotarpis" localSheetId="2">'Forma 3'!$D$91</definedName>
    <definedName name="VAS072_F_Nuotekuvalymop3AtaskaitinisLaikotarpis">'Forma 3'!$D$91</definedName>
    <definedName name="VAS072_F_Nuotekuvalymos1AtaskaitinisLaikotarpis" localSheetId="2">'Forma 3'!$D$44</definedName>
    <definedName name="VAS072_F_Nuotekuvalymos1AtaskaitinisLaikotarpis">'Forma 3'!$D$44</definedName>
    <definedName name="VAS072_F_Nurasytoisanau1AtaskaitinisLaikotarpis" localSheetId="2">'Forma 3'!$D$70</definedName>
    <definedName name="VAS072_F_Nurasytoisanau1AtaskaitinisLaikotarpis">'Forma 3'!$D$70</definedName>
    <definedName name="VAS072_F_Nusidevejimoam1AtaskaitinisLaikotarpis" localSheetId="2">'Forma 3'!$D$61</definedName>
    <definedName name="VAS072_F_Nusidevejimoam1AtaskaitinisLaikotarpis">'Forma 3'!$D$61</definedName>
    <definedName name="VAS072_F_Nusidevejimoam2AtaskaitinisLaikotarpis" localSheetId="2">'Forma 3'!$D$62</definedName>
    <definedName name="VAS072_F_Nusidevejimoam2AtaskaitinisLaikotarpis">'Forma 3'!$D$62</definedName>
    <definedName name="VAS072_F_Nusidevejimoam3AtaskaitinisLaikotarpis" localSheetId="2">'Forma 3'!$D$63</definedName>
    <definedName name="VAS072_F_Nusidevejimoam3AtaskaitinisLaikotarpis">'Forma 3'!$D$63</definedName>
    <definedName name="VAS072_F_Nusidevejimoam4AtaskaitinisLaikotarpis" localSheetId="2">'Forma 3'!$D$64</definedName>
    <definedName name="VAS072_F_Nusidevejimoam4AtaskaitinisLaikotarpis">'Forma 3'!$D$64</definedName>
    <definedName name="VAS072_F_Nusidevejimoam5AtaskaitinisLaikotarpis" localSheetId="2">'Forma 3'!$D$68</definedName>
    <definedName name="VAS072_F_Nusidevejimoam5AtaskaitinisLaikotarpis">'Forma 3'!$D$68</definedName>
    <definedName name="VAS072_F_Nusidevejimoam6AtaskaitinisLaikotarpis" localSheetId="2">'Forma 3'!$D$69</definedName>
    <definedName name="VAS072_F_Nusidevejimoam6AtaskaitinisLaikotarpis">'Forma 3'!$D$69</definedName>
    <definedName name="VAS072_F_Pagautenetekim1AtaskaitinisLaikotarpis" localSheetId="2">'Forma 3'!$D$84</definedName>
    <definedName name="VAS072_F_Pagautenetekim1AtaskaitinisLaikotarpis">'Forma 3'!$D$84</definedName>
    <definedName name="VAS072_F_Pajamos1AtaskaitinisLaikotarpis" localSheetId="2">'Forma 3'!$D$10</definedName>
    <definedName name="VAS072_F_Pajamos1AtaskaitinisLaikotarpis">'Forma 3'!$D$10</definedName>
    <definedName name="VAS072_F_Pajamosuzbuiti1AtaskaitinisLaikotarpis" localSheetId="2">'Forma 3'!$D$17</definedName>
    <definedName name="VAS072_F_Pajamosuzbuiti1AtaskaitinisLaikotarpis">'Forma 3'!$D$17</definedName>
    <definedName name="VAS072_F_Pajamosuzbuiti2AtaskaitinisLaikotarpis" localSheetId="2">'Forma 3'!$D$20</definedName>
    <definedName name="VAS072_F_Pajamosuzbuiti2AtaskaitinisLaikotarpis">'Forma 3'!$D$20</definedName>
    <definedName name="VAS072_F_Pajamosuzdumbl1AtaskaitinisLaikotarpis" localSheetId="2">'Forma 3'!$D$24</definedName>
    <definedName name="VAS072_F_Pajamosuzdumbl1AtaskaitinisLaikotarpis">'Forma 3'!$D$24</definedName>
    <definedName name="VAS072_F_Pajamosuzkitub1AtaskaitinisLaikotarpis" localSheetId="2">'Forma 3'!$D$25</definedName>
    <definedName name="VAS072_F_Pajamosuzkitub1AtaskaitinisLaikotarpis">'Forma 3'!$D$25</definedName>
    <definedName name="VAS072_F_Pajamosuzpadid1AtaskaitinisLaikotarpis" localSheetId="2">'Forma 3'!$D$21</definedName>
    <definedName name="VAS072_F_Pajamosuzpadid1AtaskaitinisLaikotarpis">'Forma 3'!$D$21</definedName>
    <definedName name="VAS072_F_Pajamosuzpavir1AtaskaitinisLaikotarpis" localSheetId="2">'Forma 3'!$D$28</definedName>
    <definedName name="VAS072_F_Pajamosuzpavir1AtaskaitinisLaikotarpis">'Forma 3'!$D$28</definedName>
    <definedName name="VAS072_F_Pajamosuzpavir2AtaskaitinisLaikotarpis" localSheetId="2">'Forma 3'!$D$29</definedName>
    <definedName name="VAS072_F_Pajamosuzpavir2AtaskaitinisLaikotarpis">'Forma 3'!$D$29</definedName>
    <definedName name="VAS072_F_Paramalabdarav1AtaskaitinisLaikotarpis" localSheetId="2">'Forma 3'!$D$53</definedName>
    <definedName name="VAS072_F_Paramalabdarav1AtaskaitinisLaikotarpis">'Forma 3'!$D$53</definedName>
    <definedName name="VAS072_F_Paskirstomosio1AtaskaitinisLaikotarpis" localSheetId="2">'Forma 3'!$D$39</definedName>
    <definedName name="VAS072_F_Paskirstomosio1AtaskaitinisLaikotarpis">'Forma 3'!$D$39</definedName>
    <definedName name="VAS072_F_Patirtospaluka1AtaskaitinisLaikotarpis" localSheetId="2">'Forma 3'!$D$56</definedName>
    <definedName name="VAS072_F_Patirtospaluka1AtaskaitinisLaikotarpis">'Forma 3'!$D$56</definedName>
    <definedName name="VAS072_F_Pavirsiniunuot1AtaskaitinisLaikotarpis" localSheetId="2">'Forma 3'!$D$27</definedName>
    <definedName name="VAS072_F_Pavirsiniunuot1AtaskaitinisLaikotarpis">'Forma 3'!$D$27</definedName>
    <definedName name="VAS072_F_Pavirsiniunuot2AtaskaitinisLaikotarpis" localSheetId="2">'Forma 3'!$D$46</definedName>
    <definedName name="VAS072_F_Pavirsiniunuot2AtaskaitinisLaikotarpis">'Forma 3'!$D$46</definedName>
    <definedName name="VAS072_F_Pavirsiniunuot3AtaskaitinisLaikotarpis" localSheetId="2">'Forma 3'!$D$79</definedName>
    <definedName name="VAS072_F_Pavirsiniunuot3AtaskaitinisLaikotarpis">'Forma 3'!$D$79</definedName>
    <definedName name="VAS072_F_Pavirsiniunuot4AtaskaitinisLaikotarpis" localSheetId="2">'Forma 3'!$D$93</definedName>
    <definedName name="VAS072_F_Pavirsiniunuot4AtaskaitinisLaikotarpis">'Forma 3'!$D$93</definedName>
    <definedName name="VAS072_F_Pelnasnuostoli1AtaskaitinisLaikotarpis" localSheetId="2">'Forma 3'!$D$72</definedName>
    <definedName name="VAS072_F_Pelnasnuostoli1AtaskaitinisLaikotarpis">'Forma 3'!$D$72</definedName>
    <definedName name="VAS072_F_Pelnomokestis1AtaskaitinisLaikotarpis" localSheetId="2">'Forma 3'!$D$85</definedName>
    <definedName name="VAS072_F_Pelnomokestis1AtaskaitinisLaikotarpis">'Forma 3'!$D$85</definedName>
    <definedName name="VAS072_F_Reprezentacijo1AtaskaitinisLaikotarpis" localSheetId="2">'Forma 3'!$D$58</definedName>
    <definedName name="VAS072_F_Reprezentacijo1AtaskaitinisLaikotarpis">'Forma 3'!$D$58</definedName>
    <definedName name="VAS072_F_Sanaudossusiju1AtaskaitinisLaikotarpis" localSheetId="2">'Forma 3'!$D$67</definedName>
    <definedName name="VAS072_F_Sanaudossusiju1AtaskaitinisLaikotarpis">'Forma 3'!$D$67</definedName>
    <definedName name="VAS072_F_Tantjemuismoko1AtaskaitinisLaikotarpis" localSheetId="2">'Forma 3'!$D$54</definedName>
    <definedName name="VAS072_F_Tantjemuismoko1AtaskaitinisLaikotarpis">'Forma 3'!$D$54</definedName>
    <definedName name="VAS073_D_1IS" localSheetId="3">'Forma 4'!$D$9</definedName>
    <definedName name="VAS073_D_1IS">'Forma 4'!$D$9</definedName>
    <definedName name="VAS073_D_31GeriamojoVandens" localSheetId="3">'Forma 4'!$F$9</definedName>
    <definedName name="VAS073_D_31GeriamojoVandens">'Forma 4'!$F$9</definedName>
    <definedName name="VAS073_D_32GeriamojoVandens" localSheetId="3">'Forma 4'!$G$9</definedName>
    <definedName name="VAS073_D_32GeriamojoVandens">'Forma 4'!$G$9</definedName>
    <definedName name="VAS073_D_33GeriamojoVandens" localSheetId="3">'Forma 4'!$H$9</definedName>
    <definedName name="VAS073_D_33GeriamojoVandens">'Forma 4'!$H$9</definedName>
    <definedName name="VAS073_D_3IsViso" localSheetId="3">'Forma 4'!$E$9</definedName>
    <definedName name="VAS073_D_3IsViso">'Forma 4'!$E$9</definedName>
    <definedName name="VAS073_D_41NuotekuSurinkimas" localSheetId="3">'Forma 4'!$J$9</definedName>
    <definedName name="VAS073_D_41NuotekuSurinkimas">'Forma 4'!$J$9</definedName>
    <definedName name="VAS073_D_42NuotekuValymas" localSheetId="3">'Forma 4'!$K$9</definedName>
    <definedName name="VAS073_D_42NuotekuValymas">'Forma 4'!$K$9</definedName>
    <definedName name="VAS073_D_43NuotekuDumblo" localSheetId="3">'Forma 4'!$L$9</definedName>
    <definedName name="VAS073_D_43NuotekuDumblo">'Forma 4'!$L$9</definedName>
    <definedName name="VAS073_D_4IsViso" localSheetId="3">'Forma 4'!$I$9</definedName>
    <definedName name="VAS073_D_4IsViso">'Forma 4'!$I$9</definedName>
    <definedName name="VAS073_D_5PavirsiniuNuoteku" localSheetId="3">'Forma 4'!$M$9</definedName>
    <definedName name="VAS073_D_5PavirsiniuNuoteku">'Forma 4'!$M$9</definedName>
    <definedName name="VAS073_D_6KitosReguliuojamosios" localSheetId="3">'Forma 4'!$N$9</definedName>
    <definedName name="VAS073_D_6KitosReguliuojamosios">'Forma 4'!$N$9</definedName>
    <definedName name="VAS073_D_7KitosVeiklos" localSheetId="3">'Forma 4'!$Q$9</definedName>
    <definedName name="VAS073_D_7KitosVeiklos">'Forma 4'!$Q$9</definedName>
    <definedName name="VAS073_D_Administracine1" localSheetId="3">'Forma 4'!$C$66</definedName>
    <definedName name="VAS073_D_Administracine1">'Forma 4'!$C$66</definedName>
    <definedName name="VAS073_D_Administracine2" localSheetId="3">'Forma 4'!$C$118</definedName>
    <definedName name="VAS073_D_Administracine2">'Forma 4'!$C$118</definedName>
    <definedName name="VAS073_D_Administracine3" localSheetId="3">'Forma 4'!$C$213</definedName>
    <definedName name="VAS073_D_Administracine3">'Forma 4'!$C$213</definedName>
    <definedName name="VAS073_D_Apskaitosiraud1" localSheetId="3">'Forma 4'!$C$76</definedName>
    <definedName name="VAS073_D_Apskaitosiraud1">'Forma 4'!$C$76</definedName>
    <definedName name="VAS073_D_Apskaitosiraud2" localSheetId="3">'Forma 4'!$C$128</definedName>
    <definedName name="VAS073_D_Apskaitosiraud2">'Forma 4'!$C$128</definedName>
    <definedName name="VAS073_D_Apskaitosiraud3" localSheetId="3">'Forma 4'!$C$179</definedName>
    <definedName name="VAS073_D_Apskaitosiraud3">'Forma 4'!$C$179</definedName>
    <definedName name="VAS073_D_Apskaitosiraud4" localSheetId="3">'Forma 4'!$C$223</definedName>
    <definedName name="VAS073_D_Apskaitosiraud4">'Forma 4'!$C$223</definedName>
    <definedName name="VAS073_D_Apskaitosveikla1" localSheetId="3">'Forma 4'!$O$9</definedName>
    <definedName name="VAS073_D_Apskaitosveikla1">'Forma 4'!$O$9</definedName>
    <definedName name="VAS073_D_Avarijusalinim1" localSheetId="3">'Forma 4'!$C$18</definedName>
    <definedName name="VAS073_D_Avarijusalinim1">'Forma 4'!$C$18</definedName>
    <definedName name="VAS073_D_Avarijusalinim2" localSheetId="3">'Forma 4'!$C$49</definedName>
    <definedName name="VAS073_D_Avarijusalinim2">'Forma 4'!$C$49</definedName>
    <definedName name="VAS073_D_Avarijusalinim3" localSheetId="3">'Forma 4'!$C$103</definedName>
    <definedName name="VAS073_D_Avarijusalinim3">'Forma 4'!$C$103</definedName>
    <definedName name="VAS073_D_Avarijusalinim4" localSheetId="3">'Forma 4'!$C$154</definedName>
    <definedName name="VAS073_D_Avarijusalinim4">'Forma 4'!$C$154</definedName>
    <definedName name="VAS073_D_Avarijusalinim5" localSheetId="3">'Forma 4'!$C$198</definedName>
    <definedName name="VAS073_D_Avarijusalinim5">'Forma 4'!$C$198</definedName>
    <definedName name="VAS073_D_Bankopaslauguk1" localSheetId="3">'Forma 4'!$C$64</definedName>
    <definedName name="VAS073_D_Bankopaslauguk1">'Forma 4'!$C$64</definedName>
    <definedName name="VAS073_D_Bankopaslauguk2" localSheetId="3">'Forma 4'!$C$116</definedName>
    <definedName name="VAS073_D_Bankopaslauguk2">'Forma 4'!$C$116</definedName>
    <definedName name="VAS073_D_Bankopaslauguk3" localSheetId="3">'Forma 4'!$C$167</definedName>
    <definedName name="VAS073_D_Bankopaslauguk3">'Forma 4'!$C$167</definedName>
    <definedName name="VAS073_D_Bankopaslauguk4" localSheetId="3">'Forma 4'!$C$211</definedName>
    <definedName name="VAS073_D_Bankopaslauguk4">'Forma 4'!$C$211</definedName>
    <definedName name="VAS073_D_Bendrosiospast1" localSheetId="3">'Forma 4'!$C$27</definedName>
    <definedName name="VAS073_D_Bendrosiospast1">'Forma 4'!$C$27</definedName>
    <definedName name="VAS073_D_Bendrosiossana1" localSheetId="3">'Forma 4'!$C$186</definedName>
    <definedName name="VAS073_D_Bendrosiossana1">'Forma 4'!$C$186</definedName>
    <definedName name="VAS073_D_Bendrujusanaud1" localSheetId="3">'Forma 4'!$C$236</definedName>
    <definedName name="VAS073_D_Bendrujusanaud1">'Forma 4'!$C$236</definedName>
    <definedName name="VAS073_D_Bendrupatalpus1" localSheetId="3">'Forma 4'!$C$188</definedName>
    <definedName name="VAS073_D_Bendrupatalpus1">'Forma 4'!$C$188</definedName>
    <definedName name="VAS073_D_Cpunktui1" localSheetId="3">'Forma 4'!$C$142</definedName>
    <definedName name="VAS073_D_Cpunktui1">'Forma 4'!$C$142</definedName>
    <definedName name="VAS073_D_Cpunktui2" localSheetId="3">'Forma 4'!$C$145</definedName>
    <definedName name="VAS073_D_Cpunktui2">'Forma 4'!$C$145</definedName>
    <definedName name="VAS073_D_Cpunktui3" localSheetId="3">'Forma 4'!$C$148</definedName>
    <definedName name="VAS073_D_Cpunktui3">'Forma 4'!$C$148</definedName>
    <definedName name="VAS073_D_Cpunktui4" localSheetId="3">'Forma 4'!$C$150</definedName>
    <definedName name="VAS073_D_Cpunktui4">'Forma 4'!$C$150</definedName>
    <definedName name="VAS073_D_Cpunktui5" localSheetId="3">'Forma 4'!$C$157</definedName>
    <definedName name="VAS073_D_Cpunktui5">'Forma 4'!$C$157</definedName>
    <definedName name="VAS073_D_Cpunktui6" localSheetId="3">'Forma 4'!$C$162</definedName>
    <definedName name="VAS073_D_Cpunktui6">'Forma 4'!$C$162</definedName>
    <definedName name="VAS073_D_Cpunktui7" localSheetId="3">'Forma 4'!$C$166</definedName>
    <definedName name="VAS073_D_Cpunktui7">'Forma 4'!$C$166</definedName>
    <definedName name="VAS073_D_Cpunktui8" localSheetId="3">'Forma 4'!$C$169</definedName>
    <definedName name="VAS073_D_Cpunktui8">'Forma 4'!$C$169</definedName>
    <definedName name="VAS073_D_Darbdavioimoku1" localSheetId="3">'Forma 4'!$C$54</definedName>
    <definedName name="VAS073_D_Darbdavioimoku1">'Forma 4'!$C$54</definedName>
    <definedName name="VAS073_D_Darbdavioimoku2" localSheetId="3">'Forma 4'!$C$108</definedName>
    <definedName name="VAS073_D_Darbdavioimoku2">'Forma 4'!$C$108</definedName>
    <definedName name="VAS073_D_Darbdavioimoku3" localSheetId="3">'Forma 4'!$C$159</definedName>
    <definedName name="VAS073_D_Darbdavioimoku3">'Forma 4'!$C$159</definedName>
    <definedName name="VAS073_D_Darbdavioimoku4" localSheetId="3">'Forma 4'!$C$203</definedName>
    <definedName name="VAS073_D_Darbdavioimoku4">'Forma 4'!$C$203</definedName>
    <definedName name="VAS073_D_Darbosaugossan1" localSheetId="3">'Forma 4'!$C$55</definedName>
    <definedName name="VAS073_D_Darbosaugossan1">'Forma 4'!$C$55</definedName>
    <definedName name="VAS073_D_Darbosaugossan2" localSheetId="3">'Forma 4'!$C$109</definedName>
    <definedName name="VAS073_D_Darbosaugossan2">'Forma 4'!$C$109</definedName>
    <definedName name="VAS073_D_Darbosaugossan3" localSheetId="3">'Forma 4'!$C$160</definedName>
    <definedName name="VAS073_D_Darbosaugossan3">'Forma 4'!$C$160</definedName>
    <definedName name="VAS073_D_Darbosaugossan4" localSheetId="3">'Forma 4'!$C$204</definedName>
    <definedName name="VAS073_D_Darbosaugossan4">'Forma 4'!$C$204</definedName>
    <definedName name="VAS073_D_Darbouzmokesci1" localSheetId="3">'Forma 4'!$C$21</definedName>
    <definedName name="VAS073_D_Darbouzmokesci1">'Forma 4'!$C$21</definedName>
    <definedName name="VAS073_D_Darbouzmokesci2" localSheetId="3">'Forma 4'!$C$53</definedName>
    <definedName name="VAS073_D_Darbouzmokesci2">'Forma 4'!$C$53</definedName>
    <definedName name="VAS073_D_Darbouzmokesci3" localSheetId="3">'Forma 4'!$C$107</definedName>
    <definedName name="VAS073_D_Darbouzmokesci3">'Forma 4'!$C$107</definedName>
    <definedName name="VAS073_D_Darbouzmokesci4" localSheetId="3">'Forma 4'!$C$158</definedName>
    <definedName name="VAS073_D_Darbouzmokesci4">'Forma 4'!$C$158</definedName>
    <definedName name="VAS073_D_Darbouzmokesci5" localSheetId="3">'Forma 4'!$C$202</definedName>
    <definedName name="VAS073_D_Darbouzmokesci5">'Forma 4'!$C$202</definedName>
    <definedName name="VAS073_D_Draudimosanaud1" localSheetId="3">'Forma 4'!$C$84</definedName>
    <definedName name="VAS073_D_Draudimosanaud1">'Forma 4'!$C$84</definedName>
    <definedName name="VAS073_D_Draudimosanaud2" localSheetId="3">'Forma 4'!$C$136</definedName>
    <definedName name="VAS073_D_Draudimosanaud2">'Forma 4'!$C$136</definedName>
    <definedName name="VAS073_D_Draudimosanaud3" localSheetId="3">'Forma 4'!$C$232</definedName>
    <definedName name="VAS073_D_Draudimosanaud3">'Forma 4'!$C$232</definedName>
    <definedName name="VAS073_D_Dumblotvarkymo1" localSheetId="3">'Forma 4'!$C$33</definedName>
    <definedName name="VAS073_D_Dumblotvarkymo1">'Forma 4'!$C$33</definedName>
    <definedName name="VAS073_D_Einamojoremont1" localSheetId="3">'Forma 4'!$C$16</definedName>
    <definedName name="VAS073_D_Einamojoremont1">'Forma 4'!$C$16</definedName>
    <definedName name="VAS073_D_Einamojoremont2" localSheetId="3">'Forma 4'!$C$45</definedName>
    <definedName name="VAS073_D_Einamojoremont2">'Forma 4'!$C$45</definedName>
    <definedName name="VAS073_D_Einamojoremont3" localSheetId="3">'Forma 4'!$C$99</definedName>
    <definedName name="VAS073_D_Einamojoremont3">'Forma 4'!$C$99</definedName>
    <definedName name="VAS073_D_Einamojoremont4" localSheetId="3">'Forma 4'!$C$194</definedName>
    <definedName name="VAS073_D_Einamojoremont4">'Forma 4'!$C$194</definedName>
    <definedName name="VAS073_D_Elektrosenergi1" localSheetId="3">'Forma 4'!$C$13</definedName>
    <definedName name="VAS073_D_Elektrosenergi1">'Forma 4'!$C$13</definedName>
    <definedName name="VAS073_D_Elektrosenergi2" localSheetId="3">'Forma 4'!$C$14</definedName>
    <definedName name="VAS073_D_Elektrosenergi2">'Forma 4'!$C$14</definedName>
    <definedName name="VAS073_D_Elektrosenergi3" localSheetId="3">'Forma 4'!$C$34</definedName>
    <definedName name="VAS073_D_Elektrosenergi3">'Forma 4'!$C$34</definedName>
    <definedName name="VAS073_D_Elektrosenergi4" localSheetId="3">'Forma 4'!$C$35</definedName>
    <definedName name="VAS073_D_Elektrosenergi4">'Forma 4'!$C$35</definedName>
    <definedName name="VAS073_D_Elektrosenergi5" localSheetId="3">'Forma 4'!$C$91</definedName>
    <definedName name="VAS073_D_Elektrosenergi5">'Forma 4'!$C$91</definedName>
    <definedName name="VAS073_D_Elektrosenergi6" localSheetId="3">'Forma 4'!$C$92</definedName>
    <definedName name="VAS073_D_Elektrosenergi6">'Forma 4'!$C$92</definedName>
    <definedName name="VAS073_D_Elektrosenergi7" localSheetId="3">'Forma 4'!$C$143</definedName>
    <definedName name="VAS073_D_Elektrosenergi7">'Forma 4'!$C$143</definedName>
    <definedName name="VAS073_D_Elektrosenergi8" localSheetId="3">'Forma 4'!$C$187</definedName>
    <definedName name="VAS073_D_Elektrosenergi8">'Forma 4'!$C$187</definedName>
    <definedName name="VAS073_D_Finansinessana1" localSheetId="3">'Forma 4'!$C$63</definedName>
    <definedName name="VAS073_D_Finansinessana1">'Forma 4'!$C$63</definedName>
    <definedName name="VAS073_D_Finansinessana2" localSheetId="3">'Forma 4'!$C$115</definedName>
    <definedName name="VAS073_D_Finansinessana2">'Forma 4'!$C$115</definedName>
    <definedName name="VAS073_D_Finansinessana3" localSheetId="3">'Forma 4'!$C$210</definedName>
    <definedName name="VAS073_D_Finansinessana3">'Forma 4'!$C$210</definedName>
    <definedName name="VAS073_D_Geriamojovande11" localSheetId="3">'Forma 4'!$C$11</definedName>
    <definedName name="VAS073_D_Geriamojovande11">'Forma 4'!$C$11</definedName>
    <definedName name="VAS073_D_Geriamojovande12" localSheetId="3">'Forma 4'!$C$30</definedName>
    <definedName name="VAS073_D_Geriamojovande12">'Forma 4'!$C$30</definedName>
    <definedName name="VAS073_D_Imokuadministr1" localSheetId="3">'Forma 4'!$C$78</definedName>
    <definedName name="VAS073_D_Imokuadministr1">'Forma 4'!$C$78</definedName>
    <definedName name="VAS073_D_Imokuadministr2" localSheetId="3">'Forma 4'!$C$130</definedName>
    <definedName name="VAS073_D_Imokuadministr2">'Forma 4'!$C$130</definedName>
    <definedName name="VAS073_D_Imokuadministr3" localSheetId="3">'Forma 4'!$C$181</definedName>
    <definedName name="VAS073_D_Imokuadministr3">'Forma 4'!$C$181</definedName>
    <definedName name="VAS073_D_Imokuadministr4" localSheetId="3">'Forma 4'!$C$225</definedName>
    <definedName name="VAS073_D_Imokuadministr4">'Forma 4'!$C$225</definedName>
    <definedName name="VAS073_D_Kanceliariness1" localSheetId="3">'Forma 4'!$C$72</definedName>
    <definedName name="VAS073_D_Kanceliariness1">'Forma 4'!$C$72</definedName>
    <definedName name="VAS073_D_Kanceliariness2" localSheetId="3">'Forma 4'!$C$124</definedName>
    <definedName name="VAS073_D_Kanceliariness2">'Forma 4'!$C$124</definedName>
    <definedName name="VAS073_D_Kanceliariness3" localSheetId="3">'Forma 4'!$C$175</definedName>
    <definedName name="VAS073_D_Kanceliariness3">'Forma 4'!$C$175</definedName>
    <definedName name="VAS073_D_Kanceliariness4" localSheetId="3">'Forma 4'!$C$219</definedName>
    <definedName name="VAS073_D_Kanceliariness4">'Forma 4'!$C$219</definedName>
    <definedName name="VAS073_D_Kintamosiospas1" localSheetId="3">'Forma 4'!$C$28</definedName>
    <definedName name="VAS073_D_Kintamosiospas1">'Forma 4'!$C$28</definedName>
    <definedName name="VAS073_D_Kitareguliuoja1" localSheetId="3">'Forma 4'!$P$9</definedName>
    <definedName name="VAS073_D_Kitareguliuoja1">'Forma 4'!$P$9</definedName>
    <definedName name="VAS073_D_Kitosadministr1" localSheetId="3">'Forma 4'!$C$80</definedName>
    <definedName name="VAS073_D_Kitosadministr1">'Forma 4'!$C$80</definedName>
    <definedName name="VAS073_D_Kitosadministr2" localSheetId="3">'Forma 4'!$C$132</definedName>
    <definedName name="VAS073_D_Kitosadministr2">'Forma 4'!$C$132</definedName>
    <definedName name="VAS073_D_Kitosadministr3" localSheetId="3">'Forma 4'!$C$183</definedName>
    <definedName name="VAS073_D_Kitosadministr3">'Forma 4'!$C$183</definedName>
    <definedName name="VAS073_D_Kitosadministr4" localSheetId="3">'Forma 4'!$C$228</definedName>
    <definedName name="VAS073_D_Kitosadministr4">'Forma 4'!$C$228</definedName>
    <definedName name="VAS073_D_Kitosfinansine1" localSheetId="3">'Forma 4'!$C$65</definedName>
    <definedName name="VAS073_D_Kitosfinansine1">'Forma 4'!$C$65</definedName>
    <definedName name="VAS073_D_Kitosfinansine2" localSheetId="3">'Forma 4'!$C$117</definedName>
    <definedName name="VAS073_D_Kitosfinansine2">'Forma 4'!$C$117</definedName>
    <definedName name="VAS073_D_Kitosfinansine3" localSheetId="3">'Forma 4'!$C$168</definedName>
    <definedName name="VAS073_D_Kitosfinansine3">'Forma 4'!$C$168</definedName>
    <definedName name="VAS073_D_Kitosfinansine4" localSheetId="3">'Forma 4'!$C$212</definedName>
    <definedName name="VAS073_D_Kitosfinansine4">'Forma 4'!$C$212</definedName>
    <definedName name="VAS073_D_Kitoskintamosi1" localSheetId="3">'Forma 4'!$C$89</definedName>
    <definedName name="VAS073_D_Kitoskintamosi1">'Forma 4'!$C$89</definedName>
    <definedName name="VAS073_D_Kitoskintamosi2" localSheetId="3">'Forma 4'!$C$140</definedName>
    <definedName name="VAS073_D_Kitoskintamosi2">'Forma 4'!$C$140</definedName>
    <definedName name="VAS073_D_Kitospastovios1" localSheetId="3">'Forma 4'!$C$87</definedName>
    <definedName name="VAS073_D_Kitospastovios1">'Forma 4'!$C$87</definedName>
    <definedName name="VAS073_D_Kitospastovios2" localSheetId="3">'Forma 4'!$C$139</definedName>
    <definedName name="VAS073_D_Kitospastovios2">'Forma 4'!$C$139</definedName>
    <definedName name="VAS073_D_Kitospersonalo1" localSheetId="3">'Forma 4'!$C$56</definedName>
    <definedName name="VAS073_D_Kitospersonalo1">'Forma 4'!$C$56</definedName>
    <definedName name="VAS073_D_Kitospersonalo2" localSheetId="3">'Forma 4'!$C$110</definedName>
    <definedName name="VAS073_D_Kitospersonalo2">'Forma 4'!$C$110</definedName>
    <definedName name="VAS073_D_Kitospersonalo3" localSheetId="3">'Forma 4'!$C$161</definedName>
    <definedName name="VAS073_D_Kitospersonalo3">'Forma 4'!$C$161</definedName>
    <definedName name="VAS073_D_Kitospersonalo4" localSheetId="3">'Forma 4'!$C$205</definedName>
    <definedName name="VAS073_D_Kitospersonalo4">'Forma 4'!$C$205</definedName>
    <definedName name="VAS073_D_Kitossanaudos1" localSheetId="3">'Forma 4'!$C$82</definedName>
    <definedName name="VAS073_D_Kitossanaudos1">'Forma 4'!$C$82</definedName>
    <definedName name="VAS073_D_Kitossanaudos2" localSheetId="3">'Forma 4'!$C$134</definedName>
    <definedName name="VAS073_D_Kitossanaudos2">'Forma 4'!$C$134</definedName>
    <definedName name="VAS073_D_Kitossanaudos3" localSheetId="3">'Forma 4'!$C$185</definedName>
    <definedName name="VAS073_D_Kitossanaudos3">'Forma 4'!$C$185</definedName>
    <definedName name="VAS073_D_Kitossanaudos4" localSheetId="3">'Forma 4'!$C$230</definedName>
    <definedName name="VAS073_D_Kitossanaudos4">'Forma 4'!$C$230</definedName>
    <definedName name="VAS073_D_Kitossanaudos5" localSheetId="3">'Forma 4'!$C$235</definedName>
    <definedName name="VAS073_D_Kitossanaudos5">'Forma 4'!$C$235</definedName>
    <definedName name="VAS073_D_Kitostechninio1" localSheetId="3">'Forma 4'!$C$50</definedName>
    <definedName name="VAS073_D_Kitostechninio1">'Forma 4'!$C$50</definedName>
    <definedName name="VAS073_D_Kitostechninio2" localSheetId="3">'Forma 4'!$C$104</definedName>
    <definedName name="VAS073_D_Kitostechninio2">'Forma 4'!$C$104</definedName>
    <definedName name="VAS073_D_Kitostechninio3" localSheetId="3">'Forma 4'!$C$155</definedName>
    <definedName name="VAS073_D_Kitostechninio3">'Forma 4'!$C$155</definedName>
    <definedName name="VAS073_D_Kitostechninio4" localSheetId="3">'Forma 4'!$C$199</definedName>
    <definedName name="VAS073_D_Kitostechninio4">'Forma 4'!$C$199</definedName>
    <definedName name="VAS073_D_Kitumokesciusa1" localSheetId="3">'Forma 4'!$C$62</definedName>
    <definedName name="VAS073_D_Kitumokesciusa1">'Forma 4'!$C$62</definedName>
    <definedName name="VAS073_D_Kitumokesciusa2" localSheetId="3">'Forma 4'!$C$114</definedName>
    <definedName name="VAS073_D_Kitumokesciusa2">'Forma 4'!$C$114</definedName>
    <definedName name="VAS073_D_Kitumokesciusa3" localSheetId="3">'Forma 4'!$C$165</definedName>
    <definedName name="VAS073_D_Kitumokesciusa3">'Forma 4'!$C$165</definedName>
    <definedName name="VAS073_D_Kitumokesciusa4" localSheetId="3">'Forma 4'!$C$209</definedName>
    <definedName name="VAS073_D_Kitumokesciusa4">'Forma 4'!$C$209</definedName>
    <definedName name="VAS073_D_Kitupaslaugupi1" localSheetId="3">'Forma 4'!$C$86</definedName>
    <definedName name="VAS073_D_Kitupaslaugupi1">'Forma 4'!$C$86</definedName>
    <definedName name="VAS073_D_Kitupaslaugupi2" localSheetId="3">'Forma 4'!$C$138</definedName>
    <definedName name="VAS073_D_Kitupaslaugupi2">'Forma 4'!$C$138</definedName>
    <definedName name="VAS073_D_Kitupaslaugupi3" localSheetId="3">'Forma 4'!$C$234</definedName>
    <definedName name="VAS073_D_Kitupaslaugupi3">'Forma 4'!$C$234</definedName>
    <definedName name="VAS073_D_Konsultaciniup1" localSheetId="3">'Forma 4'!$C$69</definedName>
    <definedName name="VAS073_D_Konsultaciniup1">'Forma 4'!$C$69</definedName>
    <definedName name="VAS073_D_Konsultaciniup2" localSheetId="3">'Forma 4'!$C$121</definedName>
    <definedName name="VAS073_D_Konsultaciniup2">'Forma 4'!$C$121</definedName>
    <definedName name="VAS073_D_Konsultaciniup3" localSheetId="3">'Forma 4'!$C$172</definedName>
    <definedName name="VAS073_D_Konsultaciniup3">'Forma 4'!$C$172</definedName>
    <definedName name="VAS073_D_Konsultaciniup4" localSheetId="3">'Forma 4'!$C$216</definedName>
    <definedName name="VAS073_D_Konsultaciniup4">'Forma 4'!$C$216</definedName>
    <definedName name="VAS073_D_Kuraslengviesi1" localSheetId="3">'Forma 4'!$C$42</definedName>
    <definedName name="VAS073_D_Kuraslengviesi1">'Forma 4'!$C$42</definedName>
    <definedName name="VAS073_D_Kuraslengviesi2" localSheetId="3">'Forma 4'!$C$96</definedName>
    <definedName name="VAS073_D_Kuraslengviesi2">'Forma 4'!$C$96</definedName>
    <definedName name="VAS073_D_Kuraslengviesi3" localSheetId="3">'Forma 4'!$C$147</definedName>
    <definedName name="VAS073_D_Kuraslengviesi3">'Forma 4'!$C$147</definedName>
    <definedName name="VAS073_D_Kuraslengviesi4" localSheetId="3">'Forma 4'!$C$191</definedName>
    <definedName name="VAS073_D_Kuraslengviesi4">'Forma 4'!$C$191</definedName>
    <definedName name="VAS073_D_Kurasmasinomsi1" localSheetId="3">'Forma 4'!$C$41</definedName>
    <definedName name="VAS073_D_Kurasmasinomsi1">'Forma 4'!$C$41</definedName>
    <definedName name="VAS073_D_Kurasmasinomsi2" localSheetId="3">'Forma 4'!$C$95</definedName>
    <definedName name="VAS073_D_Kurasmasinomsi2">'Forma 4'!$C$95</definedName>
    <definedName name="VAS073_D_Kurasmasinomsi3" localSheetId="3">'Forma 4'!$C$146</definedName>
    <definedName name="VAS073_D_Kurasmasinomsi3">'Forma 4'!$C$146</definedName>
    <definedName name="VAS073_D_Kurasmasinomsi4" localSheetId="3">'Forma 4'!$C$190</definedName>
    <definedName name="VAS073_D_Kurasmasinomsi4">'Forma 4'!$C$190</definedName>
    <definedName name="VAS073_D_Kurotransportu1" localSheetId="3">'Forma 4'!$C$40</definedName>
    <definedName name="VAS073_D_Kurotransportu1">'Forma 4'!$C$40</definedName>
    <definedName name="VAS073_D_Kurotransportu2" localSheetId="3">'Forma 4'!$C$94</definedName>
    <definedName name="VAS073_D_Kurotransportu2">'Forma 4'!$C$94</definedName>
    <definedName name="VAS073_D_Kurotransportu3" localSheetId="3">'Forma 4'!$C$189</definedName>
    <definedName name="VAS073_D_Kurotransportu3">'Forma 4'!$C$189</definedName>
    <definedName name="VAS073_D_Laboratoriniut1" localSheetId="3">'Forma 4'!$C$85</definedName>
    <definedName name="VAS073_D_Laboratoriniut1">'Forma 4'!$C$85</definedName>
    <definedName name="VAS073_D_Laboratoriniut2" localSheetId="3">'Forma 4'!$C$137</definedName>
    <definedName name="VAS073_D_Laboratoriniut2">'Forma 4'!$C$137</definedName>
    <definedName name="VAS073_D_Laboratoriniut3" localSheetId="3">'Forma 4'!$C$233</definedName>
    <definedName name="VAS073_D_Laboratoriniut3">'Forma 4'!$C$233</definedName>
    <definedName name="VAS073_D_Metrologinespa1" localSheetId="3">'Forma 4'!$C$48</definedName>
    <definedName name="VAS073_D_Metrologinespa1">'Forma 4'!$C$48</definedName>
    <definedName name="VAS073_D_Metrologinespa2" localSheetId="3">'Forma 4'!$C$102</definedName>
    <definedName name="VAS073_D_Metrologinespa2">'Forma 4'!$C$102</definedName>
    <definedName name="VAS073_D_Metrologinespa3" localSheetId="3">'Forma 4'!$C$153</definedName>
    <definedName name="VAS073_D_Metrologinespa3">'Forma 4'!$C$153</definedName>
    <definedName name="VAS073_D_Metrologinespa4" localSheetId="3">'Forma 4'!$C$197</definedName>
    <definedName name="VAS073_D_Metrologinespa4">'Forma 4'!$C$197</definedName>
    <definedName name="VAS073_D_Mokesciouztars1" localSheetId="3">'Forma 4'!$C$59</definedName>
    <definedName name="VAS073_D_Mokesciouztars1">'Forma 4'!$C$59</definedName>
    <definedName name="VAS073_D_Mokesciouzvals1" localSheetId="3">'Forma 4'!$C$58</definedName>
    <definedName name="VAS073_D_Mokesciouzvals1">'Forma 4'!$C$58</definedName>
    <definedName name="VAS073_D_Mokesciusanaud1" localSheetId="3">'Forma 4'!$C$57</definedName>
    <definedName name="VAS073_D_Mokesciusanaud1">'Forma 4'!$C$57</definedName>
    <definedName name="VAS073_D_Mokesciusanaud2" localSheetId="3">'Forma 4'!$C$111</definedName>
    <definedName name="VAS073_D_Mokesciusanaud2">'Forma 4'!$C$111</definedName>
    <definedName name="VAS073_D_Mokesciusanaud3" localSheetId="3">'Forma 4'!$C$206</definedName>
    <definedName name="VAS073_D_Mokesciusanaud3">'Forma 4'!$C$206</definedName>
    <definedName name="VAS073_D_Nekilnojamojot1" localSheetId="3">'Forma 4'!$C$60</definedName>
    <definedName name="VAS073_D_Nekilnojamojot1">'Forma 4'!$C$60</definedName>
    <definedName name="VAS073_D_Nekilnojamojot2" localSheetId="3">'Forma 4'!$C$112</definedName>
    <definedName name="VAS073_D_Nekilnojamojot2">'Forma 4'!$C$112</definedName>
    <definedName name="VAS073_D_Nekilnojamojot3" localSheetId="3">'Forma 4'!$C$163</definedName>
    <definedName name="VAS073_D_Nekilnojamojot3">'Forma 4'!$C$163</definedName>
    <definedName name="VAS073_D_Nekilnojamojot4" localSheetId="3">'Forma 4'!$C$207</definedName>
    <definedName name="VAS073_D_Nekilnojamojot4">'Forma 4'!$C$207</definedName>
    <definedName name="VAS073_D_Netiesioginesp1" localSheetId="3">'Forma 4'!$C$26</definedName>
    <definedName name="VAS073_D_Netiesioginesp1">'Forma 4'!$C$26</definedName>
    <definedName name="VAS073_D_Netiesioginess1" localSheetId="3">'Forma 4'!$C$90</definedName>
    <definedName name="VAS073_D_Netiesioginess1">'Forma 4'!$C$90</definedName>
    <definedName name="VAS073_D_Netiesioginius1" localSheetId="3">'Forma 4'!$C$141</definedName>
    <definedName name="VAS073_D_Netiesioginius1">'Forma 4'!$C$141</definedName>
    <definedName name="VAS073_D_Nuotekutvarkym5" localSheetId="3">'Forma 4'!$C$12</definedName>
    <definedName name="VAS073_D_Nuotekutvarkym5">'Forma 4'!$C$12</definedName>
    <definedName name="VAS073_D_Nuotekutvarkym6" localSheetId="3">'Forma 4'!$C$31</definedName>
    <definedName name="VAS073_D_Nuotekutvarkym6">'Forma 4'!$C$31</definedName>
    <definedName name="VAS073_D_Nuotekutvarkym7" localSheetId="3">'Forma 4'!$C$32</definedName>
    <definedName name="VAS073_D_Nuotekutvarkym7">'Forma 4'!$C$32</definedName>
    <definedName name="VAS073_D_Nusidevejimoam10" localSheetId="3">'Forma 4'!$C$200</definedName>
    <definedName name="VAS073_D_Nusidevejimoam10">'Forma 4'!$C$200</definedName>
    <definedName name="VAS073_D_Nusidevejimoam7" localSheetId="3">'Forma 4'!$C$51</definedName>
    <definedName name="VAS073_D_Nusidevejimoam7">'Forma 4'!$C$51</definedName>
    <definedName name="VAS073_D_Nusidevejimoam8" localSheetId="3">'Forma 4'!$C$105</definedName>
    <definedName name="VAS073_D_Nusidevejimoam8">'Forma 4'!$C$105</definedName>
    <definedName name="VAS073_D_Nusidevejimoam9" localSheetId="3">'Forma 4'!$C$156</definedName>
    <definedName name="VAS073_D_Nusidevejimoam9">'Forma 4'!$C$156</definedName>
    <definedName name="VAS073_D_Orginventoriau1" localSheetId="3">'Forma 4'!$C$73</definedName>
    <definedName name="VAS073_D_Orginventoriau1">'Forma 4'!$C$73</definedName>
    <definedName name="VAS073_D_Orginventoriau2" localSheetId="3">'Forma 4'!$C$125</definedName>
    <definedName name="VAS073_D_Orginventoriau2">'Forma 4'!$C$125</definedName>
    <definedName name="VAS073_D_Orginventoriau3" localSheetId="3">'Forma 4'!$C$176</definedName>
    <definedName name="VAS073_D_Orginventoriau3">'Forma 4'!$C$176</definedName>
    <definedName name="VAS073_D_Orginventoriau4" localSheetId="3">'Forma 4'!$C$220</definedName>
    <definedName name="VAS073_D_Orginventoriau4">'Forma 4'!$C$220</definedName>
    <definedName name="VAS073_D_Paskirstomosio2" localSheetId="3">'Forma 4'!$C$227</definedName>
    <definedName name="VAS073_D_Paskirstomosio2">'Forma 4'!$C$227</definedName>
    <definedName name="VAS073_D_Paskirstomujus1" localSheetId="3">'Forma 4'!$C$10</definedName>
    <definedName name="VAS073_D_Paskirstomujus1">'Forma 4'!$C$10</definedName>
    <definedName name="VAS073_D_Pastopasiuntin1" localSheetId="3">'Forma 4'!$C$71</definedName>
    <definedName name="VAS073_D_Pastopasiuntin1">'Forma 4'!$C$71</definedName>
    <definedName name="VAS073_D_Pastopasiuntin2" localSheetId="3">'Forma 4'!$C$123</definedName>
    <definedName name="VAS073_D_Pastopasiuntin2">'Forma 4'!$C$123</definedName>
    <definedName name="VAS073_D_Pastopasiuntin3" localSheetId="3">'Forma 4'!$C$174</definedName>
    <definedName name="VAS073_D_Pastopasiuntin3">'Forma 4'!$C$174</definedName>
    <definedName name="VAS073_D_Pastopasiuntin4" localSheetId="3">'Forma 4'!$C$218</definedName>
    <definedName name="VAS073_D_Pastopasiuntin4">'Forma 4'!$C$218</definedName>
    <definedName name="VAS073_D_Pastoviosiospa1" localSheetId="3">'Forma 4'!$C$24</definedName>
    <definedName name="VAS073_D_Pastoviosiospa1">'Forma 4'!$C$24</definedName>
    <definedName name="VAS073_D_Patalpuprieziu1" localSheetId="3">'Forma 4'!$C$75</definedName>
    <definedName name="VAS073_D_Patalpuprieziu1">'Forma 4'!$C$75</definedName>
    <definedName name="VAS073_D_Patalpuprieziu2" localSheetId="3">'Forma 4'!$C$127</definedName>
    <definedName name="VAS073_D_Patalpuprieziu2">'Forma 4'!$C$127</definedName>
    <definedName name="VAS073_D_Patalpuprieziu3" localSheetId="3">'Forma 4'!$C$178</definedName>
    <definedName name="VAS073_D_Patalpuprieziu3">'Forma 4'!$C$178</definedName>
    <definedName name="VAS073_D_Patalpuprieziu4" localSheetId="3">'Forma 4'!$C$222</definedName>
    <definedName name="VAS073_D_Patalpuprieziu4">'Forma 4'!$C$222</definedName>
    <definedName name="VAS073_D_Patalpusildymo1" localSheetId="3">'Forma 4'!$C$36</definedName>
    <definedName name="VAS073_D_Patalpusildymo1">'Forma 4'!$C$36</definedName>
    <definedName name="VAS073_D_Patalpusildymo2" localSheetId="3">'Forma 4'!$C$93</definedName>
    <definedName name="VAS073_D_Patalpusildymo2">'Forma 4'!$C$93</definedName>
    <definedName name="VAS073_D_Patalpusildymo3" localSheetId="3">'Forma 4'!$C$144</definedName>
    <definedName name="VAS073_D_Patalpusildymo3">'Forma 4'!$C$144</definedName>
    <definedName name="VAS073_D_Perkamupaslaug1" localSheetId="3">'Forma 4'!$C$22</definedName>
    <definedName name="VAS073_D_Perkamupaslaug1">'Forma 4'!$C$22</definedName>
    <definedName name="VAS073_D_Personalosanau1" localSheetId="3">'Forma 4'!$C$20</definedName>
    <definedName name="VAS073_D_Personalosanau1">'Forma 4'!$C$20</definedName>
    <definedName name="VAS073_D_Personalosanau2" localSheetId="3">'Forma 4'!$C$52</definedName>
    <definedName name="VAS073_D_Personalosanau2">'Forma 4'!$C$52</definedName>
    <definedName name="VAS073_D_Personalosanau3" localSheetId="3">'Forma 4'!$C$106</definedName>
    <definedName name="VAS073_D_Personalosanau3">'Forma 4'!$C$106</definedName>
    <definedName name="VAS073_D_Personalosanau4" localSheetId="3">'Forma 4'!$C$201</definedName>
    <definedName name="VAS073_D_Personalosanau4">'Forma 4'!$C$201</definedName>
    <definedName name="VAS073_D_Profesineslite1" localSheetId="3">'Forma 4'!$C$74</definedName>
    <definedName name="VAS073_D_Profesineslite1">'Forma 4'!$C$74</definedName>
    <definedName name="VAS073_D_Profesineslite2" localSheetId="3">'Forma 4'!$C$126</definedName>
    <definedName name="VAS073_D_Profesineslite2">'Forma 4'!$C$126</definedName>
    <definedName name="VAS073_D_Profesineslite3" localSheetId="3">'Forma 4'!$C$177</definedName>
    <definedName name="VAS073_D_Profesineslite3">'Forma 4'!$C$177</definedName>
    <definedName name="VAS073_D_Profesineslite4" localSheetId="3">'Forma 4'!$C$221</definedName>
    <definedName name="VAS073_D_Profesineslite4">'Forma 4'!$C$221</definedName>
    <definedName name="VAS073_D_Remontoiraptar1" localSheetId="3">'Forma 4'!$C$19</definedName>
    <definedName name="VAS073_D_Remontoiraptar1">'Forma 4'!$C$19</definedName>
    <definedName name="VAS073_D_Remontoiraptar2" localSheetId="3">'Forma 4'!$C$47</definedName>
    <definedName name="VAS073_D_Remontoiraptar2">'Forma 4'!$C$47</definedName>
    <definedName name="VAS073_D_Remontoiraptar3" localSheetId="3">'Forma 4'!$C$101</definedName>
    <definedName name="VAS073_D_Remontoiraptar3">'Forma 4'!$C$101</definedName>
    <definedName name="VAS073_D_Remontoiraptar4" localSheetId="3">'Forma 4'!$C$152</definedName>
    <definedName name="VAS073_D_Remontoiraptar4">'Forma 4'!$C$152</definedName>
    <definedName name="VAS073_D_Remontoiraptar5" localSheetId="3">'Forma 4'!$C$196</definedName>
    <definedName name="VAS073_D_Remontoiraptar5">'Forma 4'!$C$196</definedName>
    <definedName name="VAS073_D_Remontomedziag1" localSheetId="3">'Forma 4'!$C$17</definedName>
    <definedName name="VAS073_D_Remontomedziag1">'Forma 4'!$C$17</definedName>
    <definedName name="VAS073_D_Remontomedziag2" localSheetId="3">'Forma 4'!$C$46</definedName>
    <definedName name="VAS073_D_Remontomedziag2">'Forma 4'!$C$46</definedName>
    <definedName name="VAS073_D_Remontomedziag3" localSheetId="3">'Forma 4'!$C$100</definedName>
    <definedName name="VAS073_D_Remontomedziag3">'Forma 4'!$C$100</definedName>
    <definedName name="VAS073_D_Remontomedziag4" localSheetId="3">'Forma 4'!$C$151</definedName>
    <definedName name="VAS073_D_Remontomedziag4">'Forma 4'!$C$151</definedName>
    <definedName name="VAS073_D_Remontomedziag5" localSheetId="3">'Forma 4'!$C$195</definedName>
    <definedName name="VAS073_D_Remontomedziag5">'Forma 4'!$C$195</definedName>
    <definedName name="VAS073_D_Rinkodarosirpa1" localSheetId="3">'Forma 4'!$C$81</definedName>
    <definedName name="VAS073_D_Rinkodarosirpa1">'Forma 4'!$C$81</definedName>
    <definedName name="VAS073_D_Rinkodarosirpa2" localSheetId="3">'Forma 4'!$C$133</definedName>
    <definedName name="VAS073_D_Rinkodarosirpa2">'Forma 4'!$C$133</definedName>
    <definedName name="VAS073_D_Rinkodarosirpa3" localSheetId="3">'Forma 4'!$C$184</definedName>
    <definedName name="VAS073_D_Rinkodarosirpa3">'Forma 4'!$C$184</definedName>
    <definedName name="VAS073_D_Rinkodarosirpa4" localSheetId="3">'Forma 4'!$C$229</definedName>
    <definedName name="VAS073_D_Rinkodarosirpa4">'Forma 4'!$C$229</definedName>
    <definedName name="VAS073_D_Rysiupaslaugus1" localSheetId="3">'Forma 4'!$C$70</definedName>
    <definedName name="VAS073_D_Rysiupaslaugus1">'Forma 4'!$C$70</definedName>
    <definedName name="VAS073_D_Rysiupaslaugus2" localSheetId="3">'Forma 4'!$C$122</definedName>
    <definedName name="VAS073_D_Rysiupaslaugus2">'Forma 4'!$C$122</definedName>
    <definedName name="VAS073_D_Rysiupaslaugus3" localSheetId="3">'Forma 4'!$C$173</definedName>
    <definedName name="VAS073_D_Rysiupaslaugus3">'Forma 4'!$C$173</definedName>
    <definedName name="VAS073_D_Rysiupaslaugus4" localSheetId="3">'Forma 4'!$C$217</definedName>
    <definedName name="VAS073_D_Rysiupaslaugus4">'Forma 4'!$C$217</definedName>
    <definedName name="VAS073_D_Silumosenergij1" localSheetId="3">'Forma 4'!$C$43</definedName>
    <definedName name="VAS073_D_Silumosenergij1">'Forma 4'!$C$43</definedName>
    <definedName name="VAS073_D_Silumosenergij2" localSheetId="3">'Forma 4'!$C$44</definedName>
    <definedName name="VAS073_D_Silumosenergij2">'Forma 4'!$C$44</definedName>
    <definedName name="VAS073_D_Silumosenergij3" localSheetId="3">'Forma 4'!$C$97</definedName>
    <definedName name="VAS073_D_Silumosenergij3">'Forma 4'!$C$97</definedName>
    <definedName name="VAS073_D_Silumosenergij4" localSheetId="3">'Forma 4'!$C$98</definedName>
    <definedName name="VAS073_D_Silumosenergij4">'Forma 4'!$C$98</definedName>
    <definedName name="VAS073_D_Silumosenergij5" localSheetId="3">'Forma 4'!$C$149</definedName>
    <definedName name="VAS073_D_Silumosenergij5">'Forma 4'!$C$149</definedName>
    <definedName name="VAS073_D_Silumosenergij6" localSheetId="3">'Forma 4'!$C$192</definedName>
    <definedName name="VAS073_D_Silumosenergij6">'Forma 4'!$C$192</definedName>
    <definedName name="VAS073_D_Silumosenergij7" localSheetId="3">'Forma 4'!$C$193</definedName>
    <definedName name="VAS073_D_Silumosenergij7">'Forma 4'!$C$193</definedName>
    <definedName name="VAS073_D_Technologiniok1" localSheetId="3">'Forma 4'!$C$39</definedName>
    <definedName name="VAS073_D_Technologiniok1">'Forma 4'!$C$39</definedName>
    <definedName name="VAS073_D_Technologinium1" localSheetId="3">'Forma 4'!$C$15</definedName>
    <definedName name="VAS073_D_Technologinium1">'Forma 4'!$C$15</definedName>
    <definedName name="VAS073_D_Technologinium2" localSheetId="3">'Forma 4'!$C$37</definedName>
    <definedName name="VAS073_D_Technologinium2">'Forma 4'!$C$37</definedName>
    <definedName name="VAS073_D_Technologinium3" localSheetId="3">'Forma 4'!$C$38</definedName>
    <definedName name="VAS073_D_Technologinium3">'Forma 4'!$C$38</definedName>
    <definedName name="VAS073_D_Teisiniupaslau1" localSheetId="3">'Forma 4'!$C$67</definedName>
    <definedName name="VAS073_D_Teisiniupaslau1">'Forma 4'!$C$67</definedName>
    <definedName name="VAS073_D_Teisiniupaslau2" localSheetId="3">'Forma 4'!$C$119</definedName>
    <definedName name="VAS073_D_Teisiniupaslau2">'Forma 4'!$C$119</definedName>
    <definedName name="VAS073_D_Teisiniupaslau3" localSheetId="3">'Forma 4'!$C$170</definedName>
    <definedName name="VAS073_D_Teisiniupaslau3">'Forma 4'!$C$170</definedName>
    <definedName name="VAS073_D_Teisiniupaslau4" localSheetId="3">'Forma 4'!$C$214</definedName>
    <definedName name="VAS073_D_Teisiniupaslau4">'Forma 4'!$C$214</definedName>
    <definedName name="VAS073_D_Tiesioginespas1" localSheetId="3">'Forma 4'!$C$25</definedName>
    <definedName name="VAS073_D_Tiesioginespas1">'Forma 4'!$C$25</definedName>
    <definedName name="VAS073_D_Tiesioginessan1" localSheetId="3">'Forma 4'!$C$29</definedName>
    <definedName name="VAS073_D_Tiesioginessan1">'Forma 4'!$C$29</definedName>
    <definedName name="VAS073_D_Transportopasl1" localSheetId="3">'Forma 4'!$C$77</definedName>
    <definedName name="VAS073_D_Transportopasl1">'Forma 4'!$C$77</definedName>
    <definedName name="VAS073_D_Transportopasl2" localSheetId="3">'Forma 4'!$C$129</definedName>
    <definedName name="VAS073_D_Transportopasl2">'Forma 4'!$C$129</definedName>
    <definedName name="VAS073_D_Transportopasl3" localSheetId="3">'Forma 4'!$C$180</definedName>
    <definedName name="VAS073_D_Transportopasl3">'Forma 4'!$C$180</definedName>
    <definedName name="VAS073_D_Transportopasl4" localSheetId="3">'Forma 4'!$C$224</definedName>
    <definedName name="VAS073_D_Transportopasl4">'Forma 4'!$C$224</definedName>
    <definedName name="VAS073_D_Trumpalaikiotu1" localSheetId="3">'Forma 4'!$C$88</definedName>
    <definedName name="VAS073_D_Trumpalaikiotu1">'Forma 4'!$C$88</definedName>
    <definedName name="VAS073_D_Turtonuomossan1" localSheetId="3">'Forma 4'!$C$83</definedName>
    <definedName name="VAS073_D_Turtonuomossan1">'Forma 4'!$C$83</definedName>
    <definedName name="VAS073_D_Turtonuomossan2" localSheetId="3">'Forma 4'!$C$135</definedName>
    <definedName name="VAS073_D_Turtonuomossan2">'Forma 4'!$C$135</definedName>
    <definedName name="VAS073_D_Turtonuomossan3" localSheetId="3">'Forma 4'!$C$231</definedName>
    <definedName name="VAS073_D_Turtonuomossan3">'Forma 4'!$C$231</definedName>
    <definedName name="VAS073_D_Vartotojuinfor1" localSheetId="3">'Forma 4'!$C$79</definedName>
    <definedName name="VAS073_D_Vartotojuinfor1">'Forma 4'!$C$79</definedName>
    <definedName name="VAS073_D_Vartotojuinfor2" localSheetId="3">'Forma 4'!$C$131</definedName>
    <definedName name="VAS073_D_Vartotojuinfor2">'Forma 4'!$C$131</definedName>
    <definedName name="VAS073_D_Vartotojuinfor3" localSheetId="3">'Forma 4'!$C$182</definedName>
    <definedName name="VAS073_D_Vartotojuinfor3">'Forma 4'!$C$182</definedName>
    <definedName name="VAS073_D_Vartotojuinfor4" localSheetId="3">'Forma 4'!$C$226</definedName>
    <definedName name="VAS073_D_Vartotojuinfor4">'Forma 4'!$C$226</definedName>
    <definedName name="VAS073_D_Verslovienetop1" localSheetId="3">'Forma 4'!$C$237</definedName>
    <definedName name="VAS073_D_Verslovienetop1">'Forma 4'!$C$237</definedName>
    <definedName name="VAS073_D_Verslovienetui1" localSheetId="3">'Forma 4'!$C$238</definedName>
    <definedName name="VAS073_D_Verslovienetui1">'Forma 4'!$C$238</definedName>
    <definedName name="VAS073_D_Visospaskirsto1" localSheetId="3">'Forma 4'!$C$23</definedName>
    <definedName name="VAS073_D_Visospaskirsto1">'Forma 4'!$C$23</definedName>
    <definedName name="VAS073_D_Zemesnuomosmok1" localSheetId="3">'Forma 4'!$C$61</definedName>
    <definedName name="VAS073_D_Zemesnuomosmok1">'Forma 4'!$C$61</definedName>
    <definedName name="VAS073_D_Zemesnuomosmok2" localSheetId="3">'Forma 4'!$C$113</definedName>
    <definedName name="VAS073_D_Zemesnuomosmok2">'Forma 4'!$C$113</definedName>
    <definedName name="VAS073_D_Zemesnuomosmok3" localSheetId="3">'Forma 4'!$C$164</definedName>
    <definedName name="VAS073_D_Zemesnuomosmok3">'Forma 4'!$C$164</definedName>
    <definedName name="VAS073_D_Zemesnuomosmok4" localSheetId="3">'Forma 4'!$C$208</definedName>
    <definedName name="VAS073_D_Zemesnuomosmok4">'Forma 4'!$C$208</definedName>
    <definedName name="VAS073_D_Zyminiomokesci1" localSheetId="3">'Forma 4'!$C$68</definedName>
    <definedName name="VAS073_D_Zyminiomokesci1">'Forma 4'!$C$68</definedName>
    <definedName name="VAS073_D_Zyminiomokesci2" localSheetId="3">'Forma 4'!$C$120</definedName>
    <definedName name="VAS073_D_Zyminiomokesci2">'Forma 4'!$C$120</definedName>
    <definedName name="VAS073_D_Zyminiomokesci3" localSheetId="3">'Forma 4'!$C$171</definedName>
    <definedName name="VAS073_D_Zyminiomokesci3">'Forma 4'!$C$171</definedName>
    <definedName name="VAS073_D_Zyminiomokesci4" localSheetId="3">'Forma 4'!$C$215</definedName>
    <definedName name="VAS073_D_Zyminiomokesci4">'Forma 4'!$C$215</definedName>
    <definedName name="VAS073_F_Administracine11IS" localSheetId="3">'Forma 4'!$D$66</definedName>
    <definedName name="VAS073_F_Administracine11IS">'Forma 4'!$D$66</definedName>
    <definedName name="VAS073_F_Administracine131GeriamojoVandens" localSheetId="3">'Forma 4'!$F$66</definedName>
    <definedName name="VAS073_F_Administracine131GeriamojoVandens">'Forma 4'!$F$66</definedName>
    <definedName name="VAS073_F_Administracine132GeriamojoVandens" localSheetId="3">'Forma 4'!$G$66</definedName>
    <definedName name="VAS073_F_Administracine132GeriamojoVandens">'Forma 4'!$G$66</definedName>
    <definedName name="VAS073_F_Administracine133GeriamojoVandens" localSheetId="3">'Forma 4'!$H$66</definedName>
    <definedName name="VAS073_F_Administracine133GeriamojoVandens">'Forma 4'!$H$66</definedName>
    <definedName name="VAS073_F_Administracine13IsViso" localSheetId="3">'Forma 4'!$E$66</definedName>
    <definedName name="VAS073_F_Administracine13IsViso">'Forma 4'!$E$66</definedName>
    <definedName name="VAS073_F_Administracine141NuotekuSurinkimas" localSheetId="3">'Forma 4'!$J$66</definedName>
    <definedName name="VAS073_F_Administracine141NuotekuSurinkimas">'Forma 4'!$J$66</definedName>
    <definedName name="VAS073_F_Administracine142NuotekuValymas" localSheetId="3">'Forma 4'!$K$66</definedName>
    <definedName name="VAS073_F_Administracine142NuotekuValymas">'Forma 4'!$K$66</definedName>
    <definedName name="VAS073_F_Administracine143NuotekuDumblo" localSheetId="3">'Forma 4'!$L$66</definedName>
    <definedName name="VAS073_F_Administracine143NuotekuDumblo">'Forma 4'!$L$66</definedName>
    <definedName name="VAS073_F_Administracine14IsViso" localSheetId="3">'Forma 4'!$I$66</definedName>
    <definedName name="VAS073_F_Administracine14IsViso">'Forma 4'!$I$66</definedName>
    <definedName name="VAS073_F_Administracine15PavirsiniuNuoteku" localSheetId="3">'Forma 4'!$M$66</definedName>
    <definedName name="VAS073_F_Administracine15PavirsiniuNuoteku">'Forma 4'!$M$66</definedName>
    <definedName name="VAS073_F_Administracine16KitosReguliuojamosios" localSheetId="3">'Forma 4'!$N$66</definedName>
    <definedName name="VAS073_F_Administracine16KitosReguliuojamosios">'Forma 4'!$N$66</definedName>
    <definedName name="VAS073_F_Administracine17KitosVeiklos" localSheetId="3">'Forma 4'!$Q$66</definedName>
    <definedName name="VAS073_F_Administracine17KitosVeiklos">'Forma 4'!$Q$66</definedName>
    <definedName name="VAS073_F_Administracine1Apskaitosveikla1" localSheetId="3">'Forma 4'!$O$66</definedName>
    <definedName name="VAS073_F_Administracine1Apskaitosveikla1">'Forma 4'!$O$66</definedName>
    <definedName name="VAS073_F_Administracine1Kitareguliuoja1" localSheetId="3">'Forma 4'!$P$66</definedName>
    <definedName name="VAS073_F_Administracine1Kitareguliuoja1">'Forma 4'!$P$66</definedName>
    <definedName name="VAS073_F_Administracine21IS" localSheetId="3">'Forma 4'!$D$118</definedName>
    <definedName name="VAS073_F_Administracine21IS">'Forma 4'!$D$118</definedName>
    <definedName name="VAS073_F_Administracine231GeriamojoVandens" localSheetId="3">'Forma 4'!$F$118</definedName>
    <definedName name="VAS073_F_Administracine231GeriamojoVandens">'Forma 4'!$F$118</definedName>
    <definedName name="VAS073_F_Administracine232GeriamojoVandens" localSheetId="3">'Forma 4'!$G$118</definedName>
    <definedName name="VAS073_F_Administracine232GeriamojoVandens">'Forma 4'!$G$118</definedName>
    <definedName name="VAS073_F_Administracine233GeriamojoVandens" localSheetId="3">'Forma 4'!$H$118</definedName>
    <definedName name="VAS073_F_Administracine233GeriamojoVandens">'Forma 4'!$H$118</definedName>
    <definedName name="VAS073_F_Administracine23IsViso" localSheetId="3">'Forma 4'!$E$118</definedName>
    <definedName name="VAS073_F_Administracine23IsViso">'Forma 4'!$E$118</definedName>
    <definedName name="VAS073_F_Administracine241NuotekuSurinkimas" localSheetId="3">'Forma 4'!$J$118</definedName>
    <definedName name="VAS073_F_Administracine241NuotekuSurinkimas">'Forma 4'!$J$118</definedName>
    <definedName name="VAS073_F_Administracine242NuotekuValymas" localSheetId="3">'Forma 4'!$K$118</definedName>
    <definedName name="VAS073_F_Administracine242NuotekuValymas">'Forma 4'!$K$118</definedName>
    <definedName name="VAS073_F_Administracine243NuotekuDumblo" localSheetId="3">'Forma 4'!$L$118</definedName>
    <definedName name="VAS073_F_Administracine243NuotekuDumblo">'Forma 4'!$L$118</definedName>
    <definedName name="VAS073_F_Administracine24IsViso" localSheetId="3">'Forma 4'!$I$118</definedName>
    <definedName name="VAS073_F_Administracine24IsViso">'Forma 4'!$I$118</definedName>
    <definedName name="VAS073_F_Administracine25PavirsiniuNuoteku" localSheetId="3">'Forma 4'!$M$118</definedName>
    <definedName name="VAS073_F_Administracine25PavirsiniuNuoteku">'Forma 4'!$M$118</definedName>
    <definedName name="VAS073_F_Administracine26KitosReguliuojamosios" localSheetId="3">'Forma 4'!$N$118</definedName>
    <definedName name="VAS073_F_Administracine26KitosReguliuojamosios">'Forma 4'!$N$118</definedName>
    <definedName name="VAS073_F_Administracine27KitosVeiklos" localSheetId="3">'Forma 4'!$Q$118</definedName>
    <definedName name="VAS073_F_Administracine27KitosVeiklos">'Forma 4'!$Q$118</definedName>
    <definedName name="VAS073_F_Administracine2Apskaitosveikla1" localSheetId="3">'Forma 4'!$O$118</definedName>
    <definedName name="VAS073_F_Administracine2Apskaitosveikla1">'Forma 4'!$O$118</definedName>
    <definedName name="VAS073_F_Administracine2Kitareguliuoja1" localSheetId="3">'Forma 4'!$P$118</definedName>
    <definedName name="VAS073_F_Administracine2Kitareguliuoja1">'Forma 4'!$P$118</definedName>
    <definedName name="VAS073_F_Administracine31IS" localSheetId="3">'Forma 4'!$D$213</definedName>
    <definedName name="VAS073_F_Administracine31IS">'Forma 4'!$D$213</definedName>
    <definedName name="VAS073_F_Administracine331GeriamojoVandens" localSheetId="3">'Forma 4'!$F$213</definedName>
    <definedName name="VAS073_F_Administracine331GeriamojoVandens">'Forma 4'!$F$213</definedName>
    <definedName name="VAS073_F_Administracine332GeriamojoVandens" localSheetId="3">'Forma 4'!$G$213</definedName>
    <definedName name="VAS073_F_Administracine332GeriamojoVandens">'Forma 4'!$G$213</definedName>
    <definedName name="VAS073_F_Administracine333GeriamojoVandens" localSheetId="3">'Forma 4'!$H$213</definedName>
    <definedName name="VAS073_F_Administracine333GeriamojoVandens">'Forma 4'!$H$213</definedName>
    <definedName name="VAS073_F_Administracine33IsViso" localSheetId="3">'Forma 4'!$E$213</definedName>
    <definedName name="VAS073_F_Administracine33IsViso">'Forma 4'!$E$213</definedName>
    <definedName name="VAS073_F_Administracine341NuotekuSurinkimas" localSheetId="3">'Forma 4'!$J$213</definedName>
    <definedName name="VAS073_F_Administracine341NuotekuSurinkimas">'Forma 4'!$J$213</definedName>
    <definedName name="VAS073_F_Administracine342NuotekuValymas" localSheetId="3">'Forma 4'!$K$213</definedName>
    <definedName name="VAS073_F_Administracine342NuotekuValymas">'Forma 4'!$K$213</definedName>
    <definedName name="VAS073_F_Administracine343NuotekuDumblo" localSheetId="3">'Forma 4'!$L$213</definedName>
    <definedName name="VAS073_F_Administracine343NuotekuDumblo">'Forma 4'!$L$213</definedName>
    <definedName name="VAS073_F_Administracine34IsViso" localSheetId="3">'Forma 4'!$I$213</definedName>
    <definedName name="VAS073_F_Administracine34IsViso">'Forma 4'!$I$213</definedName>
    <definedName name="VAS073_F_Administracine35PavirsiniuNuoteku" localSheetId="3">'Forma 4'!$M$213</definedName>
    <definedName name="VAS073_F_Administracine35PavirsiniuNuoteku">'Forma 4'!$M$213</definedName>
    <definedName name="VAS073_F_Administracine36KitosReguliuojamosios" localSheetId="3">'Forma 4'!$N$213</definedName>
    <definedName name="VAS073_F_Administracine36KitosReguliuojamosios">'Forma 4'!$N$213</definedName>
    <definedName name="VAS073_F_Administracine37KitosVeiklos" localSheetId="3">'Forma 4'!$Q$213</definedName>
    <definedName name="VAS073_F_Administracine37KitosVeiklos">'Forma 4'!$Q$213</definedName>
    <definedName name="VAS073_F_Administracine3Apskaitosveikla1" localSheetId="3">'Forma 4'!$O$213</definedName>
    <definedName name="VAS073_F_Administracine3Apskaitosveikla1">'Forma 4'!$O$213</definedName>
    <definedName name="VAS073_F_Administracine3Kitareguliuoja1" localSheetId="3">'Forma 4'!$P$213</definedName>
    <definedName name="VAS073_F_Administracine3Kitareguliuoja1">'Forma 4'!$P$213</definedName>
    <definedName name="VAS073_F_Apskaitosiraud11IS" localSheetId="3">'Forma 4'!$D$76</definedName>
    <definedName name="VAS073_F_Apskaitosiraud11IS">'Forma 4'!$D$76</definedName>
    <definedName name="VAS073_F_Apskaitosiraud131GeriamojoVandens" localSheetId="3">'Forma 4'!$F$76</definedName>
    <definedName name="VAS073_F_Apskaitosiraud131GeriamojoVandens">'Forma 4'!$F$76</definedName>
    <definedName name="VAS073_F_Apskaitosiraud132GeriamojoVandens" localSheetId="3">'Forma 4'!$G$76</definedName>
    <definedName name="VAS073_F_Apskaitosiraud132GeriamojoVandens">'Forma 4'!$G$76</definedName>
    <definedName name="VAS073_F_Apskaitosiraud133GeriamojoVandens" localSheetId="3">'Forma 4'!$H$76</definedName>
    <definedName name="VAS073_F_Apskaitosiraud133GeriamojoVandens">'Forma 4'!$H$76</definedName>
    <definedName name="VAS073_F_Apskaitosiraud13IsViso" localSheetId="3">'Forma 4'!$E$76</definedName>
    <definedName name="VAS073_F_Apskaitosiraud13IsViso">'Forma 4'!$E$76</definedName>
    <definedName name="VAS073_F_Apskaitosiraud141NuotekuSurinkimas" localSheetId="3">'Forma 4'!$J$76</definedName>
    <definedName name="VAS073_F_Apskaitosiraud141NuotekuSurinkimas">'Forma 4'!$J$76</definedName>
    <definedName name="VAS073_F_Apskaitosiraud142NuotekuValymas" localSheetId="3">'Forma 4'!$K$76</definedName>
    <definedName name="VAS073_F_Apskaitosiraud142NuotekuValymas">'Forma 4'!$K$76</definedName>
    <definedName name="VAS073_F_Apskaitosiraud143NuotekuDumblo" localSheetId="3">'Forma 4'!$L$76</definedName>
    <definedName name="VAS073_F_Apskaitosiraud143NuotekuDumblo">'Forma 4'!$L$76</definedName>
    <definedName name="VAS073_F_Apskaitosiraud14IsViso" localSheetId="3">'Forma 4'!$I$76</definedName>
    <definedName name="VAS073_F_Apskaitosiraud14IsViso">'Forma 4'!$I$76</definedName>
    <definedName name="VAS073_F_Apskaitosiraud15PavirsiniuNuoteku" localSheetId="3">'Forma 4'!$M$76</definedName>
    <definedName name="VAS073_F_Apskaitosiraud15PavirsiniuNuoteku">'Forma 4'!$M$76</definedName>
    <definedName name="VAS073_F_Apskaitosiraud16KitosReguliuojamosios" localSheetId="3">'Forma 4'!$N$76</definedName>
    <definedName name="VAS073_F_Apskaitosiraud16KitosReguliuojamosios">'Forma 4'!$N$76</definedName>
    <definedName name="VAS073_F_Apskaitosiraud17KitosVeiklos" localSheetId="3">'Forma 4'!$Q$76</definedName>
    <definedName name="VAS073_F_Apskaitosiraud17KitosVeiklos">'Forma 4'!$Q$76</definedName>
    <definedName name="VAS073_F_Apskaitosiraud1Apskaitosveikla1" localSheetId="3">'Forma 4'!$O$76</definedName>
    <definedName name="VAS073_F_Apskaitosiraud1Apskaitosveikla1">'Forma 4'!$O$76</definedName>
    <definedName name="VAS073_F_Apskaitosiraud1Kitareguliuoja1" localSheetId="3">'Forma 4'!$P$76</definedName>
    <definedName name="VAS073_F_Apskaitosiraud1Kitareguliuoja1">'Forma 4'!$P$76</definedName>
    <definedName name="VAS073_F_Apskaitosiraud21IS" localSheetId="3">'Forma 4'!$D$128</definedName>
    <definedName name="VAS073_F_Apskaitosiraud21IS">'Forma 4'!$D$128</definedName>
    <definedName name="VAS073_F_Apskaitosiraud231GeriamojoVandens" localSheetId="3">'Forma 4'!$F$128</definedName>
    <definedName name="VAS073_F_Apskaitosiraud231GeriamojoVandens">'Forma 4'!$F$128</definedName>
    <definedName name="VAS073_F_Apskaitosiraud232GeriamojoVandens" localSheetId="3">'Forma 4'!$G$128</definedName>
    <definedName name="VAS073_F_Apskaitosiraud232GeriamojoVandens">'Forma 4'!$G$128</definedName>
    <definedName name="VAS073_F_Apskaitosiraud233GeriamojoVandens" localSheetId="3">'Forma 4'!$H$128</definedName>
    <definedName name="VAS073_F_Apskaitosiraud233GeriamojoVandens">'Forma 4'!$H$128</definedName>
    <definedName name="VAS073_F_Apskaitosiraud23IsViso" localSheetId="3">'Forma 4'!$E$128</definedName>
    <definedName name="VAS073_F_Apskaitosiraud23IsViso">'Forma 4'!$E$128</definedName>
    <definedName name="VAS073_F_Apskaitosiraud241NuotekuSurinkimas" localSheetId="3">'Forma 4'!$J$128</definedName>
    <definedName name="VAS073_F_Apskaitosiraud241NuotekuSurinkimas">'Forma 4'!$J$128</definedName>
    <definedName name="VAS073_F_Apskaitosiraud242NuotekuValymas" localSheetId="3">'Forma 4'!$K$128</definedName>
    <definedName name="VAS073_F_Apskaitosiraud242NuotekuValymas">'Forma 4'!$K$128</definedName>
    <definedName name="VAS073_F_Apskaitosiraud243NuotekuDumblo" localSheetId="3">'Forma 4'!$L$128</definedName>
    <definedName name="VAS073_F_Apskaitosiraud243NuotekuDumblo">'Forma 4'!$L$128</definedName>
    <definedName name="VAS073_F_Apskaitosiraud24IsViso" localSheetId="3">'Forma 4'!$I$128</definedName>
    <definedName name="VAS073_F_Apskaitosiraud24IsViso">'Forma 4'!$I$128</definedName>
    <definedName name="VAS073_F_Apskaitosiraud25PavirsiniuNuoteku" localSheetId="3">'Forma 4'!$M$128</definedName>
    <definedName name="VAS073_F_Apskaitosiraud25PavirsiniuNuoteku">'Forma 4'!$M$128</definedName>
    <definedName name="VAS073_F_Apskaitosiraud26KitosReguliuojamosios" localSheetId="3">'Forma 4'!$N$128</definedName>
    <definedName name="VAS073_F_Apskaitosiraud26KitosReguliuojamosios">'Forma 4'!$N$128</definedName>
    <definedName name="VAS073_F_Apskaitosiraud27KitosVeiklos" localSheetId="3">'Forma 4'!$Q$128</definedName>
    <definedName name="VAS073_F_Apskaitosiraud27KitosVeiklos">'Forma 4'!$Q$128</definedName>
    <definedName name="VAS073_F_Apskaitosiraud2Apskaitosveikla1" localSheetId="3">'Forma 4'!$O$128</definedName>
    <definedName name="VAS073_F_Apskaitosiraud2Apskaitosveikla1">'Forma 4'!$O$128</definedName>
    <definedName name="VAS073_F_Apskaitosiraud2Kitareguliuoja1" localSheetId="3">'Forma 4'!$P$128</definedName>
    <definedName name="VAS073_F_Apskaitosiraud2Kitareguliuoja1">'Forma 4'!$P$128</definedName>
    <definedName name="VAS073_F_Apskaitosiraud31IS" localSheetId="3">'Forma 4'!$D$179</definedName>
    <definedName name="VAS073_F_Apskaitosiraud31IS">'Forma 4'!$D$179</definedName>
    <definedName name="VAS073_F_Apskaitosiraud331GeriamojoVandens" localSheetId="3">'Forma 4'!$F$179</definedName>
    <definedName name="VAS073_F_Apskaitosiraud331GeriamojoVandens">'Forma 4'!$F$179</definedName>
    <definedName name="VAS073_F_Apskaitosiraud332GeriamojoVandens" localSheetId="3">'Forma 4'!$G$179</definedName>
    <definedName name="VAS073_F_Apskaitosiraud332GeriamojoVandens">'Forma 4'!$G$179</definedName>
    <definedName name="VAS073_F_Apskaitosiraud333GeriamojoVandens" localSheetId="3">'Forma 4'!$H$179</definedName>
    <definedName name="VAS073_F_Apskaitosiraud333GeriamojoVandens">'Forma 4'!$H$179</definedName>
    <definedName name="VAS073_F_Apskaitosiraud33IsViso" localSheetId="3">'Forma 4'!$E$179</definedName>
    <definedName name="VAS073_F_Apskaitosiraud33IsViso">'Forma 4'!$E$179</definedName>
    <definedName name="VAS073_F_Apskaitosiraud341NuotekuSurinkimas" localSheetId="3">'Forma 4'!$J$179</definedName>
    <definedName name="VAS073_F_Apskaitosiraud341NuotekuSurinkimas">'Forma 4'!$J$179</definedName>
    <definedName name="VAS073_F_Apskaitosiraud342NuotekuValymas" localSheetId="3">'Forma 4'!$K$179</definedName>
    <definedName name="VAS073_F_Apskaitosiraud342NuotekuValymas">'Forma 4'!$K$179</definedName>
    <definedName name="VAS073_F_Apskaitosiraud343NuotekuDumblo" localSheetId="3">'Forma 4'!$L$179</definedName>
    <definedName name="VAS073_F_Apskaitosiraud343NuotekuDumblo">'Forma 4'!$L$179</definedName>
    <definedName name="VAS073_F_Apskaitosiraud34IsViso" localSheetId="3">'Forma 4'!$I$179</definedName>
    <definedName name="VAS073_F_Apskaitosiraud34IsViso">'Forma 4'!$I$179</definedName>
    <definedName name="VAS073_F_Apskaitosiraud35PavirsiniuNuoteku" localSheetId="3">'Forma 4'!$M$179</definedName>
    <definedName name="VAS073_F_Apskaitosiraud35PavirsiniuNuoteku">'Forma 4'!$M$179</definedName>
    <definedName name="VAS073_F_Apskaitosiraud36KitosReguliuojamosios" localSheetId="3">'Forma 4'!$N$179</definedName>
    <definedName name="VAS073_F_Apskaitosiraud36KitosReguliuojamosios">'Forma 4'!$N$179</definedName>
    <definedName name="VAS073_F_Apskaitosiraud37KitosVeiklos" localSheetId="3">'Forma 4'!$Q$179</definedName>
    <definedName name="VAS073_F_Apskaitosiraud37KitosVeiklos">'Forma 4'!$Q$179</definedName>
    <definedName name="VAS073_F_Apskaitosiraud3Apskaitosveikla1" localSheetId="3">'Forma 4'!$O$179</definedName>
    <definedName name="VAS073_F_Apskaitosiraud3Apskaitosveikla1">'Forma 4'!$O$179</definedName>
    <definedName name="VAS073_F_Apskaitosiraud3Kitareguliuoja1" localSheetId="3">'Forma 4'!$P$179</definedName>
    <definedName name="VAS073_F_Apskaitosiraud3Kitareguliuoja1">'Forma 4'!$P$179</definedName>
    <definedName name="VAS073_F_Apskaitosiraud41IS" localSheetId="3">'Forma 4'!$D$223</definedName>
    <definedName name="VAS073_F_Apskaitosiraud41IS">'Forma 4'!$D$223</definedName>
    <definedName name="VAS073_F_Apskaitosiraud431GeriamojoVandens" localSheetId="3">'Forma 4'!$F$223</definedName>
    <definedName name="VAS073_F_Apskaitosiraud431GeriamojoVandens">'Forma 4'!$F$223</definedName>
    <definedName name="VAS073_F_Apskaitosiraud432GeriamojoVandens" localSheetId="3">'Forma 4'!$G$223</definedName>
    <definedName name="VAS073_F_Apskaitosiraud432GeriamojoVandens">'Forma 4'!$G$223</definedName>
    <definedName name="VAS073_F_Apskaitosiraud433GeriamojoVandens" localSheetId="3">'Forma 4'!$H$223</definedName>
    <definedName name="VAS073_F_Apskaitosiraud433GeriamojoVandens">'Forma 4'!$H$223</definedName>
    <definedName name="VAS073_F_Apskaitosiraud43IsViso" localSheetId="3">'Forma 4'!$E$223</definedName>
    <definedName name="VAS073_F_Apskaitosiraud43IsViso">'Forma 4'!$E$223</definedName>
    <definedName name="VAS073_F_Apskaitosiraud441NuotekuSurinkimas" localSheetId="3">'Forma 4'!$J$223</definedName>
    <definedName name="VAS073_F_Apskaitosiraud441NuotekuSurinkimas">'Forma 4'!$J$223</definedName>
    <definedName name="VAS073_F_Apskaitosiraud442NuotekuValymas" localSheetId="3">'Forma 4'!$K$223</definedName>
    <definedName name="VAS073_F_Apskaitosiraud442NuotekuValymas">'Forma 4'!$K$223</definedName>
    <definedName name="VAS073_F_Apskaitosiraud443NuotekuDumblo" localSheetId="3">'Forma 4'!$L$223</definedName>
    <definedName name="VAS073_F_Apskaitosiraud443NuotekuDumblo">'Forma 4'!$L$223</definedName>
    <definedName name="VAS073_F_Apskaitosiraud44IsViso" localSheetId="3">'Forma 4'!$I$223</definedName>
    <definedName name="VAS073_F_Apskaitosiraud44IsViso">'Forma 4'!$I$223</definedName>
    <definedName name="VAS073_F_Apskaitosiraud45PavirsiniuNuoteku" localSheetId="3">'Forma 4'!$M$223</definedName>
    <definedName name="VAS073_F_Apskaitosiraud45PavirsiniuNuoteku">'Forma 4'!$M$223</definedName>
    <definedName name="VAS073_F_Apskaitosiraud46KitosReguliuojamosios" localSheetId="3">'Forma 4'!$N$223</definedName>
    <definedName name="VAS073_F_Apskaitosiraud46KitosReguliuojamosios">'Forma 4'!$N$223</definedName>
    <definedName name="VAS073_F_Apskaitosiraud47KitosVeiklos" localSheetId="3">'Forma 4'!$Q$223</definedName>
    <definedName name="VAS073_F_Apskaitosiraud47KitosVeiklos">'Forma 4'!$Q$223</definedName>
    <definedName name="VAS073_F_Apskaitosiraud4Apskaitosveikla1" localSheetId="3">'Forma 4'!$O$223</definedName>
    <definedName name="VAS073_F_Apskaitosiraud4Apskaitosveikla1">'Forma 4'!$O$223</definedName>
    <definedName name="VAS073_F_Apskaitosiraud4Kitareguliuoja1" localSheetId="3">'Forma 4'!$P$223</definedName>
    <definedName name="VAS073_F_Apskaitosiraud4Kitareguliuoja1">'Forma 4'!$P$223</definedName>
    <definedName name="VAS073_F_Avarijusalinim11IS" localSheetId="3">'Forma 4'!$D$18</definedName>
    <definedName name="VAS073_F_Avarijusalinim11IS">'Forma 4'!$D$18</definedName>
    <definedName name="VAS073_F_Avarijusalinim131GeriamojoVandens" localSheetId="3">'Forma 4'!$F$18</definedName>
    <definedName name="VAS073_F_Avarijusalinim131GeriamojoVandens">'Forma 4'!$F$18</definedName>
    <definedName name="VAS073_F_Avarijusalinim132GeriamojoVandens" localSheetId="3">'Forma 4'!$G$18</definedName>
    <definedName name="VAS073_F_Avarijusalinim132GeriamojoVandens">'Forma 4'!$G$18</definedName>
    <definedName name="VAS073_F_Avarijusalinim133GeriamojoVandens" localSheetId="3">'Forma 4'!$H$18</definedName>
    <definedName name="VAS073_F_Avarijusalinim133GeriamojoVandens">'Forma 4'!$H$18</definedName>
    <definedName name="VAS073_F_Avarijusalinim13IsViso" localSheetId="3">'Forma 4'!$E$18</definedName>
    <definedName name="VAS073_F_Avarijusalinim13IsViso">'Forma 4'!$E$18</definedName>
    <definedName name="VAS073_F_Avarijusalinim141NuotekuSurinkimas" localSheetId="3">'Forma 4'!$J$18</definedName>
    <definedName name="VAS073_F_Avarijusalinim141NuotekuSurinkimas">'Forma 4'!$J$18</definedName>
    <definedName name="VAS073_F_Avarijusalinim142NuotekuValymas" localSheetId="3">'Forma 4'!$K$18</definedName>
    <definedName name="VAS073_F_Avarijusalinim142NuotekuValymas">'Forma 4'!$K$18</definedName>
    <definedName name="VAS073_F_Avarijusalinim143NuotekuDumblo" localSheetId="3">'Forma 4'!$L$18</definedName>
    <definedName name="VAS073_F_Avarijusalinim143NuotekuDumblo">'Forma 4'!$L$18</definedName>
    <definedName name="VAS073_F_Avarijusalinim14IsViso" localSheetId="3">'Forma 4'!$I$18</definedName>
    <definedName name="VAS073_F_Avarijusalinim14IsViso">'Forma 4'!$I$18</definedName>
    <definedName name="VAS073_F_Avarijusalinim15PavirsiniuNuoteku" localSheetId="3">'Forma 4'!$M$18</definedName>
    <definedName name="VAS073_F_Avarijusalinim15PavirsiniuNuoteku">'Forma 4'!$M$18</definedName>
    <definedName name="VAS073_F_Avarijusalinim16KitosReguliuojamosios" localSheetId="3">'Forma 4'!$N$18</definedName>
    <definedName name="VAS073_F_Avarijusalinim16KitosReguliuojamosios">'Forma 4'!$N$18</definedName>
    <definedName name="VAS073_F_Avarijusalinim17KitosVeiklos" localSheetId="3">'Forma 4'!$Q$18</definedName>
    <definedName name="VAS073_F_Avarijusalinim17KitosVeiklos">'Forma 4'!$Q$18</definedName>
    <definedName name="VAS073_F_Avarijusalinim1Apskaitosveikla1" localSheetId="3">'Forma 4'!$O$18</definedName>
    <definedName name="VAS073_F_Avarijusalinim1Apskaitosveikla1">'Forma 4'!$O$18</definedName>
    <definedName name="VAS073_F_Avarijusalinim1Kitareguliuoja1" localSheetId="3">'Forma 4'!$P$18</definedName>
    <definedName name="VAS073_F_Avarijusalinim1Kitareguliuoja1">'Forma 4'!$P$18</definedName>
    <definedName name="VAS073_F_Avarijusalinim21IS" localSheetId="3">'Forma 4'!$D$49</definedName>
    <definedName name="VAS073_F_Avarijusalinim21IS">'Forma 4'!$D$49</definedName>
    <definedName name="VAS073_F_Avarijusalinim231GeriamojoVandens" localSheetId="3">'Forma 4'!$F$49</definedName>
    <definedName name="VAS073_F_Avarijusalinim231GeriamojoVandens">'Forma 4'!$F$49</definedName>
    <definedName name="VAS073_F_Avarijusalinim232GeriamojoVandens" localSheetId="3">'Forma 4'!$G$49</definedName>
    <definedName name="VAS073_F_Avarijusalinim232GeriamojoVandens">'Forma 4'!$G$49</definedName>
    <definedName name="VAS073_F_Avarijusalinim233GeriamojoVandens" localSheetId="3">'Forma 4'!$H$49</definedName>
    <definedName name="VAS073_F_Avarijusalinim233GeriamojoVandens">'Forma 4'!$H$49</definedName>
    <definedName name="VAS073_F_Avarijusalinim23IsViso" localSheetId="3">'Forma 4'!$E$49</definedName>
    <definedName name="VAS073_F_Avarijusalinim23IsViso">'Forma 4'!$E$49</definedName>
    <definedName name="VAS073_F_Avarijusalinim241NuotekuSurinkimas" localSheetId="3">'Forma 4'!$J$49</definedName>
    <definedName name="VAS073_F_Avarijusalinim241NuotekuSurinkimas">'Forma 4'!$J$49</definedName>
    <definedName name="VAS073_F_Avarijusalinim242NuotekuValymas" localSheetId="3">'Forma 4'!$K$49</definedName>
    <definedName name="VAS073_F_Avarijusalinim242NuotekuValymas">'Forma 4'!$K$49</definedName>
    <definedName name="VAS073_F_Avarijusalinim243NuotekuDumblo" localSheetId="3">'Forma 4'!$L$49</definedName>
    <definedName name="VAS073_F_Avarijusalinim243NuotekuDumblo">'Forma 4'!$L$49</definedName>
    <definedName name="VAS073_F_Avarijusalinim24IsViso" localSheetId="3">'Forma 4'!$I$49</definedName>
    <definedName name="VAS073_F_Avarijusalinim24IsViso">'Forma 4'!$I$49</definedName>
    <definedName name="VAS073_F_Avarijusalinim25PavirsiniuNuoteku" localSheetId="3">'Forma 4'!$M$49</definedName>
    <definedName name="VAS073_F_Avarijusalinim25PavirsiniuNuoteku">'Forma 4'!$M$49</definedName>
    <definedName name="VAS073_F_Avarijusalinim26KitosReguliuojamosios" localSheetId="3">'Forma 4'!$N$49</definedName>
    <definedName name="VAS073_F_Avarijusalinim26KitosReguliuojamosios">'Forma 4'!$N$49</definedName>
    <definedName name="VAS073_F_Avarijusalinim27KitosVeiklos" localSheetId="3">'Forma 4'!$Q$49</definedName>
    <definedName name="VAS073_F_Avarijusalinim27KitosVeiklos">'Forma 4'!$Q$49</definedName>
    <definedName name="VAS073_F_Avarijusalinim2Apskaitosveikla1" localSheetId="3">'Forma 4'!$O$49</definedName>
    <definedName name="VAS073_F_Avarijusalinim2Apskaitosveikla1">'Forma 4'!$O$49</definedName>
    <definedName name="VAS073_F_Avarijusalinim2Kitareguliuoja1" localSheetId="3">'Forma 4'!$P$49</definedName>
    <definedName name="VAS073_F_Avarijusalinim2Kitareguliuoja1">'Forma 4'!$P$49</definedName>
    <definedName name="VAS073_F_Avarijusalinim31IS" localSheetId="3">'Forma 4'!$D$103</definedName>
    <definedName name="VAS073_F_Avarijusalinim31IS">'Forma 4'!$D$103</definedName>
    <definedName name="VAS073_F_Avarijusalinim331GeriamojoVandens" localSheetId="3">'Forma 4'!$F$103</definedName>
    <definedName name="VAS073_F_Avarijusalinim331GeriamojoVandens">'Forma 4'!$F$103</definedName>
    <definedName name="VAS073_F_Avarijusalinim332GeriamojoVandens" localSheetId="3">'Forma 4'!$G$103</definedName>
    <definedName name="VAS073_F_Avarijusalinim332GeriamojoVandens">'Forma 4'!$G$103</definedName>
    <definedName name="VAS073_F_Avarijusalinim333GeriamojoVandens" localSheetId="3">'Forma 4'!$H$103</definedName>
    <definedName name="VAS073_F_Avarijusalinim333GeriamojoVandens">'Forma 4'!$H$103</definedName>
    <definedName name="VAS073_F_Avarijusalinim33IsViso" localSheetId="3">'Forma 4'!$E$103</definedName>
    <definedName name="VAS073_F_Avarijusalinim33IsViso">'Forma 4'!$E$103</definedName>
    <definedName name="VAS073_F_Avarijusalinim341NuotekuSurinkimas" localSheetId="3">'Forma 4'!$J$103</definedName>
    <definedName name="VAS073_F_Avarijusalinim341NuotekuSurinkimas">'Forma 4'!$J$103</definedName>
    <definedName name="VAS073_F_Avarijusalinim342NuotekuValymas" localSheetId="3">'Forma 4'!$K$103</definedName>
    <definedName name="VAS073_F_Avarijusalinim342NuotekuValymas">'Forma 4'!$K$103</definedName>
    <definedName name="VAS073_F_Avarijusalinim343NuotekuDumblo" localSheetId="3">'Forma 4'!$L$103</definedName>
    <definedName name="VAS073_F_Avarijusalinim343NuotekuDumblo">'Forma 4'!$L$103</definedName>
    <definedName name="VAS073_F_Avarijusalinim34IsViso" localSheetId="3">'Forma 4'!$I$103</definedName>
    <definedName name="VAS073_F_Avarijusalinim34IsViso">'Forma 4'!$I$103</definedName>
    <definedName name="VAS073_F_Avarijusalinim35PavirsiniuNuoteku" localSheetId="3">'Forma 4'!$M$103</definedName>
    <definedName name="VAS073_F_Avarijusalinim35PavirsiniuNuoteku">'Forma 4'!$M$103</definedName>
    <definedName name="VAS073_F_Avarijusalinim36KitosReguliuojamosios" localSheetId="3">'Forma 4'!$N$103</definedName>
    <definedName name="VAS073_F_Avarijusalinim36KitosReguliuojamosios">'Forma 4'!$N$103</definedName>
    <definedName name="VAS073_F_Avarijusalinim37KitosVeiklos" localSheetId="3">'Forma 4'!$Q$103</definedName>
    <definedName name="VAS073_F_Avarijusalinim37KitosVeiklos">'Forma 4'!$Q$103</definedName>
    <definedName name="VAS073_F_Avarijusalinim3Apskaitosveikla1" localSheetId="3">'Forma 4'!$O$103</definedName>
    <definedName name="VAS073_F_Avarijusalinim3Apskaitosveikla1">'Forma 4'!$O$103</definedName>
    <definedName name="VAS073_F_Avarijusalinim3Kitareguliuoja1" localSheetId="3">'Forma 4'!$P$103</definedName>
    <definedName name="VAS073_F_Avarijusalinim3Kitareguliuoja1">'Forma 4'!$P$103</definedName>
    <definedName name="VAS073_F_Avarijusalinim41IS" localSheetId="3">'Forma 4'!$D$154</definedName>
    <definedName name="VAS073_F_Avarijusalinim41IS">'Forma 4'!$D$154</definedName>
    <definedName name="VAS073_F_Avarijusalinim431GeriamojoVandens" localSheetId="3">'Forma 4'!$F$154</definedName>
    <definedName name="VAS073_F_Avarijusalinim431GeriamojoVandens">'Forma 4'!$F$154</definedName>
    <definedName name="VAS073_F_Avarijusalinim432GeriamojoVandens" localSheetId="3">'Forma 4'!$G$154</definedName>
    <definedName name="VAS073_F_Avarijusalinim432GeriamojoVandens">'Forma 4'!$G$154</definedName>
    <definedName name="VAS073_F_Avarijusalinim433GeriamojoVandens" localSheetId="3">'Forma 4'!$H$154</definedName>
    <definedName name="VAS073_F_Avarijusalinim433GeriamojoVandens">'Forma 4'!$H$154</definedName>
    <definedName name="VAS073_F_Avarijusalinim43IsViso" localSheetId="3">'Forma 4'!$E$154</definedName>
    <definedName name="VAS073_F_Avarijusalinim43IsViso">'Forma 4'!$E$154</definedName>
    <definedName name="VAS073_F_Avarijusalinim441NuotekuSurinkimas" localSheetId="3">'Forma 4'!$J$154</definedName>
    <definedName name="VAS073_F_Avarijusalinim441NuotekuSurinkimas">'Forma 4'!$J$154</definedName>
    <definedName name="VAS073_F_Avarijusalinim442NuotekuValymas" localSheetId="3">'Forma 4'!$K$154</definedName>
    <definedName name="VAS073_F_Avarijusalinim442NuotekuValymas">'Forma 4'!$K$154</definedName>
    <definedName name="VAS073_F_Avarijusalinim443NuotekuDumblo" localSheetId="3">'Forma 4'!$L$154</definedName>
    <definedName name="VAS073_F_Avarijusalinim443NuotekuDumblo">'Forma 4'!$L$154</definedName>
    <definedName name="VAS073_F_Avarijusalinim44IsViso" localSheetId="3">'Forma 4'!$I$154</definedName>
    <definedName name="VAS073_F_Avarijusalinim44IsViso">'Forma 4'!$I$154</definedName>
    <definedName name="VAS073_F_Avarijusalinim45PavirsiniuNuoteku" localSheetId="3">'Forma 4'!$M$154</definedName>
    <definedName name="VAS073_F_Avarijusalinim45PavirsiniuNuoteku">'Forma 4'!$M$154</definedName>
    <definedName name="VAS073_F_Avarijusalinim46KitosReguliuojamosios" localSheetId="3">'Forma 4'!$N$154</definedName>
    <definedName name="VAS073_F_Avarijusalinim46KitosReguliuojamosios">'Forma 4'!$N$154</definedName>
    <definedName name="VAS073_F_Avarijusalinim47KitosVeiklos" localSheetId="3">'Forma 4'!$Q$154</definedName>
    <definedName name="VAS073_F_Avarijusalinim47KitosVeiklos">'Forma 4'!$Q$154</definedName>
    <definedName name="VAS073_F_Avarijusalinim4Apskaitosveikla1" localSheetId="3">'Forma 4'!$O$154</definedName>
    <definedName name="VAS073_F_Avarijusalinim4Apskaitosveikla1">'Forma 4'!$O$154</definedName>
    <definedName name="VAS073_F_Avarijusalinim4Kitareguliuoja1" localSheetId="3">'Forma 4'!$P$154</definedName>
    <definedName name="VAS073_F_Avarijusalinim4Kitareguliuoja1">'Forma 4'!$P$154</definedName>
    <definedName name="VAS073_F_Avarijusalinim51IS" localSheetId="3">'Forma 4'!$D$198</definedName>
    <definedName name="VAS073_F_Avarijusalinim51IS">'Forma 4'!$D$198</definedName>
    <definedName name="VAS073_F_Avarijusalinim531GeriamojoVandens" localSheetId="3">'Forma 4'!$F$198</definedName>
    <definedName name="VAS073_F_Avarijusalinim531GeriamojoVandens">'Forma 4'!$F$198</definedName>
    <definedName name="VAS073_F_Avarijusalinim532GeriamojoVandens" localSheetId="3">'Forma 4'!$G$198</definedName>
    <definedName name="VAS073_F_Avarijusalinim532GeriamojoVandens">'Forma 4'!$G$198</definedName>
    <definedName name="VAS073_F_Avarijusalinim533GeriamojoVandens" localSheetId="3">'Forma 4'!$H$198</definedName>
    <definedName name="VAS073_F_Avarijusalinim533GeriamojoVandens">'Forma 4'!$H$198</definedName>
    <definedName name="VAS073_F_Avarijusalinim53IsViso" localSheetId="3">'Forma 4'!$E$198</definedName>
    <definedName name="VAS073_F_Avarijusalinim53IsViso">'Forma 4'!$E$198</definedName>
    <definedName name="VAS073_F_Avarijusalinim541NuotekuSurinkimas" localSheetId="3">'Forma 4'!$J$198</definedName>
    <definedName name="VAS073_F_Avarijusalinim541NuotekuSurinkimas">'Forma 4'!$J$198</definedName>
    <definedName name="VAS073_F_Avarijusalinim542NuotekuValymas" localSheetId="3">'Forma 4'!$K$198</definedName>
    <definedName name="VAS073_F_Avarijusalinim542NuotekuValymas">'Forma 4'!$K$198</definedName>
    <definedName name="VAS073_F_Avarijusalinim543NuotekuDumblo" localSheetId="3">'Forma 4'!$L$198</definedName>
    <definedName name="VAS073_F_Avarijusalinim543NuotekuDumblo">'Forma 4'!$L$198</definedName>
    <definedName name="VAS073_F_Avarijusalinim54IsViso" localSheetId="3">'Forma 4'!$I$198</definedName>
    <definedName name="VAS073_F_Avarijusalinim54IsViso">'Forma 4'!$I$198</definedName>
    <definedName name="VAS073_F_Avarijusalinim55PavirsiniuNuoteku" localSheetId="3">'Forma 4'!$M$198</definedName>
    <definedName name="VAS073_F_Avarijusalinim55PavirsiniuNuoteku">'Forma 4'!$M$198</definedName>
    <definedName name="VAS073_F_Avarijusalinim56KitosReguliuojamosios" localSheetId="3">'Forma 4'!$N$198</definedName>
    <definedName name="VAS073_F_Avarijusalinim56KitosReguliuojamosios">'Forma 4'!$N$198</definedName>
    <definedName name="VAS073_F_Avarijusalinim57KitosVeiklos" localSheetId="3">'Forma 4'!$Q$198</definedName>
    <definedName name="VAS073_F_Avarijusalinim57KitosVeiklos">'Forma 4'!$Q$198</definedName>
    <definedName name="VAS073_F_Avarijusalinim5Apskaitosveikla1" localSheetId="3">'Forma 4'!$O$198</definedName>
    <definedName name="VAS073_F_Avarijusalinim5Apskaitosveikla1">'Forma 4'!$O$198</definedName>
    <definedName name="VAS073_F_Avarijusalinim5Kitareguliuoja1" localSheetId="3">'Forma 4'!$P$198</definedName>
    <definedName name="VAS073_F_Avarijusalinim5Kitareguliuoja1">'Forma 4'!$P$198</definedName>
    <definedName name="VAS073_F_Bankopaslauguk11IS" localSheetId="3">'Forma 4'!$D$64</definedName>
    <definedName name="VAS073_F_Bankopaslauguk11IS">'Forma 4'!$D$64</definedName>
    <definedName name="VAS073_F_Bankopaslauguk131GeriamojoVandens" localSheetId="3">'Forma 4'!$F$64</definedName>
    <definedName name="VAS073_F_Bankopaslauguk131GeriamojoVandens">'Forma 4'!$F$64</definedName>
    <definedName name="VAS073_F_Bankopaslauguk132GeriamojoVandens" localSheetId="3">'Forma 4'!$G$64</definedName>
    <definedName name="VAS073_F_Bankopaslauguk132GeriamojoVandens">'Forma 4'!$G$64</definedName>
    <definedName name="VAS073_F_Bankopaslauguk133GeriamojoVandens" localSheetId="3">'Forma 4'!$H$64</definedName>
    <definedName name="VAS073_F_Bankopaslauguk133GeriamojoVandens">'Forma 4'!$H$64</definedName>
    <definedName name="VAS073_F_Bankopaslauguk13IsViso" localSheetId="3">'Forma 4'!$E$64</definedName>
    <definedName name="VAS073_F_Bankopaslauguk13IsViso">'Forma 4'!$E$64</definedName>
    <definedName name="VAS073_F_Bankopaslauguk141NuotekuSurinkimas" localSheetId="3">'Forma 4'!$J$64</definedName>
    <definedName name="VAS073_F_Bankopaslauguk141NuotekuSurinkimas">'Forma 4'!$J$64</definedName>
    <definedName name="VAS073_F_Bankopaslauguk142NuotekuValymas" localSheetId="3">'Forma 4'!$K$64</definedName>
    <definedName name="VAS073_F_Bankopaslauguk142NuotekuValymas">'Forma 4'!$K$64</definedName>
    <definedName name="VAS073_F_Bankopaslauguk143NuotekuDumblo" localSheetId="3">'Forma 4'!$L$64</definedName>
    <definedName name="VAS073_F_Bankopaslauguk143NuotekuDumblo">'Forma 4'!$L$64</definedName>
    <definedName name="VAS073_F_Bankopaslauguk14IsViso" localSheetId="3">'Forma 4'!$I$64</definedName>
    <definedName name="VAS073_F_Bankopaslauguk14IsViso">'Forma 4'!$I$64</definedName>
    <definedName name="VAS073_F_Bankopaslauguk15PavirsiniuNuoteku" localSheetId="3">'Forma 4'!$M$64</definedName>
    <definedName name="VAS073_F_Bankopaslauguk15PavirsiniuNuoteku">'Forma 4'!$M$64</definedName>
    <definedName name="VAS073_F_Bankopaslauguk16KitosReguliuojamosios" localSheetId="3">'Forma 4'!$N$64</definedName>
    <definedName name="VAS073_F_Bankopaslauguk16KitosReguliuojamosios">'Forma 4'!$N$64</definedName>
    <definedName name="VAS073_F_Bankopaslauguk17KitosVeiklos" localSheetId="3">'Forma 4'!$Q$64</definedName>
    <definedName name="VAS073_F_Bankopaslauguk17KitosVeiklos">'Forma 4'!$Q$64</definedName>
    <definedName name="VAS073_F_Bankopaslauguk1Apskaitosveikla1" localSheetId="3">'Forma 4'!$O$64</definedName>
    <definedName name="VAS073_F_Bankopaslauguk1Apskaitosveikla1">'Forma 4'!$O$64</definedName>
    <definedName name="VAS073_F_Bankopaslauguk1Kitareguliuoja1" localSheetId="3">'Forma 4'!$P$64</definedName>
    <definedName name="VAS073_F_Bankopaslauguk1Kitareguliuoja1">'Forma 4'!$P$64</definedName>
    <definedName name="VAS073_F_Bankopaslauguk21IS" localSheetId="3">'Forma 4'!$D$116</definedName>
    <definedName name="VAS073_F_Bankopaslauguk21IS">'Forma 4'!$D$116</definedName>
    <definedName name="VAS073_F_Bankopaslauguk231GeriamojoVandens" localSheetId="3">'Forma 4'!$F$116</definedName>
    <definedName name="VAS073_F_Bankopaslauguk231GeriamojoVandens">'Forma 4'!$F$116</definedName>
    <definedName name="VAS073_F_Bankopaslauguk232GeriamojoVandens" localSheetId="3">'Forma 4'!$G$116</definedName>
    <definedName name="VAS073_F_Bankopaslauguk232GeriamojoVandens">'Forma 4'!$G$116</definedName>
    <definedName name="VAS073_F_Bankopaslauguk233GeriamojoVandens" localSheetId="3">'Forma 4'!$H$116</definedName>
    <definedName name="VAS073_F_Bankopaslauguk233GeriamojoVandens">'Forma 4'!$H$116</definedName>
    <definedName name="VAS073_F_Bankopaslauguk23IsViso" localSheetId="3">'Forma 4'!$E$116</definedName>
    <definedName name="VAS073_F_Bankopaslauguk23IsViso">'Forma 4'!$E$116</definedName>
    <definedName name="VAS073_F_Bankopaslauguk241NuotekuSurinkimas" localSheetId="3">'Forma 4'!$J$116</definedName>
    <definedName name="VAS073_F_Bankopaslauguk241NuotekuSurinkimas">'Forma 4'!$J$116</definedName>
    <definedName name="VAS073_F_Bankopaslauguk242NuotekuValymas" localSheetId="3">'Forma 4'!$K$116</definedName>
    <definedName name="VAS073_F_Bankopaslauguk242NuotekuValymas">'Forma 4'!$K$116</definedName>
    <definedName name="VAS073_F_Bankopaslauguk243NuotekuDumblo" localSheetId="3">'Forma 4'!$L$116</definedName>
    <definedName name="VAS073_F_Bankopaslauguk243NuotekuDumblo">'Forma 4'!$L$116</definedName>
    <definedName name="VAS073_F_Bankopaslauguk24IsViso" localSheetId="3">'Forma 4'!$I$116</definedName>
    <definedName name="VAS073_F_Bankopaslauguk24IsViso">'Forma 4'!$I$116</definedName>
    <definedName name="VAS073_F_Bankopaslauguk25PavirsiniuNuoteku" localSheetId="3">'Forma 4'!$M$116</definedName>
    <definedName name="VAS073_F_Bankopaslauguk25PavirsiniuNuoteku">'Forma 4'!$M$116</definedName>
    <definedName name="VAS073_F_Bankopaslauguk26KitosReguliuojamosios" localSheetId="3">'Forma 4'!$N$116</definedName>
    <definedName name="VAS073_F_Bankopaslauguk26KitosReguliuojamosios">'Forma 4'!$N$116</definedName>
    <definedName name="VAS073_F_Bankopaslauguk27KitosVeiklos" localSheetId="3">'Forma 4'!$Q$116</definedName>
    <definedName name="VAS073_F_Bankopaslauguk27KitosVeiklos">'Forma 4'!$Q$116</definedName>
    <definedName name="VAS073_F_Bankopaslauguk2Apskaitosveikla1" localSheetId="3">'Forma 4'!$O$116</definedName>
    <definedName name="VAS073_F_Bankopaslauguk2Apskaitosveikla1">'Forma 4'!$O$116</definedName>
    <definedName name="VAS073_F_Bankopaslauguk2Kitareguliuoja1" localSheetId="3">'Forma 4'!$P$116</definedName>
    <definedName name="VAS073_F_Bankopaslauguk2Kitareguliuoja1">'Forma 4'!$P$116</definedName>
    <definedName name="VAS073_F_Bankopaslauguk31IS" localSheetId="3">'Forma 4'!$D$167</definedName>
    <definedName name="VAS073_F_Bankopaslauguk31IS">'Forma 4'!$D$167</definedName>
    <definedName name="VAS073_F_Bankopaslauguk331GeriamojoVandens" localSheetId="3">'Forma 4'!$F$167</definedName>
    <definedName name="VAS073_F_Bankopaslauguk331GeriamojoVandens">'Forma 4'!$F$167</definedName>
    <definedName name="VAS073_F_Bankopaslauguk332GeriamojoVandens" localSheetId="3">'Forma 4'!$G$167</definedName>
    <definedName name="VAS073_F_Bankopaslauguk332GeriamojoVandens">'Forma 4'!$G$167</definedName>
    <definedName name="VAS073_F_Bankopaslauguk333GeriamojoVandens" localSheetId="3">'Forma 4'!$H$167</definedName>
    <definedName name="VAS073_F_Bankopaslauguk333GeriamojoVandens">'Forma 4'!$H$167</definedName>
    <definedName name="VAS073_F_Bankopaslauguk33IsViso" localSheetId="3">'Forma 4'!$E$167</definedName>
    <definedName name="VAS073_F_Bankopaslauguk33IsViso">'Forma 4'!$E$167</definedName>
    <definedName name="VAS073_F_Bankopaslauguk341NuotekuSurinkimas" localSheetId="3">'Forma 4'!$J$167</definedName>
    <definedName name="VAS073_F_Bankopaslauguk341NuotekuSurinkimas">'Forma 4'!$J$167</definedName>
    <definedName name="VAS073_F_Bankopaslauguk342NuotekuValymas" localSheetId="3">'Forma 4'!$K$167</definedName>
    <definedName name="VAS073_F_Bankopaslauguk342NuotekuValymas">'Forma 4'!$K$167</definedName>
    <definedName name="VAS073_F_Bankopaslauguk343NuotekuDumblo" localSheetId="3">'Forma 4'!$L$167</definedName>
    <definedName name="VAS073_F_Bankopaslauguk343NuotekuDumblo">'Forma 4'!$L$167</definedName>
    <definedName name="VAS073_F_Bankopaslauguk34IsViso" localSheetId="3">'Forma 4'!$I$167</definedName>
    <definedName name="VAS073_F_Bankopaslauguk34IsViso">'Forma 4'!$I$167</definedName>
    <definedName name="VAS073_F_Bankopaslauguk35PavirsiniuNuoteku" localSheetId="3">'Forma 4'!$M$167</definedName>
    <definedName name="VAS073_F_Bankopaslauguk35PavirsiniuNuoteku">'Forma 4'!$M$167</definedName>
    <definedName name="VAS073_F_Bankopaslauguk36KitosReguliuojamosios" localSheetId="3">'Forma 4'!$N$167</definedName>
    <definedName name="VAS073_F_Bankopaslauguk36KitosReguliuojamosios">'Forma 4'!$N$167</definedName>
    <definedName name="VAS073_F_Bankopaslauguk37KitosVeiklos" localSheetId="3">'Forma 4'!$Q$167</definedName>
    <definedName name="VAS073_F_Bankopaslauguk37KitosVeiklos">'Forma 4'!$Q$167</definedName>
    <definedName name="VAS073_F_Bankopaslauguk3Apskaitosveikla1" localSheetId="3">'Forma 4'!$O$167</definedName>
    <definedName name="VAS073_F_Bankopaslauguk3Apskaitosveikla1">'Forma 4'!$O$167</definedName>
    <definedName name="VAS073_F_Bankopaslauguk3Kitareguliuoja1" localSheetId="3">'Forma 4'!$P$167</definedName>
    <definedName name="VAS073_F_Bankopaslauguk3Kitareguliuoja1">'Forma 4'!$P$167</definedName>
    <definedName name="VAS073_F_Bankopaslauguk41IS" localSheetId="3">'Forma 4'!$D$211</definedName>
    <definedName name="VAS073_F_Bankopaslauguk41IS">'Forma 4'!$D$211</definedName>
    <definedName name="VAS073_F_Bankopaslauguk431GeriamojoVandens" localSheetId="3">'Forma 4'!$F$211</definedName>
    <definedName name="VAS073_F_Bankopaslauguk431GeriamojoVandens">'Forma 4'!$F$211</definedName>
    <definedName name="VAS073_F_Bankopaslauguk432GeriamojoVandens" localSheetId="3">'Forma 4'!$G$211</definedName>
    <definedName name="VAS073_F_Bankopaslauguk432GeriamojoVandens">'Forma 4'!$G$211</definedName>
    <definedName name="VAS073_F_Bankopaslauguk433GeriamojoVandens" localSheetId="3">'Forma 4'!$H$211</definedName>
    <definedName name="VAS073_F_Bankopaslauguk433GeriamojoVandens">'Forma 4'!$H$211</definedName>
    <definedName name="VAS073_F_Bankopaslauguk43IsViso" localSheetId="3">'Forma 4'!$E$211</definedName>
    <definedName name="VAS073_F_Bankopaslauguk43IsViso">'Forma 4'!$E$211</definedName>
    <definedName name="VAS073_F_Bankopaslauguk441NuotekuSurinkimas" localSheetId="3">'Forma 4'!$J$211</definedName>
    <definedName name="VAS073_F_Bankopaslauguk441NuotekuSurinkimas">'Forma 4'!$J$211</definedName>
    <definedName name="VAS073_F_Bankopaslauguk442NuotekuValymas" localSheetId="3">'Forma 4'!$K$211</definedName>
    <definedName name="VAS073_F_Bankopaslauguk442NuotekuValymas">'Forma 4'!$K$211</definedName>
    <definedName name="VAS073_F_Bankopaslauguk443NuotekuDumblo" localSheetId="3">'Forma 4'!$L$211</definedName>
    <definedName name="VAS073_F_Bankopaslauguk443NuotekuDumblo">'Forma 4'!$L$211</definedName>
    <definedName name="VAS073_F_Bankopaslauguk44IsViso" localSheetId="3">'Forma 4'!$I$211</definedName>
    <definedName name="VAS073_F_Bankopaslauguk44IsViso">'Forma 4'!$I$211</definedName>
    <definedName name="VAS073_F_Bankopaslauguk45PavirsiniuNuoteku" localSheetId="3">'Forma 4'!$M$211</definedName>
    <definedName name="VAS073_F_Bankopaslauguk45PavirsiniuNuoteku">'Forma 4'!$M$211</definedName>
    <definedName name="VAS073_F_Bankopaslauguk46KitosReguliuojamosios" localSheetId="3">'Forma 4'!$N$211</definedName>
    <definedName name="VAS073_F_Bankopaslauguk46KitosReguliuojamosios">'Forma 4'!$N$211</definedName>
    <definedName name="VAS073_F_Bankopaslauguk47KitosVeiklos" localSheetId="3">'Forma 4'!$Q$211</definedName>
    <definedName name="VAS073_F_Bankopaslauguk47KitosVeiklos">'Forma 4'!$Q$211</definedName>
    <definedName name="VAS073_F_Bankopaslauguk4Apskaitosveikla1" localSheetId="3">'Forma 4'!$O$211</definedName>
    <definedName name="VAS073_F_Bankopaslauguk4Apskaitosveikla1">'Forma 4'!$O$211</definedName>
    <definedName name="VAS073_F_Bankopaslauguk4Kitareguliuoja1" localSheetId="3">'Forma 4'!$P$211</definedName>
    <definedName name="VAS073_F_Bankopaslauguk4Kitareguliuoja1">'Forma 4'!$P$211</definedName>
    <definedName name="VAS073_F_Bendrosiospast11IS" localSheetId="3">'Forma 4'!$D$27</definedName>
    <definedName name="VAS073_F_Bendrosiospast11IS">'Forma 4'!$D$27</definedName>
    <definedName name="VAS073_F_Bendrosiospast131GeriamojoVandens" localSheetId="3">'Forma 4'!$F$27</definedName>
    <definedName name="VAS073_F_Bendrosiospast131GeriamojoVandens">'Forma 4'!$F$27</definedName>
    <definedName name="VAS073_F_Bendrosiospast132GeriamojoVandens" localSheetId="3">'Forma 4'!$G$27</definedName>
    <definedName name="VAS073_F_Bendrosiospast132GeriamojoVandens">'Forma 4'!$G$27</definedName>
    <definedName name="VAS073_F_Bendrosiospast133GeriamojoVandens" localSheetId="3">'Forma 4'!$H$27</definedName>
    <definedName name="VAS073_F_Bendrosiospast133GeriamojoVandens">'Forma 4'!$H$27</definedName>
    <definedName name="VAS073_F_Bendrosiospast13IsViso" localSheetId="3">'Forma 4'!$E$27</definedName>
    <definedName name="VAS073_F_Bendrosiospast13IsViso">'Forma 4'!$E$27</definedName>
    <definedName name="VAS073_F_Bendrosiospast141NuotekuSurinkimas" localSheetId="3">'Forma 4'!$J$27</definedName>
    <definedName name="VAS073_F_Bendrosiospast141NuotekuSurinkimas">'Forma 4'!$J$27</definedName>
    <definedName name="VAS073_F_Bendrosiospast142NuotekuValymas" localSheetId="3">'Forma 4'!$K$27</definedName>
    <definedName name="VAS073_F_Bendrosiospast142NuotekuValymas">'Forma 4'!$K$27</definedName>
    <definedName name="VAS073_F_Bendrosiospast143NuotekuDumblo" localSheetId="3">'Forma 4'!$L$27</definedName>
    <definedName name="VAS073_F_Bendrosiospast143NuotekuDumblo">'Forma 4'!$L$27</definedName>
    <definedName name="VAS073_F_Bendrosiospast14IsViso" localSheetId="3">'Forma 4'!$I$27</definedName>
    <definedName name="VAS073_F_Bendrosiospast14IsViso">'Forma 4'!$I$27</definedName>
    <definedName name="VAS073_F_Bendrosiospast15PavirsiniuNuoteku" localSheetId="3">'Forma 4'!$M$27</definedName>
    <definedName name="VAS073_F_Bendrosiospast15PavirsiniuNuoteku">'Forma 4'!$M$27</definedName>
    <definedName name="VAS073_F_Bendrosiospast16KitosReguliuojamosios" localSheetId="3">'Forma 4'!$N$27</definedName>
    <definedName name="VAS073_F_Bendrosiospast16KitosReguliuojamosios">'Forma 4'!$N$27</definedName>
    <definedName name="VAS073_F_Bendrosiospast17KitosVeiklos" localSheetId="3">'Forma 4'!$Q$27</definedName>
    <definedName name="VAS073_F_Bendrosiospast17KitosVeiklos">'Forma 4'!$Q$27</definedName>
    <definedName name="VAS073_F_Bendrosiospast1Apskaitosveikla1" localSheetId="3">'Forma 4'!$O$27</definedName>
    <definedName name="VAS073_F_Bendrosiospast1Apskaitosveikla1">'Forma 4'!$O$27</definedName>
    <definedName name="VAS073_F_Bendrosiospast1Kitareguliuoja1" localSheetId="3">'Forma 4'!$P$27</definedName>
    <definedName name="VAS073_F_Bendrosiospast1Kitareguliuoja1">'Forma 4'!$P$27</definedName>
    <definedName name="VAS073_F_Bendrosiossana11IS" localSheetId="3">'Forma 4'!$D$186</definedName>
    <definedName name="VAS073_F_Bendrosiossana11IS">'Forma 4'!$D$186</definedName>
    <definedName name="VAS073_F_Bendrosiossana131GeriamojoVandens" localSheetId="3">'Forma 4'!$F$186</definedName>
    <definedName name="VAS073_F_Bendrosiossana131GeriamojoVandens">'Forma 4'!$F$186</definedName>
    <definedName name="VAS073_F_Bendrosiossana132GeriamojoVandens" localSheetId="3">'Forma 4'!$G$186</definedName>
    <definedName name="VAS073_F_Bendrosiossana132GeriamojoVandens">'Forma 4'!$G$186</definedName>
    <definedName name="VAS073_F_Bendrosiossana133GeriamojoVandens" localSheetId="3">'Forma 4'!$H$186</definedName>
    <definedName name="VAS073_F_Bendrosiossana133GeriamojoVandens">'Forma 4'!$H$186</definedName>
    <definedName name="VAS073_F_Bendrosiossana13IsViso" localSheetId="3">'Forma 4'!$E$186</definedName>
    <definedName name="VAS073_F_Bendrosiossana13IsViso">'Forma 4'!$E$186</definedName>
    <definedName name="VAS073_F_Bendrosiossana141NuotekuSurinkimas" localSheetId="3">'Forma 4'!$J$186</definedName>
    <definedName name="VAS073_F_Bendrosiossana141NuotekuSurinkimas">'Forma 4'!$J$186</definedName>
    <definedName name="VAS073_F_Bendrosiossana142NuotekuValymas" localSheetId="3">'Forma 4'!$K$186</definedName>
    <definedName name="VAS073_F_Bendrosiossana142NuotekuValymas">'Forma 4'!$K$186</definedName>
    <definedName name="VAS073_F_Bendrosiossana143NuotekuDumblo" localSheetId="3">'Forma 4'!$L$186</definedName>
    <definedName name="VAS073_F_Bendrosiossana143NuotekuDumblo">'Forma 4'!$L$186</definedName>
    <definedName name="VAS073_F_Bendrosiossana14IsViso" localSheetId="3">'Forma 4'!$I$186</definedName>
    <definedName name="VAS073_F_Bendrosiossana14IsViso">'Forma 4'!$I$186</definedName>
    <definedName name="VAS073_F_Bendrosiossana15PavirsiniuNuoteku" localSheetId="3">'Forma 4'!$M$186</definedName>
    <definedName name="VAS073_F_Bendrosiossana15PavirsiniuNuoteku">'Forma 4'!$M$186</definedName>
    <definedName name="VAS073_F_Bendrosiossana16KitosReguliuojamosios" localSheetId="3">'Forma 4'!$N$186</definedName>
    <definedName name="VAS073_F_Bendrosiossana16KitosReguliuojamosios">'Forma 4'!$N$186</definedName>
    <definedName name="VAS073_F_Bendrosiossana17KitosVeiklos" localSheetId="3">'Forma 4'!$Q$186</definedName>
    <definedName name="VAS073_F_Bendrosiossana17KitosVeiklos">'Forma 4'!$Q$186</definedName>
    <definedName name="VAS073_F_Bendrosiossana1Apskaitosveikla1" localSheetId="3">'Forma 4'!$O$186</definedName>
    <definedName name="VAS073_F_Bendrosiossana1Apskaitosveikla1">'Forma 4'!$O$186</definedName>
    <definedName name="VAS073_F_Bendrosiossana1Kitareguliuoja1" localSheetId="3">'Forma 4'!$P$186</definedName>
    <definedName name="VAS073_F_Bendrosiossana1Kitareguliuoja1">'Forma 4'!$P$186</definedName>
    <definedName name="VAS073_F_Bendrupatalpus11IS" localSheetId="3">'Forma 4'!$D$188</definedName>
    <definedName name="VAS073_F_Bendrupatalpus11IS">'Forma 4'!$D$188</definedName>
    <definedName name="VAS073_F_Bendrupatalpus131GeriamojoVandens" localSheetId="3">'Forma 4'!$F$188</definedName>
    <definedName name="VAS073_F_Bendrupatalpus131GeriamojoVandens">'Forma 4'!$F$188</definedName>
    <definedName name="VAS073_F_Bendrupatalpus132GeriamojoVandens" localSheetId="3">'Forma 4'!$G$188</definedName>
    <definedName name="VAS073_F_Bendrupatalpus132GeriamojoVandens">'Forma 4'!$G$188</definedName>
    <definedName name="VAS073_F_Bendrupatalpus133GeriamojoVandens" localSheetId="3">'Forma 4'!$H$188</definedName>
    <definedName name="VAS073_F_Bendrupatalpus133GeriamojoVandens">'Forma 4'!$H$188</definedName>
    <definedName name="VAS073_F_Bendrupatalpus13IsViso" localSheetId="3">'Forma 4'!$E$188</definedName>
    <definedName name="VAS073_F_Bendrupatalpus13IsViso">'Forma 4'!$E$188</definedName>
    <definedName name="VAS073_F_Bendrupatalpus141NuotekuSurinkimas" localSheetId="3">'Forma 4'!$J$188</definedName>
    <definedName name="VAS073_F_Bendrupatalpus141NuotekuSurinkimas">'Forma 4'!$J$188</definedName>
    <definedName name="VAS073_F_Bendrupatalpus142NuotekuValymas" localSheetId="3">'Forma 4'!$K$188</definedName>
    <definedName name="VAS073_F_Bendrupatalpus142NuotekuValymas">'Forma 4'!$K$188</definedName>
    <definedName name="VAS073_F_Bendrupatalpus143NuotekuDumblo" localSheetId="3">'Forma 4'!$L$188</definedName>
    <definedName name="VAS073_F_Bendrupatalpus143NuotekuDumblo">'Forma 4'!$L$188</definedName>
    <definedName name="VAS073_F_Bendrupatalpus14IsViso" localSheetId="3">'Forma 4'!$I$188</definedName>
    <definedName name="VAS073_F_Bendrupatalpus14IsViso">'Forma 4'!$I$188</definedName>
    <definedName name="VAS073_F_Bendrupatalpus15PavirsiniuNuoteku" localSheetId="3">'Forma 4'!$M$188</definedName>
    <definedName name="VAS073_F_Bendrupatalpus15PavirsiniuNuoteku">'Forma 4'!$M$188</definedName>
    <definedName name="VAS073_F_Bendrupatalpus16KitosReguliuojamosios" localSheetId="3">'Forma 4'!$N$188</definedName>
    <definedName name="VAS073_F_Bendrupatalpus16KitosReguliuojamosios">'Forma 4'!$N$188</definedName>
    <definedName name="VAS073_F_Bendrupatalpus17KitosVeiklos" localSheetId="3">'Forma 4'!$Q$188</definedName>
    <definedName name="VAS073_F_Bendrupatalpus17KitosVeiklos">'Forma 4'!$Q$188</definedName>
    <definedName name="VAS073_F_Bendrupatalpus1Apskaitosveikla1" localSheetId="3">'Forma 4'!$O$188</definedName>
    <definedName name="VAS073_F_Bendrupatalpus1Apskaitosveikla1">'Forma 4'!$O$188</definedName>
    <definedName name="VAS073_F_Bendrupatalpus1Kitareguliuoja1" localSheetId="3">'Forma 4'!$P$188</definedName>
    <definedName name="VAS073_F_Bendrupatalpus1Kitareguliuoja1">'Forma 4'!$P$188</definedName>
    <definedName name="VAS073_F_Cpunktui11IS" localSheetId="3">'Forma 4'!$D$142</definedName>
    <definedName name="VAS073_F_Cpunktui11IS">'Forma 4'!$D$142</definedName>
    <definedName name="VAS073_F_Cpunktui21IS" localSheetId="3">'Forma 4'!$D$145</definedName>
    <definedName name="VAS073_F_Cpunktui21IS">'Forma 4'!$D$145</definedName>
    <definedName name="VAS073_F_Cpunktui31IS" localSheetId="3">'Forma 4'!$D$148</definedName>
    <definedName name="VAS073_F_Cpunktui31IS">'Forma 4'!$D$148</definedName>
    <definedName name="VAS073_F_Cpunktui41IS" localSheetId="3">'Forma 4'!$D$150</definedName>
    <definedName name="VAS073_F_Cpunktui41IS">'Forma 4'!$D$150</definedName>
    <definedName name="VAS073_F_Cpunktui51IS" localSheetId="3">'Forma 4'!$D$157</definedName>
    <definedName name="VAS073_F_Cpunktui51IS">'Forma 4'!$D$157</definedName>
    <definedName name="VAS073_F_Cpunktui61IS" localSheetId="3">'Forma 4'!$D$162</definedName>
    <definedName name="VAS073_F_Cpunktui61IS">'Forma 4'!$D$162</definedName>
    <definedName name="VAS073_F_Cpunktui71IS" localSheetId="3">'Forma 4'!$D$166</definedName>
    <definedName name="VAS073_F_Cpunktui71IS">'Forma 4'!$D$166</definedName>
    <definedName name="VAS073_F_Cpunktui81IS" localSheetId="3">'Forma 4'!$D$169</definedName>
    <definedName name="VAS073_F_Cpunktui81IS">'Forma 4'!$D$169</definedName>
    <definedName name="VAS073_F_Darbdavioimoku11IS" localSheetId="3">'Forma 4'!$D$54</definedName>
    <definedName name="VAS073_F_Darbdavioimoku11IS">'Forma 4'!$D$54</definedName>
    <definedName name="VAS073_F_Darbdavioimoku131GeriamojoVandens" localSheetId="3">'Forma 4'!$F$54</definedName>
    <definedName name="VAS073_F_Darbdavioimoku131GeriamojoVandens">'Forma 4'!$F$54</definedName>
    <definedName name="VAS073_F_Darbdavioimoku132GeriamojoVandens" localSheetId="3">'Forma 4'!$G$54</definedName>
    <definedName name="VAS073_F_Darbdavioimoku132GeriamojoVandens">'Forma 4'!$G$54</definedName>
    <definedName name="VAS073_F_Darbdavioimoku133GeriamojoVandens" localSheetId="3">'Forma 4'!$H$54</definedName>
    <definedName name="VAS073_F_Darbdavioimoku133GeriamojoVandens">'Forma 4'!$H$54</definedName>
    <definedName name="VAS073_F_Darbdavioimoku13IsViso" localSheetId="3">'Forma 4'!$E$54</definedName>
    <definedName name="VAS073_F_Darbdavioimoku13IsViso">'Forma 4'!$E$54</definedName>
    <definedName name="VAS073_F_Darbdavioimoku141NuotekuSurinkimas" localSheetId="3">'Forma 4'!$J$54</definedName>
    <definedName name="VAS073_F_Darbdavioimoku141NuotekuSurinkimas">'Forma 4'!$J$54</definedName>
    <definedName name="VAS073_F_Darbdavioimoku142NuotekuValymas" localSheetId="3">'Forma 4'!$K$54</definedName>
    <definedName name="VAS073_F_Darbdavioimoku142NuotekuValymas">'Forma 4'!$K$54</definedName>
    <definedName name="VAS073_F_Darbdavioimoku143NuotekuDumblo" localSheetId="3">'Forma 4'!$L$54</definedName>
    <definedName name="VAS073_F_Darbdavioimoku143NuotekuDumblo">'Forma 4'!$L$54</definedName>
    <definedName name="VAS073_F_Darbdavioimoku14IsViso" localSheetId="3">'Forma 4'!$I$54</definedName>
    <definedName name="VAS073_F_Darbdavioimoku14IsViso">'Forma 4'!$I$54</definedName>
    <definedName name="VAS073_F_Darbdavioimoku15PavirsiniuNuoteku" localSheetId="3">'Forma 4'!$M$54</definedName>
    <definedName name="VAS073_F_Darbdavioimoku15PavirsiniuNuoteku">'Forma 4'!$M$54</definedName>
    <definedName name="VAS073_F_Darbdavioimoku16KitosReguliuojamosios" localSheetId="3">'Forma 4'!$N$54</definedName>
    <definedName name="VAS073_F_Darbdavioimoku16KitosReguliuojamosios">'Forma 4'!$N$54</definedName>
    <definedName name="VAS073_F_Darbdavioimoku17KitosVeiklos" localSheetId="3">'Forma 4'!$Q$54</definedName>
    <definedName name="VAS073_F_Darbdavioimoku17KitosVeiklos">'Forma 4'!$Q$54</definedName>
    <definedName name="VAS073_F_Darbdavioimoku1Apskaitosveikla1" localSheetId="3">'Forma 4'!$O$54</definedName>
    <definedName name="VAS073_F_Darbdavioimoku1Apskaitosveikla1">'Forma 4'!$O$54</definedName>
    <definedName name="VAS073_F_Darbdavioimoku1Kitareguliuoja1" localSheetId="3">'Forma 4'!$P$54</definedName>
    <definedName name="VAS073_F_Darbdavioimoku1Kitareguliuoja1">'Forma 4'!$P$54</definedName>
    <definedName name="VAS073_F_Darbdavioimoku21IS" localSheetId="3">'Forma 4'!$D$108</definedName>
    <definedName name="VAS073_F_Darbdavioimoku21IS">'Forma 4'!$D$108</definedName>
    <definedName name="VAS073_F_Darbdavioimoku231GeriamojoVandens" localSheetId="3">'Forma 4'!$F$108</definedName>
    <definedName name="VAS073_F_Darbdavioimoku231GeriamojoVandens">'Forma 4'!$F$108</definedName>
    <definedName name="VAS073_F_Darbdavioimoku232GeriamojoVandens" localSheetId="3">'Forma 4'!$G$108</definedName>
    <definedName name="VAS073_F_Darbdavioimoku232GeriamojoVandens">'Forma 4'!$G$108</definedName>
    <definedName name="VAS073_F_Darbdavioimoku233GeriamojoVandens" localSheetId="3">'Forma 4'!$H$108</definedName>
    <definedName name="VAS073_F_Darbdavioimoku233GeriamojoVandens">'Forma 4'!$H$108</definedName>
    <definedName name="VAS073_F_Darbdavioimoku23IsViso" localSheetId="3">'Forma 4'!$E$108</definedName>
    <definedName name="VAS073_F_Darbdavioimoku23IsViso">'Forma 4'!$E$108</definedName>
    <definedName name="VAS073_F_Darbdavioimoku241NuotekuSurinkimas" localSheetId="3">'Forma 4'!$J$108</definedName>
    <definedName name="VAS073_F_Darbdavioimoku241NuotekuSurinkimas">'Forma 4'!$J$108</definedName>
    <definedName name="VAS073_F_Darbdavioimoku242NuotekuValymas" localSheetId="3">'Forma 4'!$K$108</definedName>
    <definedName name="VAS073_F_Darbdavioimoku242NuotekuValymas">'Forma 4'!$K$108</definedName>
    <definedName name="VAS073_F_Darbdavioimoku243NuotekuDumblo" localSheetId="3">'Forma 4'!$L$108</definedName>
    <definedName name="VAS073_F_Darbdavioimoku243NuotekuDumblo">'Forma 4'!$L$108</definedName>
    <definedName name="VAS073_F_Darbdavioimoku24IsViso" localSheetId="3">'Forma 4'!$I$108</definedName>
    <definedName name="VAS073_F_Darbdavioimoku24IsViso">'Forma 4'!$I$108</definedName>
    <definedName name="VAS073_F_Darbdavioimoku25PavirsiniuNuoteku" localSheetId="3">'Forma 4'!$M$108</definedName>
    <definedName name="VAS073_F_Darbdavioimoku25PavirsiniuNuoteku">'Forma 4'!$M$108</definedName>
    <definedName name="VAS073_F_Darbdavioimoku26KitosReguliuojamosios" localSheetId="3">'Forma 4'!$N$108</definedName>
    <definedName name="VAS073_F_Darbdavioimoku26KitosReguliuojamosios">'Forma 4'!$N$108</definedName>
    <definedName name="VAS073_F_Darbdavioimoku27KitosVeiklos" localSheetId="3">'Forma 4'!$Q$108</definedName>
    <definedName name="VAS073_F_Darbdavioimoku27KitosVeiklos">'Forma 4'!$Q$108</definedName>
    <definedName name="VAS073_F_Darbdavioimoku2Apskaitosveikla1" localSheetId="3">'Forma 4'!$O$108</definedName>
    <definedName name="VAS073_F_Darbdavioimoku2Apskaitosveikla1">'Forma 4'!$O$108</definedName>
    <definedName name="VAS073_F_Darbdavioimoku2Kitareguliuoja1" localSheetId="3">'Forma 4'!$P$108</definedName>
    <definedName name="VAS073_F_Darbdavioimoku2Kitareguliuoja1">'Forma 4'!$P$108</definedName>
    <definedName name="VAS073_F_Darbdavioimoku31IS" localSheetId="3">'Forma 4'!$D$159</definedName>
    <definedName name="VAS073_F_Darbdavioimoku31IS">'Forma 4'!$D$159</definedName>
    <definedName name="VAS073_F_Darbdavioimoku331GeriamojoVandens" localSheetId="3">'Forma 4'!$F$159</definedName>
    <definedName name="VAS073_F_Darbdavioimoku331GeriamojoVandens">'Forma 4'!$F$159</definedName>
    <definedName name="VAS073_F_Darbdavioimoku332GeriamojoVandens" localSheetId="3">'Forma 4'!$G$159</definedName>
    <definedName name="VAS073_F_Darbdavioimoku332GeriamojoVandens">'Forma 4'!$G$159</definedName>
    <definedName name="VAS073_F_Darbdavioimoku333GeriamojoVandens" localSheetId="3">'Forma 4'!$H$159</definedName>
    <definedName name="VAS073_F_Darbdavioimoku333GeriamojoVandens">'Forma 4'!$H$159</definedName>
    <definedName name="VAS073_F_Darbdavioimoku33IsViso" localSheetId="3">'Forma 4'!$E$159</definedName>
    <definedName name="VAS073_F_Darbdavioimoku33IsViso">'Forma 4'!$E$159</definedName>
    <definedName name="VAS073_F_Darbdavioimoku341NuotekuSurinkimas" localSheetId="3">'Forma 4'!$J$159</definedName>
    <definedName name="VAS073_F_Darbdavioimoku341NuotekuSurinkimas">'Forma 4'!$J$159</definedName>
    <definedName name="VAS073_F_Darbdavioimoku342NuotekuValymas" localSheetId="3">'Forma 4'!$K$159</definedName>
    <definedName name="VAS073_F_Darbdavioimoku342NuotekuValymas">'Forma 4'!$K$159</definedName>
    <definedName name="VAS073_F_Darbdavioimoku343NuotekuDumblo" localSheetId="3">'Forma 4'!$L$159</definedName>
    <definedName name="VAS073_F_Darbdavioimoku343NuotekuDumblo">'Forma 4'!$L$159</definedName>
    <definedName name="VAS073_F_Darbdavioimoku34IsViso" localSheetId="3">'Forma 4'!$I$159</definedName>
    <definedName name="VAS073_F_Darbdavioimoku34IsViso">'Forma 4'!$I$159</definedName>
    <definedName name="VAS073_F_Darbdavioimoku35PavirsiniuNuoteku" localSheetId="3">'Forma 4'!$M$159</definedName>
    <definedName name="VAS073_F_Darbdavioimoku35PavirsiniuNuoteku">'Forma 4'!$M$159</definedName>
    <definedName name="VAS073_F_Darbdavioimoku36KitosReguliuojamosios" localSheetId="3">'Forma 4'!$N$159</definedName>
    <definedName name="VAS073_F_Darbdavioimoku36KitosReguliuojamosios">'Forma 4'!$N$159</definedName>
    <definedName name="VAS073_F_Darbdavioimoku37KitosVeiklos" localSheetId="3">'Forma 4'!$Q$159</definedName>
    <definedName name="VAS073_F_Darbdavioimoku37KitosVeiklos">'Forma 4'!$Q$159</definedName>
    <definedName name="VAS073_F_Darbdavioimoku3Apskaitosveikla1" localSheetId="3">'Forma 4'!$O$159</definedName>
    <definedName name="VAS073_F_Darbdavioimoku3Apskaitosveikla1">'Forma 4'!$O$159</definedName>
    <definedName name="VAS073_F_Darbdavioimoku3Kitareguliuoja1" localSheetId="3">'Forma 4'!$P$159</definedName>
    <definedName name="VAS073_F_Darbdavioimoku3Kitareguliuoja1">'Forma 4'!$P$159</definedName>
    <definedName name="VAS073_F_Darbdavioimoku41IS" localSheetId="3">'Forma 4'!$D$203</definedName>
    <definedName name="VAS073_F_Darbdavioimoku41IS">'Forma 4'!$D$203</definedName>
    <definedName name="VAS073_F_Darbdavioimoku431GeriamojoVandens" localSheetId="3">'Forma 4'!$F$203</definedName>
    <definedName name="VAS073_F_Darbdavioimoku431GeriamojoVandens">'Forma 4'!$F$203</definedName>
    <definedName name="VAS073_F_Darbdavioimoku432GeriamojoVandens" localSheetId="3">'Forma 4'!$G$203</definedName>
    <definedName name="VAS073_F_Darbdavioimoku432GeriamojoVandens">'Forma 4'!$G$203</definedName>
    <definedName name="VAS073_F_Darbdavioimoku433GeriamojoVandens" localSheetId="3">'Forma 4'!$H$203</definedName>
    <definedName name="VAS073_F_Darbdavioimoku433GeriamojoVandens">'Forma 4'!$H$203</definedName>
    <definedName name="VAS073_F_Darbdavioimoku43IsViso" localSheetId="3">'Forma 4'!$E$203</definedName>
    <definedName name="VAS073_F_Darbdavioimoku43IsViso">'Forma 4'!$E$203</definedName>
    <definedName name="VAS073_F_Darbdavioimoku441NuotekuSurinkimas" localSheetId="3">'Forma 4'!$J$203</definedName>
    <definedName name="VAS073_F_Darbdavioimoku441NuotekuSurinkimas">'Forma 4'!$J$203</definedName>
    <definedName name="VAS073_F_Darbdavioimoku442NuotekuValymas" localSheetId="3">'Forma 4'!$K$203</definedName>
    <definedName name="VAS073_F_Darbdavioimoku442NuotekuValymas">'Forma 4'!$K$203</definedName>
    <definedName name="VAS073_F_Darbdavioimoku443NuotekuDumblo" localSheetId="3">'Forma 4'!$L$203</definedName>
    <definedName name="VAS073_F_Darbdavioimoku443NuotekuDumblo">'Forma 4'!$L$203</definedName>
    <definedName name="VAS073_F_Darbdavioimoku44IsViso" localSheetId="3">'Forma 4'!$I$203</definedName>
    <definedName name="VAS073_F_Darbdavioimoku44IsViso">'Forma 4'!$I$203</definedName>
    <definedName name="VAS073_F_Darbdavioimoku45PavirsiniuNuoteku" localSheetId="3">'Forma 4'!$M$203</definedName>
    <definedName name="VAS073_F_Darbdavioimoku45PavirsiniuNuoteku">'Forma 4'!$M$203</definedName>
    <definedName name="VAS073_F_Darbdavioimoku46KitosReguliuojamosios" localSheetId="3">'Forma 4'!$N$203</definedName>
    <definedName name="VAS073_F_Darbdavioimoku46KitosReguliuojamosios">'Forma 4'!$N$203</definedName>
    <definedName name="VAS073_F_Darbdavioimoku47KitosVeiklos" localSheetId="3">'Forma 4'!$Q$203</definedName>
    <definedName name="VAS073_F_Darbdavioimoku47KitosVeiklos">'Forma 4'!$Q$203</definedName>
    <definedName name="VAS073_F_Darbdavioimoku4Apskaitosveikla1" localSheetId="3">'Forma 4'!$O$203</definedName>
    <definedName name="VAS073_F_Darbdavioimoku4Apskaitosveikla1">'Forma 4'!$O$203</definedName>
    <definedName name="VAS073_F_Darbdavioimoku4Kitareguliuoja1" localSheetId="3">'Forma 4'!$P$203</definedName>
    <definedName name="VAS073_F_Darbdavioimoku4Kitareguliuoja1">'Forma 4'!$P$203</definedName>
    <definedName name="VAS073_F_Darbosaugossan11IS" localSheetId="3">'Forma 4'!$D$55</definedName>
    <definedName name="VAS073_F_Darbosaugossan11IS">'Forma 4'!$D$55</definedName>
    <definedName name="VAS073_F_Darbosaugossan131GeriamojoVandens" localSheetId="3">'Forma 4'!$F$55</definedName>
    <definedName name="VAS073_F_Darbosaugossan131GeriamojoVandens">'Forma 4'!$F$55</definedName>
    <definedName name="VAS073_F_Darbosaugossan132GeriamojoVandens" localSheetId="3">'Forma 4'!$G$55</definedName>
    <definedName name="VAS073_F_Darbosaugossan132GeriamojoVandens">'Forma 4'!$G$55</definedName>
    <definedName name="VAS073_F_Darbosaugossan133GeriamojoVandens" localSheetId="3">'Forma 4'!$H$55</definedName>
    <definedName name="VAS073_F_Darbosaugossan133GeriamojoVandens">'Forma 4'!$H$55</definedName>
    <definedName name="VAS073_F_Darbosaugossan13IsViso" localSheetId="3">'Forma 4'!$E$55</definedName>
    <definedName name="VAS073_F_Darbosaugossan13IsViso">'Forma 4'!$E$55</definedName>
    <definedName name="VAS073_F_Darbosaugossan141NuotekuSurinkimas" localSheetId="3">'Forma 4'!$J$55</definedName>
    <definedName name="VAS073_F_Darbosaugossan141NuotekuSurinkimas">'Forma 4'!$J$55</definedName>
    <definedName name="VAS073_F_Darbosaugossan142NuotekuValymas" localSheetId="3">'Forma 4'!$K$55</definedName>
    <definedName name="VAS073_F_Darbosaugossan142NuotekuValymas">'Forma 4'!$K$55</definedName>
    <definedName name="VAS073_F_Darbosaugossan143NuotekuDumblo" localSheetId="3">'Forma 4'!$L$55</definedName>
    <definedName name="VAS073_F_Darbosaugossan143NuotekuDumblo">'Forma 4'!$L$55</definedName>
    <definedName name="VAS073_F_Darbosaugossan14IsViso" localSheetId="3">'Forma 4'!$I$55</definedName>
    <definedName name="VAS073_F_Darbosaugossan14IsViso">'Forma 4'!$I$55</definedName>
    <definedName name="VAS073_F_Darbosaugossan15PavirsiniuNuoteku" localSheetId="3">'Forma 4'!$M$55</definedName>
    <definedName name="VAS073_F_Darbosaugossan15PavirsiniuNuoteku">'Forma 4'!$M$55</definedName>
    <definedName name="VAS073_F_Darbosaugossan16KitosReguliuojamosios" localSheetId="3">'Forma 4'!$N$55</definedName>
    <definedName name="VAS073_F_Darbosaugossan16KitosReguliuojamosios">'Forma 4'!$N$55</definedName>
    <definedName name="VAS073_F_Darbosaugossan17KitosVeiklos" localSheetId="3">'Forma 4'!$Q$55</definedName>
    <definedName name="VAS073_F_Darbosaugossan17KitosVeiklos">'Forma 4'!$Q$55</definedName>
    <definedName name="VAS073_F_Darbosaugossan1Apskaitosveikla1" localSheetId="3">'Forma 4'!$O$55</definedName>
    <definedName name="VAS073_F_Darbosaugossan1Apskaitosveikla1">'Forma 4'!$O$55</definedName>
    <definedName name="VAS073_F_Darbosaugossan1Kitareguliuoja1" localSheetId="3">'Forma 4'!$P$55</definedName>
    <definedName name="VAS073_F_Darbosaugossan1Kitareguliuoja1">'Forma 4'!$P$55</definedName>
    <definedName name="VAS073_F_Darbosaugossan21IS" localSheetId="3">'Forma 4'!$D$109</definedName>
    <definedName name="VAS073_F_Darbosaugossan21IS">'Forma 4'!$D$109</definedName>
    <definedName name="VAS073_F_Darbosaugossan231GeriamojoVandens" localSheetId="3">'Forma 4'!$F$109</definedName>
    <definedName name="VAS073_F_Darbosaugossan231GeriamojoVandens">'Forma 4'!$F$109</definedName>
    <definedName name="VAS073_F_Darbosaugossan232GeriamojoVandens" localSheetId="3">'Forma 4'!$G$109</definedName>
    <definedName name="VAS073_F_Darbosaugossan232GeriamojoVandens">'Forma 4'!$G$109</definedName>
    <definedName name="VAS073_F_Darbosaugossan233GeriamojoVandens" localSheetId="3">'Forma 4'!$H$109</definedName>
    <definedName name="VAS073_F_Darbosaugossan233GeriamojoVandens">'Forma 4'!$H$109</definedName>
    <definedName name="VAS073_F_Darbosaugossan23IsViso" localSheetId="3">'Forma 4'!$E$109</definedName>
    <definedName name="VAS073_F_Darbosaugossan23IsViso">'Forma 4'!$E$109</definedName>
    <definedName name="VAS073_F_Darbosaugossan241NuotekuSurinkimas" localSheetId="3">'Forma 4'!$J$109</definedName>
    <definedName name="VAS073_F_Darbosaugossan241NuotekuSurinkimas">'Forma 4'!$J$109</definedName>
    <definedName name="VAS073_F_Darbosaugossan242NuotekuValymas" localSheetId="3">'Forma 4'!$K$109</definedName>
    <definedName name="VAS073_F_Darbosaugossan242NuotekuValymas">'Forma 4'!$K$109</definedName>
    <definedName name="VAS073_F_Darbosaugossan243NuotekuDumblo" localSheetId="3">'Forma 4'!$L$109</definedName>
    <definedName name="VAS073_F_Darbosaugossan243NuotekuDumblo">'Forma 4'!$L$109</definedName>
    <definedName name="VAS073_F_Darbosaugossan24IsViso" localSheetId="3">'Forma 4'!$I$109</definedName>
    <definedName name="VAS073_F_Darbosaugossan24IsViso">'Forma 4'!$I$109</definedName>
    <definedName name="VAS073_F_Darbosaugossan25PavirsiniuNuoteku" localSheetId="3">'Forma 4'!$M$109</definedName>
    <definedName name="VAS073_F_Darbosaugossan25PavirsiniuNuoteku">'Forma 4'!$M$109</definedName>
    <definedName name="VAS073_F_Darbosaugossan26KitosReguliuojamosios" localSheetId="3">'Forma 4'!$N$109</definedName>
    <definedName name="VAS073_F_Darbosaugossan26KitosReguliuojamosios">'Forma 4'!$N$109</definedName>
    <definedName name="VAS073_F_Darbosaugossan27KitosVeiklos" localSheetId="3">'Forma 4'!$Q$109</definedName>
    <definedName name="VAS073_F_Darbosaugossan27KitosVeiklos">'Forma 4'!$Q$109</definedName>
    <definedName name="VAS073_F_Darbosaugossan2Apskaitosveikla1" localSheetId="3">'Forma 4'!$O$109</definedName>
    <definedName name="VAS073_F_Darbosaugossan2Apskaitosveikla1">'Forma 4'!$O$109</definedName>
    <definedName name="VAS073_F_Darbosaugossan2Kitareguliuoja1" localSheetId="3">'Forma 4'!$P$109</definedName>
    <definedName name="VAS073_F_Darbosaugossan2Kitareguliuoja1">'Forma 4'!$P$109</definedName>
    <definedName name="VAS073_F_Darbosaugossan31IS" localSheetId="3">'Forma 4'!$D$160</definedName>
    <definedName name="VAS073_F_Darbosaugossan31IS">'Forma 4'!$D$160</definedName>
    <definedName name="VAS073_F_Darbosaugossan331GeriamojoVandens" localSheetId="3">'Forma 4'!$F$160</definedName>
    <definedName name="VAS073_F_Darbosaugossan331GeriamojoVandens">'Forma 4'!$F$160</definedName>
    <definedName name="VAS073_F_Darbosaugossan332GeriamojoVandens" localSheetId="3">'Forma 4'!$G$160</definedName>
    <definedName name="VAS073_F_Darbosaugossan332GeriamojoVandens">'Forma 4'!$G$160</definedName>
    <definedName name="VAS073_F_Darbosaugossan333GeriamojoVandens" localSheetId="3">'Forma 4'!$H$160</definedName>
    <definedName name="VAS073_F_Darbosaugossan333GeriamojoVandens">'Forma 4'!$H$160</definedName>
    <definedName name="VAS073_F_Darbosaugossan33IsViso" localSheetId="3">'Forma 4'!$E$160</definedName>
    <definedName name="VAS073_F_Darbosaugossan33IsViso">'Forma 4'!$E$160</definedName>
    <definedName name="VAS073_F_Darbosaugossan341NuotekuSurinkimas" localSheetId="3">'Forma 4'!$J$160</definedName>
    <definedName name="VAS073_F_Darbosaugossan341NuotekuSurinkimas">'Forma 4'!$J$160</definedName>
    <definedName name="VAS073_F_Darbosaugossan342NuotekuValymas" localSheetId="3">'Forma 4'!$K$160</definedName>
    <definedName name="VAS073_F_Darbosaugossan342NuotekuValymas">'Forma 4'!$K$160</definedName>
    <definedName name="VAS073_F_Darbosaugossan343NuotekuDumblo" localSheetId="3">'Forma 4'!$L$160</definedName>
    <definedName name="VAS073_F_Darbosaugossan343NuotekuDumblo">'Forma 4'!$L$160</definedName>
    <definedName name="VAS073_F_Darbosaugossan34IsViso" localSheetId="3">'Forma 4'!$I$160</definedName>
    <definedName name="VAS073_F_Darbosaugossan34IsViso">'Forma 4'!$I$160</definedName>
    <definedName name="VAS073_F_Darbosaugossan35PavirsiniuNuoteku" localSheetId="3">'Forma 4'!$M$160</definedName>
    <definedName name="VAS073_F_Darbosaugossan35PavirsiniuNuoteku">'Forma 4'!$M$160</definedName>
    <definedName name="VAS073_F_Darbosaugossan36KitosReguliuojamosios" localSheetId="3">'Forma 4'!$N$160</definedName>
    <definedName name="VAS073_F_Darbosaugossan36KitosReguliuojamosios">'Forma 4'!$N$160</definedName>
    <definedName name="VAS073_F_Darbosaugossan37KitosVeiklos" localSheetId="3">'Forma 4'!$Q$160</definedName>
    <definedName name="VAS073_F_Darbosaugossan37KitosVeiklos">'Forma 4'!$Q$160</definedName>
    <definedName name="VAS073_F_Darbosaugossan3Apskaitosveikla1" localSheetId="3">'Forma 4'!$O$160</definedName>
    <definedName name="VAS073_F_Darbosaugossan3Apskaitosveikla1">'Forma 4'!$O$160</definedName>
    <definedName name="VAS073_F_Darbosaugossan3Kitareguliuoja1" localSheetId="3">'Forma 4'!$P$160</definedName>
    <definedName name="VAS073_F_Darbosaugossan3Kitareguliuoja1">'Forma 4'!$P$160</definedName>
    <definedName name="VAS073_F_Darbosaugossan41IS" localSheetId="3">'Forma 4'!$D$204</definedName>
    <definedName name="VAS073_F_Darbosaugossan41IS">'Forma 4'!$D$204</definedName>
    <definedName name="VAS073_F_Darbosaugossan431GeriamojoVandens" localSheetId="3">'Forma 4'!$F$204</definedName>
    <definedName name="VAS073_F_Darbosaugossan431GeriamojoVandens">'Forma 4'!$F$204</definedName>
    <definedName name="VAS073_F_Darbosaugossan432GeriamojoVandens" localSheetId="3">'Forma 4'!$G$204</definedName>
    <definedName name="VAS073_F_Darbosaugossan432GeriamojoVandens">'Forma 4'!$G$204</definedName>
    <definedName name="VAS073_F_Darbosaugossan433GeriamojoVandens" localSheetId="3">'Forma 4'!$H$204</definedName>
    <definedName name="VAS073_F_Darbosaugossan433GeriamojoVandens">'Forma 4'!$H$204</definedName>
    <definedName name="VAS073_F_Darbosaugossan43IsViso" localSheetId="3">'Forma 4'!$E$204</definedName>
    <definedName name="VAS073_F_Darbosaugossan43IsViso">'Forma 4'!$E$204</definedName>
    <definedName name="VAS073_F_Darbosaugossan441NuotekuSurinkimas" localSheetId="3">'Forma 4'!$J$204</definedName>
    <definedName name="VAS073_F_Darbosaugossan441NuotekuSurinkimas">'Forma 4'!$J$204</definedName>
    <definedName name="VAS073_F_Darbosaugossan442NuotekuValymas" localSheetId="3">'Forma 4'!$K$204</definedName>
    <definedName name="VAS073_F_Darbosaugossan442NuotekuValymas">'Forma 4'!$K$204</definedName>
    <definedName name="VAS073_F_Darbosaugossan443NuotekuDumblo" localSheetId="3">'Forma 4'!$L$204</definedName>
    <definedName name="VAS073_F_Darbosaugossan443NuotekuDumblo">'Forma 4'!$L$204</definedName>
    <definedName name="VAS073_F_Darbosaugossan44IsViso" localSheetId="3">'Forma 4'!$I$204</definedName>
    <definedName name="VAS073_F_Darbosaugossan44IsViso">'Forma 4'!$I$204</definedName>
    <definedName name="VAS073_F_Darbosaugossan45PavirsiniuNuoteku" localSheetId="3">'Forma 4'!$M$204</definedName>
    <definedName name="VAS073_F_Darbosaugossan45PavirsiniuNuoteku">'Forma 4'!$M$204</definedName>
    <definedName name="VAS073_F_Darbosaugossan46KitosReguliuojamosios" localSheetId="3">'Forma 4'!$N$204</definedName>
    <definedName name="VAS073_F_Darbosaugossan46KitosReguliuojamosios">'Forma 4'!$N$204</definedName>
    <definedName name="VAS073_F_Darbosaugossan47KitosVeiklos" localSheetId="3">'Forma 4'!$Q$204</definedName>
    <definedName name="VAS073_F_Darbosaugossan47KitosVeiklos">'Forma 4'!$Q$204</definedName>
    <definedName name="VAS073_F_Darbosaugossan4Apskaitosveikla1" localSheetId="3">'Forma 4'!$O$204</definedName>
    <definedName name="VAS073_F_Darbosaugossan4Apskaitosveikla1">'Forma 4'!$O$204</definedName>
    <definedName name="VAS073_F_Darbosaugossan4Kitareguliuoja1" localSheetId="3">'Forma 4'!$P$204</definedName>
    <definedName name="VAS073_F_Darbosaugossan4Kitareguliuoja1">'Forma 4'!$P$204</definedName>
    <definedName name="VAS073_F_Darbouzmokesci11IS" localSheetId="3">'Forma 4'!$D$21</definedName>
    <definedName name="VAS073_F_Darbouzmokesci11IS">'Forma 4'!$D$21</definedName>
    <definedName name="VAS073_F_Darbouzmokesci131GeriamojoVandens" localSheetId="3">'Forma 4'!$F$21</definedName>
    <definedName name="VAS073_F_Darbouzmokesci131GeriamojoVandens">'Forma 4'!$F$21</definedName>
    <definedName name="VAS073_F_Darbouzmokesci132GeriamojoVandens" localSheetId="3">'Forma 4'!$G$21</definedName>
    <definedName name="VAS073_F_Darbouzmokesci132GeriamojoVandens">'Forma 4'!$G$21</definedName>
    <definedName name="VAS073_F_Darbouzmokesci133GeriamojoVandens" localSheetId="3">'Forma 4'!$H$21</definedName>
    <definedName name="VAS073_F_Darbouzmokesci133GeriamojoVandens">'Forma 4'!$H$21</definedName>
    <definedName name="VAS073_F_Darbouzmokesci13IsViso" localSheetId="3">'Forma 4'!$E$21</definedName>
    <definedName name="VAS073_F_Darbouzmokesci13IsViso">'Forma 4'!$E$21</definedName>
    <definedName name="VAS073_F_Darbouzmokesci141NuotekuSurinkimas" localSheetId="3">'Forma 4'!$J$21</definedName>
    <definedName name="VAS073_F_Darbouzmokesci141NuotekuSurinkimas">'Forma 4'!$J$21</definedName>
    <definedName name="VAS073_F_Darbouzmokesci142NuotekuValymas" localSheetId="3">'Forma 4'!$K$21</definedName>
    <definedName name="VAS073_F_Darbouzmokesci142NuotekuValymas">'Forma 4'!$K$21</definedName>
    <definedName name="VAS073_F_Darbouzmokesci143NuotekuDumblo" localSheetId="3">'Forma 4'!$L$21</definedName>
    <definedName name="VAS073_F_Darbouzmokesci143NuotekuDumblo">'Forma 4'!$L$21</definedName>
    <definedName name="VAS073_F_Darbouzmokesci14IsViso" localSheetId="3">'Forma 4'!$I$21</definedName>
    <definedName name="VAS073_F_Darbouzmokesci14IsViso">'Forma 4'!$I$21</definedName>
    <definedName name="VAS073_F_Darbouzmokesci15PavirsiniuNuoteku" localSheetId="3">'Forma 4'!$M$21</definedName>
    <definedName name="VAS073_F_Darbouzmokesci15PavirsiniuNuoteku">'Forma 4'!$M$21</definedName>
    <definedName name="VAS073_F_Darbouzmokesci16KitosReguliuojamosios" localSheetId="3">'Forma 4'!$N$21</definedName>
    <definedName name="VAS073_F_Darbouzmokesci16KitosReguliuojamosios">'Forma 4'!$N$21</definedName>
    <definedName name="VAS073_F_Darbouzmokesci17KitosVeiklos" localSheetId="3">'Forma 4'!$Q$21</definedName>
    <definedName name="VAS073_F_Darbouzmokesci17KitosVeiklos">'Forma 4'!$Q$21</definedName>
    <definedName name="VAS073_F_Darbouzmokesci1Apskaitosveikla1" localSheetId="3">'Forma 4'!$O$21</definedName>
    <definedName name="VAS073_F_Darbouzmokesci1Apskaitosveikla1">'Forma 4'!$O$21</definedName>
    <definedName name="VAS073_F_Darbouzmokesci1Kitareguliuoja1" localSheetId="3">'Forma 4'!$P$21</definedName>
    <definedName name="VAS073_F_Darbouzmokesci1Kitareguliuoja1">'Forma 4'!$P$21</definedName>
    <definedName name="VAS073_F_Darbouzmokesci21IS" localSheetId="3">'Forma 4'!$D$53</definedName>
    <definedName name="VAS073_F_Darbouzmokesci21IS">'Forma 4'!$D$53</definedName>
    <definedName name="VAS073_F_Darbouzmokesci231GeriamojoVandens" localSheetId="3">'Forma 4'!$F$53</definedName>
    <definedName name="VAS073_F_Darbouzmokesci231GeriamojoVandens">'Forma 4'!$F$53</definedName>
    <definedName name="VAS073_F_Darbouzmokesci232GeriamojoVandens" localSheetId="3">'Forma 4'!$G$53</definedName>
    <definedName name="VAS073_F_Darbouzmokesci232GeriamojoVandens">'Forma 4'!$G$53</definedName>
    <definedName name="VAS073_F_Darbouzmokesci233GeriamojoVandens" localSheetId="3">'Forma 4'!$H$53</definedName>
    <definedName name="VAS073_F_Darbouzmokesci233GeriamojoVandens">'Forma 4'!$H$53</definedName>
    <definedName name="VAS073_F_Darbouzmokesci23IsViso" localSheetId="3">'Forma 4'!$E$53</definedName>
    <definedName name="VAS073_F_Darbouzmokesci23IsViso">'Forma 4'!$E$53</definedName>
    <definedName name="VAS073_F_Darbouzmokesci241NuotekuSurinkimas" localSheetId="3">'Forma 4'!$J$53</definedName>
    <definedName name="VAS073_F_Darbouzmokesci241NuotekuSurinkimas">'Forma 4'!$J$53</definedName>
    <definedName name="VAS073_F_Darbouzmokesci242NuotekuValymas" localSheetId="3">'Forma 4'!$K$53</definedName>
    <definedName name="VAS073_F_Darbouzmokesci242NuotekuValymas">'Forma 4'!$K$53</definedName>
    <definedName name="VAS073_F_Darbouzmokesci243NuotekuDumblo" localSheetId="3">'Forma 4'!$L$53</definedName>
    <definedName name="VAS073_F_Darbouzmokesci243NuotekuDumblo">'Forma 4'!$L$53</definedName>
    <definedName name="VAS073_F_Darbouzmokesci24IsViso" localSheetId="3">'Forma 4'!$I$53</definedName>
    <definedName name="VAS073_F_Darbouzmokesci24IsViso">'Forma 4'!$I$53</definedName>
    <definedName name="VAS073_F_Darbouzmokesci25PavirsiniuNuoteku" localSheetId="3">'Forma 4'!$M$53</definedName>
    <definedName name="VAS073_F_Darbouzmokesci25PavirsiniuNuoteku">'Forma 4'!$M$53</definedName>
    <definedName name="VAS073_F_Darbouzmokesci26KitosReguliuojamosios" localSheetId="3">'Forma 4'!$N$53</definedName>
    <definedName name="VAS073_F_Darbouzmokesci26KitosReguliuojamosios">'Forma 4'!$N$53</definedName>
    <definedName name="VAS073_F_Darbouzmokesci27KitosVeiklos" localSheetId="3">'Forma 4'!$Q$53</definedName>
    <definedName name="VAS073_F_Darbouzmokesci27KitosVeiklos">'Forma 4'!$Q$53</definedName>
    <definedName name="VAS073_F_Darbouzmokesci2Apskaitosveikla1" localSheetId="3">'Forma 4'!$O$53</definedName>
    <definedName name="VAS073_F_Darbouzmokesci2Apskaitosveikla1">'Forma 4'!$O$53</definedName>
    <definedName name="VAS073_F_Darbouzmokesci2Kitareguliuoja1" localSheetId="3">'Forma 4'!$P$53</definedName>
    <definedName name="VAS073_F_Darbouzmokesci2Kitareguliuoja1">'Forma 4'!$P$53</definedName>
    <definedName name="VAS073_F_Darbouzmokesci31IS" localSheetId="3">'Forma 4'!$D$107</definedName>
    <definedName name="VAS073_F_Darbouzmokesci31IS">'Forma 4'!$D$107</definedName>
    <definedName name="VAS073_F_Darbouzmokesci331GeriamojoVandens" localSheetId="3">'Forma 4'!$F$107</definedName>
    <definedName name="VAS073_F_Darbouzmokesci331GeriamojoVandens">'Forma 4'!$F$107</definedName>
    <definedName name="VAS073_F_Darbouzmokesci332GeriamojoVandens" localSheetId="3">'Forma 4'!$G$107</definedName>
    <definedName name="VAS073_F_Darbouzmokesci332GeriamojoVandens">'Forma 4'!$G$107</definedName>
    <definedName name="VAS073_F_Darbouzmokesci333GeriamojoVandens" localSheetId="3">'Forma 4'!$H$107</definedName>
    <definedName name="VAS073_F_Darbouzmokesci333GeriamojoVandens">'Forma 4'!$H$107</definedName>
    <definedName name="VAS073_F_Darbouzmokesci33IsViso" localSheetId="3">'Forma 4'!$E$107</definedName>
    <definedName name="VAS073_F_Darbouzmokesci33IsViso">'Forma 4'!$E$107</definedName>
    <definedName name="VAS073_F_Darbouzmokesci341NuotekuSurinkimas" localSheetId="3">'Forma 4'!$J$107</definedName>
    <definedName name="VAS073_F_Darbouzmokesci341NuotekuSurinkimas">'Forma 4'!$J$107</definedName>
    <definedName name="VAS073_F_Darbouzmokesci342NuotekuValymas" localSheetId="3">'Forma 4'!$K$107</definedName>
    <definedName name="VAS073_F_Darbouzmokesci342NuotekuValymas">'Forma 4'!$K$107</definedName>
    <definedName name="VAS073_F_Darbouzmokesci343NuotekuDumblo" localSheetId="3">'Forma 4'!$L$107</definedName>
    <definedName name="VAS073_F_Darbouzmokesci343NuotekuDumblo">'Forma 4'!$L$107</definedName>
    <definedName name="VAS073_F_Darbouzmokesci34IsViso" localSheetId="3">'Forma 4'!$I$107</definedName>
    <definedName name="VAS073_F_Darbouzmokesci34IsViso">'Forma 4'!$I$107</definedName>
    <definedName name="VAS073_F_Darbouzmokesci35PavirsiniuNuoteku" localSheetId="3">'Forma 4'!$M$107</definedName>
    <definedName name="VAS073_F_Darbouzmokesci35PavirsiniuNuoteku">'Forma 4'!$M$107</definedName>
    <definedName name="VAS073_F_Darbouzmokesci36KitosReguliuojamosios" localSheetId="3">'Forma 4'!$N$107</definedName>
    <definedName name="VAS073_F_Darbouzmokesci36KitosReguliuojamosios">'Forma 4'!$N$107</definedName>
    <definedName name="VAS073_F_Darbouzmokesci37KitosVeiklos" localSheetId="3">'Forma 4'!$Q$107</definedName>
    <definedName name="VAS073_F_Darbouzmokesci37KitosVeiklos">'Forma 4'!$Q$107</definedName>
    <definedName name="VAS073_F_Darbouzmokesci3Apskaitosveikla1" localSheetId="3">'Forma 4'!$O$107</definedName>
    <definedName name="VAS073_F_Darbouzmokesci3Apskaitosveikla1">'Forma 4'!$O$107</definedName>
    <definedName name="VAS073_F_Darbouzmokesci3Kitareguliuoja1" localSheetId="3">'Forma 4'!$P$107</definedName>
    <definedName name="VAS073_F_Darbouzmokesci3Kitareguliuoja1">'Forma 4'!$P$107</definedName>
    <definedName name="VAS073_F_Darbouzmokesci41IS" localSheetId="3">'Forma 4'!$D$158</definedName>
    <definedName name="VAS073_F_Darbouzmokesci41IS">'Forma 4'!$D$158</definedName>
    <definedName name="VAS073_F_Darbouzmokesci431GeriamojoVandens" localSheetId="3">'Forma 4'!$F$158</definedName>
    <definedName name="VAS073_F_Darbouzmokesci431GeriamojoVandens">'Forma 4'!$F$158</definedName>
    <definedName name="VAS073_F_Darbouzmokesci432GeriamojoVandens" localSheetId="3">'Forma 4'!$G$158</definedName>
    <definedName name="VAS073_F_Darbouzmokesci432GeriamojoVandens">'Forma 4'!$G$158</definedName>
    <definedName name="VAS073_F_Darbouzmokesci433GeriamojoVandens" localSheetId="3">'Forma 4'!$H$158</definedName>
    <definedName name="VAS073_F_Darbouzmokesci433GeriamojoVandens">'Forma 4'!$H$158</definedName>
    <definedName name="VAS073_F_Darbouzmokesci43IsViso" localSheetId="3">'Forma 4'!$E$158</definedName>
    <definedName name="VAS073_F_Darbouzmokesci43IsViso">'Forma 4'!$E$158</definedName>
    <definedName name="VAS073_F_Darbouzmokesci441NuotekuSurinkimas" localSheetId="3">'Forma 4'!$J$158</definedName>
    <definedName name="VAS073_F_Darbouzmokesci441NuotekuSurinkimas">'Forma 4'!$J$158</definedName>
    <definedName name="VAS073_F_Darbouzmokesci442NuotekuValymas" localSheetId="3">'Forma 4'!$K$158</definedName>
    <definedName name="VAS073_F_Darbouzmokesci442NuotekuValymas">'Forma 4'!$K$158</definedName>
    <definedName name="VAS073_F_Darbouzmokesci443NuotekuDumblo" localSheetId="3">'Forma 4'!$L$158</definedName>
    <definedName name="VAS073_F_Darbouzmokesci443NuotekuDumblo">'Forma 4'!$L$158</definedName>
    <definedName name="VAS073_F_Darbouzmokesci44IsViso" localSheetId="3">'Forma 4'!$I$158</definedName>
    <definedName name="VAS073_F_Darbouzmokesci44IsViso">'Forma 4'!$I$158</definedName>
    <definedName name="VAS073_F_Darbouzmokesci45PavirsiniuNuoteku" localSheetId="3">'Forma 4'!$M$158</definedName>
    <definedName name="VAS073_F_Darbouzmokesci45PavirsiniuNuoteku">'Forma 4'!$M$158</definedName>
    <definedName name="VAS073_F_Darbouzmokesci46KitosReguliuojamosios" localSheetId="3">'Forma 4'!$N$158</definedName>
    <definedName name="VAS073_F_Darbouzmokesci46KitosReguliuojamosios">'Forma 4'!$N$158</definedName>
    <definedName name="VAS073_F_Darbouzmokesci47KitosVeiklos" localSheetId="3">'Forma 4'!$Q$158</definedName>
    <definedName name="VAS073_F_Darbouzmokesci47KitosVeiklos">'Forma 4'!$Q$158</definedName>
    <definedName name="VAS073_F_Darbouzmokesci4Apskaitosveikla1" localSheetId="3">'Forma 4'!$O$158</definedName>
    <definedName name="VAS073_F_Darbouzmokesci4Apskaitosveikla1">'Forma 4'!$O$158</definedName>
    <definedName name="VAS073_F_Darbouzmokesci4Kitareguliuoja1" localSheetId="3">'Forma 4'!$P$158</definedName>
    <definedName name="VAS073_F_Darbouzmokesci4Kitareguliuoja1">'Forma 4'!$P$158</definedName>
    <definedName name="VAS073_F_Darbouzmokesci51IS" localSheetId="3">'Forma 4'!$D$202</definedName>
    <definedName name="VAS073_F_Darbouzmokesci51IS">'Forma 4'!$D$202</definedName>
    <definedName name="VAS073_F_Darbouzmokesci531GeriamojoVandens" localSheetId="3">'Forma 4'!$F$202</definedName>
    <definedName name="VAS073_F_Darbouzmokesci531GeriamojoVandens">'Forma 4'!$F$202</definedName>
    <definedName name="VAS073_F_Darbouzmokesci532GeriamojoVandens" localSheetId="3">'Forma 4'!$G$202</definedName>
    <definedName name="VAS073_F_Darbouzmokesci532GeriamojoVandens">'Forma 4'!$G$202</definedName>
    <definedName name="VAS073_F_Darbouzmokesci533GeriamojoVandens" localSheetId="3">'Forma 4'!$H$202</definedName>
    <definedName name="VAS073_F_Darbouzmokesci533GeriamojoVandens">'Forma 4'!$H$202</definedName>
    <definedName name="VAS073_F_Darbouzmokesci53IsViso" localSheetId="3">'Forma 4'!$E$202</definedName>
    <definedName name="VAS073_F_Darbouzmokesci53IsViso">'Forma 4'!$E$202</definedName>
    <definedName name="VAS073_F_Darbouzmokesci541NuotekuSurinkimas" localSheetId="3">'Forma 4'!$J$202</definedName>
    <definedName name="VAS073_F_Darbouzmokesci541NuotekuSurinkimas">'Forma 4'!$J$202</definedName>
    <definedName name="VAS073_F_Darbouzmokesci542NuotekuValymas" localSheetId="3">'Forma 4'!$K$202</definedName>
    <definedName name="VAS073_F_Darbouzmokesci542NuotekuValymas">'Forma 4'!$K$202</definedName>
    <definedName name="VAS073_F_Darbouzmokesci543NuotekuDumblo" localSheetId="3">'Forma 4'!$L$202</definedName>
    <definedName name="VAS073_F_Darbouzmokesci543NuotekuDumblo">'Forma 4'!$L$202</definedName>
    <definedName name="VAS073_F_Darbouzmokesci54IsViso" localSheetId="3">'Forma 4'!$I$202</definedName>
    <definedName name="VAS073_F_Darbouzmokesci54IsViso">'Forma 4'!$I$202</definedName>
    <definedName name="VAS073_F_Darbouzmokesci55PavirsiniuNuoteku" localSheetId="3">'Forma 4'!$M$202</definedName>
    <definedName name="VAS073_F_Darbouzmokesci55PavirsiniuNuoteku">'Forma 4'!$M$202</definedName>
    <definedName name="VAS073_F_Darbouzmokesci56KitosReguliuojamosios" localSheetId="3">'Forma 4'!$N$202</definedName>
    <definedName name="VAS073_F_Darbouzmokesci56KitosReguliuojamosios">'Forma 4'!$N$202</definedName>
    <definedName name="VAS073_F_Darbouzmokesci57KitosVeiklos" localSheetId="3">'Forma 4'!$Q$202</definedName>
    <definedName name="VAS073_F_Darbouzmokesci57KitosVeiklos">'Forma 4'!$Q$202</definedName>
    <definedName name="VAS073_F_Darbouzmokesci5Apskaitosveikla1" localSheetId="3">'Forma 4'!$O$202</definedName>
    <definedName name="VAS073_F_Darbouzmokesci5Apskaitosveikla1">'Forma 4'!$O$202</definedName>
    <definedName name="VAS073_F_Darbouzmokesci5Kitareguliuoja1" localSheetId="3">'Forma 4'!$P$202</definedName>
    <definedName name="VAS073_F_Darbouzmokesci5Kitareguliuoja1">'Forma 4'!$P$202</definedName>
    <definedName name="VAS073_F_Draudimosanaud11IS" localSheetId="3">'Forma 4'!$D$84</definedName>
    <definedName name="VAS073_F_Draudimosanaud11IS">'Forma 4'!$D$84</definedName>
    <definedName name="VAS073_F_Draudimosanaud131GeriamojoVandens" localSheetId="3">'Forma 4'!$F$84</definedName>
    <definedName name="VAS073_F_Draudimosanaud131GeriamojoVandens">'Forma 4'!$F$84</definedName>
    <definedName name="VAS073_F_Draudimosanaud132GeriamojoVandens" localSheetId="3">'Forma 4'!$G$84</definedName>
    <definedName name="VAS073_F_Draudimosanaud132GeriamojoVandens">'Forma 4'!$G$84</definedName>
    <definedName name="VAS073_F_Draudimosanaud133GeriamojoVandens" localSheetId="3">'Forma 4'!$H$84</definedName>
    <definedName name="VAS073_F_Draudimosanaud133GeriamojoVandens">'Forma 4'!$H$84</definedName>
    <definedName name="VAS073_F_Draudimosanaud13IsViso" localSheetId="3">'Forma 4'!$E$84</definedName>
    <definedName name="VAS073_F_Draudimosanaud13IsViso">'Forma 4'!$E$84</definedName>
    <definedName name="VAS073_F_Draudimosanaud141NuotekuSurinkimas" localSheetId="3">'Forma 4'!$J$84</definedName>
    <definedName name="VAS073_F_Draudimosanaud141NuotekuSurinkimas">'Forma 4'!$J$84</definedName>
    <definedName name="VAS073_F_Draudimosanaud142NuotekuValymas" localSheetId="3">'Forma 4'!$K$84</definedName>
    <definedName name="VAS073_F_Draudimosanaud142NuotekuValymas">'Forma 4'!$K$84</definedName>
    <definedName name="VAS073_F_Draudimosanaud143NuotekuDumblo" localSheetId="3">'Forma 4'!$L$84</definedName>
    <definedName name="VAS073_F_Draudimosanaud143NuotekuDumblo">'Forma 4'!$L$84</definedName>
    <definedName name="VAS073_F_Draudimosanaud14IsViso" localSheetId="3">'Forma 4'!$I$84</definedName>
    <definedName name="VAS073_F_Draudimosanaud14IsViso">'Forma 4'!$I$84</definedName>
    <definedName name="VAS073_F_Draudimosanaud15PavirsiniuNuoteku" localSheetId="3">'Forma 4'!$M$84</definedName>
    <definedName name="VAS073_F_Draudimosanaud15PavirsiniuNuoteku">'Forma 4'!$M$84</definedName>
    <definedName name="VAS073_F_Draudimosanaud16KitosReguliuojamosios" localSheetId="3">'Forma 4'!$N$84</definedName>
    <definedName name="VAS073_F_Draudimosanaud16KitosReguliuojamosios">'Forma 4'!$N$84</definedName>
    <definedName name="VAS073_F_Draudimosanaud17KitosVeiklos" localSheetId="3">'Forma 4'!$Q$84</definedName>
    <definedName name="VAS073_F_Draudimosanaud17KitosVeiklos">'Forma 4'!$Q$84</definedName>
    <definedName name="VAS073_F_Draudimosanaud1Apskaitosveikla1" localSheetId="3">'Forma 4'!$O$84</definedName>
    <definedName name="VAS073_F_Draudimosanaud1Apskaitosveikla1">'Forma 4'!$O$84</definedName>
    <definedName name="VAS073_F_Draudimosanaud1Kitareguliuoja1" localSheetId="3">'Forma 4'!$P$84</definedName>
    <definedName name="VAS073_F_Draudimosanaud1Kitareguliuoja1">'Forma 4'!$P$84</definedName>
    <definedName name="VAS073_F_Draudimosanaud21IS" localSheetId="3">'Forma 4'!$D$136</definedName>
    <definedName name="VAS073_F_Draudimosanaud21IS">'Forma 4'!$D$136</definedName>
    <definedName name="VAS073_F_Draudimosanaud231GeriamojoVandens" localSheetId="3">'Forma 4'!$F$136</definedName>
    <definedName name="VAS073_F_Draudimosanaud231GeriamojoVandens">'Forma 4'!$F$136</definedName>
    <definedName name="VAS073_F_Draudimosanaud232GeriamojoVandens" localSheetId="3">'Forma 4'!$G$136</definedName>
    <definedName name="VAS073_F_Draudimosanaud232GeriamojoVandens">'Forma 4'!$G$136</definedName>
    <definedName name="VAS073_F_Draudimosanaud233GeriamojoVandens" localSheetId="3">'Forma 4'!$H$136</definedName>
    <definedName name="VAS073_F_Draudimosanaud233GeriamojoVandens">'Forma 4'!$H$136</definedName>
    <definedName name="VAS073_F_Draudimosanaud23IsViso" localSheetId="3">'Forma 4'!$E$136</definedName>
    <definedName name="VAS073_F_Draudimosanaud23IsViso">'Forma 4'!$E$136</definedName>
    <definedName name="VAS073_F_Draudimosanaud241NuotekuSurinkimas" localSheetId="3">'Forma 4'!$J$136</definedName>
    <definedName name="VAS073_F_Draudimosanaud241NuotekuSurinkimas">'Forma 4'!$J$136</definedName>
    <definedName name="VAS073_F_Draudimosanaud242NuotekuValymas" localSheetId="3">'Forma 4'!$K$136</definedName>
    <definedName name="VAS073_F_Draudimosanaud242NuotekuValymas">'Forma 4'!$K$136</definedName>
    <definedName name="VAS073_F_Draudimosanaud243NuotekuDumblo" localSheetId="3">'Forma 4'!$L$136</definedName>
    <definedName name="VAS073_F_Draudimosanaud243NuotekuDumblo">'Forma 4'!$L$136</definedName>
    <definedName name="VAS073_F_Draudimosanaud24IsViso" localSheetId="3">'Forma 4'!$I$136</definedName>
    <definedName name="VAS073_F_Draudimosanaud24IsViso">'Forma 4'!$I$136</definedName>
    <definedName name="VAS073_F_Draudimosanaud25PavirsiniuNuoteku" localSheetId="3">'Forma 4'!$M$136</definedName>
    <definedName name="VAS073_F_Draudimosanaud25PavirsiniuNuoteku">'Forma 4'!$M$136</definedName>
    <definedName name="VAS073_F_Draudimosanaud26KitosReguliuojamosios" localSheetId="3">'Forma 4'!$N$136</definedName>
    <definedName name="VAS073_F_Draudimosanaud26KitosReguliuojamosios">'Forma 4'!$N$136</definedName>
    <definedName name="VAS073_F_Draudimosanaud27KitosVeiklos" localSheetId="3">'Forma 4'!$Q$136</definedName>
    <definedName name="VAS073_F_Draudimosanaud27KitosVeiklos">'Forma 4'!$Q$136</definedName>
    <definedName name="VAS073_F_Draudimosanaud2Apskaitosveikla1" localSheetId="3">'Forma 4'!$O$136</definedName>
    <definedName name="VAS073_F_Draudimosanaud2Apskaitosveikla1">'Forma 4'!$O$136</definedName>
    <definedName name="VAS073_F_Draudimosanaud2Kitareguliuoja1" localSheetId="3">'Forma 4'!$P$136</definedName>
    <definedName name="VAS073_F_Draudimosanaud2Kitareguliuoja1">'Forma 4'!$P$136</definedName>
    <definedName name="VAS073_F_Draudimosanaud31IS" localSheetId="3">'Forma 4'!$D$232</definedName>
    <definedName name="VAS073_F_Draudimosanaud31IS">'Forma 4'!$D$232</definedName>
    <definedName name="VAS073_F_Draudimosanaud331GeriamojoVandens" localSheetId="3">'Forma 4'!$F$232</definedName>
    <definedName name="VAS073_F_Draudimosanaud331GeriamojoVandens">'Forma 4'!$F$232</definedName>
    <definedName name="VAS073_F_Draudimosanaud332GeriamojoVandens" localSheetId="3">'Forma 4'!$G$232</definedName>
    <definedName name="VAS073_F_Draudimosanaud332GeriamojoVandens">'Forma 4'!$G$232</definedName>
    <definedName name="VAS073_F_Draudimosanaud333GeriamojoVandens" localSheetId="3">'Forma 4'!$H$232</definedName>
    <definedName name="VAS073_F_Draudimosanaud333GeriamojoVandens">'Forma 4'!$H$232</definedName>
    <definedName name="VAS073_F_Draudimosanaud33IsViso" localSheetId="3">'Forma 4'!$E$232</definedName>
    <definedName name="VAS073_F_Draudimosanaud33IsViso">'Forma 4'!$E$232</definedName>
    <definedName name="VAS073_F_Draudimosanaud341NuotekuSurinkimas" localSheetId="3">'Forma 4'!$J$232</definedName>
    <definedName name="VAS073_F_Draudimosanaud341NuotekuSurinkimas">'Forma 4'!$J$232</definedName>
    <definedName name="VAS073_F_Draudimosanaud342NuotekuValymas" localSheetId="3">'Forma 4'!$K$232</definedName>
    <definedName name="VAS073_F_Draudimosanaud342NuotekuValymas">'Forma 4'!$K$232</definedName>
    <definedName name="VAS073_F_Draudimosanaud343NuotekuDumblo" localSheetId="3">'Forma 4'!$L$232</definedName>
    <definedName name="VAS073_F_Draudimosanaud343NuotekuDumblo">'Forma 4'!$L$232</definedName>
    <definedName name="VAS073_F_Draudimosanaud34IsViso" localSheetId="3">'Forma 4'!$I$232</definedName>
    <definedName name="VAS073_F_Draudimosanaud34IsViso">'Forma 4'!$I$232</definedName>
    <definedName name="VAS073_F_Draudimosanaud35PavirsiniuNuoteku" localSheetId="3">'Forma 4'!$M$232</definedName>
    <definedName name="VAS073_F_Draudimosanaud35PavirsiniuNuoteku">'Forma 4'!$M$232</definedName>
    <definedName name="VAS073_F_Draudimosanaud36KitosReguliuojamosios" localSheetId="3">'Forma 4'!$N$232</definedName>
    <definedName name="VAS073_F_Draudimosanaud36KitosReguliuojamosios">'Forma 4'!$N$232</definedName>
    <definedName name="VAS073_F_Draudimosanaud37KitosVeiklos" localSheetId="3">'Forma 4'!$Q$232</definedName>
    <definedName name="VAS073_F_Draudimosanaud37KitosVeiklos">'Forma 4'!$Q$232</definedName>
    <definedName name="VAS073_F_Draudimosanaud3Apskaitosveikla1" localSheetId="3">'Forma 4'!$O$232</definedName>
    <definedName name="VAS073_F_Draudimosanaud3Apskaitosveikla1">'Forma 4'!$O$232</definedName>
    <definedName name="VAS073_F_Draudimosanaud3Kitareguliuoja1" localSheetId="3">'Forma 4'!$P$232</definedName>
    <definedName name="VAS073_F_Draudimosanaud3Kitareguliuoja1">'Forma 4'!$P$232</definedName>
    <definedName name="VAS073_F_Dumblotvarkymo11IS" localSheetId="3">'Forma 4'!$D$33</definedName>
    <definedName name="VAS073_F_Dumblotvarkymo11IS">'Forma 4'!$D$33</definedName>
    <definedName name="VAS073_F_Dumblotvarkymo131GeriamojoVandens" localSheetId="3">'Forma 4'!$F$33</definedName>
    <definedName name="VAS073_F_Dumblotvarkymo131GeriamojoVandens">'Forma 4'!$F$33</definedName>
    <definedName name="VAS073_F_Dumblotvarkymo132GeriamojoVandens" localSheetId="3">'Forma 4'!$G$33</definedName>
    <definedName name="VAS073_F_Dumblotvarkymo132GeriamojoVandens">'Forma 4'!$G$33</definedName>
    <definedName name="VAS073_F_Dumblotvarkymo133GeriamojoVandens" localSheetId="3">'Forma 4'!$H$33</definedName>
    <definedName name="VAS073_F_Dumblotvarkymo133GeriamojoVandens">'Forma 4'!$H$33</definedName>
    <definedName name="VAS073_F_Dumblotvarkymo13IsViso" localSheetId="3">'Forma 4'!$E$33</definedName>
    <definedName name="VAS073_F_Dumblotvarkymo13IsViso">'Forma 4'!$E$33</definedName>
    <definedName name="VAS073_F_Dumblotvarkymo141NuotekuSurinkimas" localSheetId="3">'Forma 4'!$J$33</definedName>
    <definedName name="VAS073_F_Dumblotvarkymo141NuotekuSurinkimas">'Forma 4'!$J$33</definedName>
    <definedName name="VAS073_F_Dumblotvarkymo142NuotekuValymas" localSheetId="3">'Forma 4'!$K$33</definedName>
    <definedName name="VAS073_F_Dumblotvarkymo142NuotekuValymas">'Forma 4'!$K$33</definedName>
    <definedName name="VAS073_F_Dumblotvarkymo143NuotekuDumblo" localSheetId="3">'Forma 4'!$L$33</definedName>
    <definedName name="VAS073_F_Dumblotvarkymo143NuotekuDumblo">'Forma 4'!$L$33</definedName>
    <definedName name="VAS073_F_Dumblotvarkymo14IsViso" localSheetId="3">'Forma 4'!$I$33</definedName>
    <definedName name="VAS073_F_Dumblotvarkymo14IsViso">'Forma 4'!$I$33</definedName>
    <definedName name="VAS073_F_Dumblotvarkymo15PavirsiniuNuoteku" localSheetId="3">'Forma 4'!$M$33</definedName>
    <definedName name="VAS073_F_Dumblotvarkymo15PavirsiniuNuoteku">'Forma 4'!$M$33</definedName>
    <definedName name="VAS073_F_Dumblotvarkymo16KitosReguliuojamosios" localSheetId="3">'Forma 4'!$N$33</definedName>
    <definedName name="VAS073_F_Dumblotvarkymo16KitosReguliuojamosios">'Forma 4'!$N$33</definedName>
    <definedName name="VAS073_F_Dumblotvarkymo17KitosVeiklos" localSheetId="3">'Forma 4'!$Q$33</definedName>
    <definedName name="VAS073_F_Dumblotvarkymo17KitosVeiklos">'Forma 4'!$Q$33</definedName>
    <definedName name="VAS073_F_Dumblotvarkymo1Apskaitosveikla1" localSheetId="3">'Forma 4'!$O$33</definedName>
    <definedName name="VAS073_F_Dumblotvarkymo1Apskaitosveikla1">'Forma 4'!$O$33</definedName>
    <definedName name="VAS073_F_Dumblotvarkymo1Kitareguliuoja1" localSheetId="3">'Forma 4'!$P$33</definedName>
    <definedName name="VAS073_F_Dumblotvarkymo1Kitareguliuoja1">'Forma 4'!$P$33</definedName>
    <definedName name="VAS073_F_Einamojoremont11IS" localSheetId="3">'Forma 4'!$D$16</definedName>
    <definedName name="VAS073_F_Einamojoremont11IS">'Forma 4'!$D$16</definedName>
    <definedName name="VAS073_F_Einamojoremont131GeriamojoVandens" localSheetId="3">'Forma 4'!$F$16</definedName>
    <definedName name="VAS073_F_Einamojoremont131GeriamojoVandens">'Forma 4'!$F$16</definedName>
    <definedName name="VAS073_F_Einamojoremont132GeriamojoVandens" localSheetId="3">'Forma 4'!$G$16</definedName>
    <definedName name="VAS073_F_Einamojoremont132GeriamojoVandens">'Forma 4'!$G$16</definedName>
    <definedName name="VAS073_F_Einamojoremont133GeriamojoVandens" localSheetId="3">'Forma 4'!$H$16</definedName>
    <definedName name="VAS073_F_Einamojoremont133GeriamojoVandens">'Forma 4'!$H$16</definedName>
    <definedName name="VAS073_F_Einamojoremont13IsViso" localSheetId="3">'Forma 4'!$E$16</definedName>
    <definedName name="VAS073_F_Einamojoremont13IsViso">'Forma 4'!$E$16</definedName>
    <definedName name="VAS073_F_Einamojoremont141NuotekuSurinkimas" localSheetId="3">'Forma 4'!$J$16</definedName>
    <definedName name="VAS073_F_Einamojoremont141NuotekuSurinkimas">'Forma 4'!$J$16</definedName>
    <definedName name="VAS073_F_Einamojoremont142NuotekuValymas" localSheetId="3">'Forma 4'!$K$16</definedName>
    <definedName name="VAS073_F_Einamojoremont142NuotekuValymas">'Forma 4'!$K$16</definedName>
    <definedName name="VAS073_F_Einamojoremont143NuotekuDumblo" localSheetId="3">'Forma 4'!$L$16</definedName>
    <definedName name="VAS073_F_Einamojoremont143NuotekuDumblo">'Forma 4'!$L$16</definedName>
    <definedName name="VAS073_F_Einamojoremont14IsViso" localSheetId="3">'Forma 4'!$I$16</definedName>
    <definedName name="VAS073_F_Einamojoremont14IsViso">'Forma 4'!$I$16</definedName>
    <definedName name="VAS073_F_Einamojoremont15PavirsiniuNuoteku" localSheetId="3">'Forma 4'!$M$16</definedName>
    <definedName name="VAS073_F_Einamojoremont15PavirsiniuNuoteku">'Forma 4'!$M$16</definedName>
    <definedName name="VAS073_F_Einamojoremont16KitosReguliuojamosios" localSheetId="3">'Forma 4'!$N$16</definedName>
    <definedName name="VAS073_F_Einamojoremont16KitosReguliuojamosios">'Forma 4'!$N$16</definedName>
    <definedName name="VAS073_F_Einamojoremont17KitosVeiklos" localSheetId="3">'Forma 4'!$Q$16</definedName>
    <definedName name="VAS073_F_Einamojoremont17KitosVeiklos">'Forma 4'!$Q$16</definedName>
    <definedName name="VAS073_F_Einamojoremont1Apskaitosveikla1" localSheetId="3">'Forma 4'!$O$16</definedName>
    <definedName name="VAS073_F_Einamojoremont1Apskaitosveikla1">'Forma 4'!$O$16</definedName>
    <definedName name="VAS073_F_Einamojoremont1Kitareguliuoja1" localSheetId="3">'Forma 4'!$P$16</definedName>
    <definedName name="VAS073_F_Einamojoremont1Kitareguliuoja1">'Forma 4'!$P$16</definedName>
    <definedName name="VAS073_F_Einamojoremont21IS" localSheetId="3">'Forma 4'!$D$45</definedName>
    <definedName name="VAS073_F_Einamojoremont21IS">'Forma 4'!$D$45</definedName>
    <definedName name="VAS073_F_Einamojoremont231GeriamojoVandens" localSheetId="3">'Forma 4'!$F$45</definedName>
    <definedName name="VAS073_F_Einamojoremont231GeriamojoVandens">'Forma 4'!$F$45</definedName>
    <definedName name="VAS073_F_Einamojoremont232GeriamojoVandens" localSheetId="3">'Forma 4'!$G$45</definedName>
    <definedName name="VAS073_F_Einamojoremont232GeriamojoVandens">'Forma 4'!$G$45</definedName>
    <definedName name="VAS073_F_Einamojoremont233GeriamojoVandens" localSheetId="3">'Forma 4'!$H$45</definedName>
    <definedName name="VAS073_F_Einamojoremont233GeriamojoVandens">'Forma 4'!$H$45</definedName>
    <definedName name="VAS073_F_Einamojoremont23IsViso" localSheetId="3">'Forma 4'!$E$45</definedName>
    <definedName name="VAS073_F_Einamojoremont23IsViso">'Forma 4'!$E$45</definedName>
    <definedName name="VAS073_F_Einamojoremont241NuotekuSurinkimas" localSheetId="3">'Forma 4'!$J$45</definedName>
    <definedName name="VAS073_F_Einamojoremont241NuotekuSurinkimas">'Forma 4'!$J$45</definedName>
    <definedName name="VAS073_F_Einamojoremont242NuotekuValymas" localSheetId="3">'Forma 4'!$K$45</definedName>
    <definedName name="VAS073_F_Einamojoremont242NuotekuValymas">'Forma 4'!$K$45</definedName>
    <definedName name="VAS073_F_Einamojoremont243NuotekuDumblo" localSheetId="3">'Forma 4'!$L$45</definedName>
    <definedName name="VAS073_F_Einamojoremont243NuotekuDumblo">'Forma 4'!$L$45</definedName>
    <definedName name="VAS073_F_Einamojoremont24IsViso" localSheetId="3">'Forma 4'!$I$45</definedName>
    <definedName name="VAS073_F_Einamojoremont24IsViso">'Forma 4'!$I$45</definedName>
    <definedName name="VAS073_F_Einamojoremont25PavirsiniuNuoteku" localSheetId="3">'Forma 4'!$M$45</definedName>
    <definedName name="VAS073_F_Einamojoremont25PavirsiniuNuoteku">'Forma 4'!$M$45</definedName>
    <definedName name="VAS073_F_Einamojoremont26KitosReguliuojamosios" localSheetId="3">'Forma 4'!$N$45</definedName>
    <definedName name="VAS073_F_Einamojoremont26KitosReguliuojamosios">'Forma 4'!$N$45</definedName>
    <definedName name="VAS073_F_Einamojoremont27KitosVeiklos" localSheetId="3">'Forma 4'!$Q$45</definedName>
    <definedName name="VAS073_F_Einamojoremont27KitosVeiklos">'Forma 4'!$Q$45</definedName>
    <definedName name="VAS073_F_Einamojoremont2Apskaitosveikla1" localSheetId="3">'Forma 4'!$O$45</definedName>
    <definedName name="VAS073_F_Einamojoremont2Apskaitosveikla1">'Forma 4'!$O$45</definedName>
    <definedName name="VAS073_F_Einamojoremont2Kitareguliuoja1" localSheetId="3">'Forma 4'!$P$45</definedName>
    <definedName name="VAS073_F_Einamojoremont2Kitareguliuoja1">'Forma 4'!$P$45</definedName>
    <definedName name="VAS073_F_Einamojoremont31IS" localSheetId="3">'Forma 4'!$D$99</definedName>
    <definedName name="VAS073_F_Einamojoremont31IS">'Forma 4'!$D$99</definedName>
    <definedName name="VAS073_F_Einamojoremont331GeriamojoVandens" localSheetId="3">'Forma 4'!$F$99</definedName>
    <definedName name="VAS073_F_Einamojoremont331GeriamojoVandens">'Forma 4'!$F$99</definedName>
    <definedName name="VAS073_F_Einamojoremont332GeriamojoVandens" localSheetId="3">'Forma 4'!$G$99</definedName>
    <definedName name="VAS073_F_Einamojoremont332GeriamojoVandens">'Forma 4'!$G$99</definedName>
    <definedName name="VAS073_F_Einamojoremont333GeriamojoVandens" localSheetId="3">'Forma 4'!$H$99</definedName>
    <definedName name="VAS073_F_Einamojoremont333GeriamojoVandens">'Forma 4'!$H$99</definedName>
    <definedName name="VAS073_F_Einamojoremont33IsViso" localSheetId="3">'Forma 4'!$E$99</definedName>
    <definedName name="VAS073_F_Einamojoremont33IsViso">'Forma 4'!$E$99</definedName>
    <definedName name="VAS073_F_Einamojoremont341NuotekuSurinkimas" localSheetId="3">'Forma 4'!$J$99</definedName>
    <definedName name="VAS073_F_Einamojoremont341NuotekuSurinkimas">'Forma 4'!$J$99</definedName>
    <definedName name="VAS073_F_Einamojoremont342NuotekuValymas" localSheetId="3">'Forma 4'!$K$99</definedName>
    <definedName name="VAS073_F_Einamojoremont342NuotekuValymas">'Forma 4'!$K$99</definedName>
    <definedName name="VAS073_F_Einamojoremont343NuotekuDumblo" localSheetId="3">'Forma 4'!$L$99</definedName>
    <definedName name="VAS073_F_Einamojoremont343NuotekuDumblo">'Forma 4'!$L$99</definedName>
    <definedName name="VAS073_F_Einamojoremont34IsViso" localSheetId="3">'Forma 4'!$I$99</definedName>
    <definedName name="VAS073_F_Einamojoremont34IsViso">'Forma 4'!$I$99</definedName>
    <definedName name="VAS073_F_Einamojoremont35PavirsiniuNuoteku" localSheetId="3">'Forma 4'!$M$99</definedName>
    <definedName name="VAS073_F_Einamojoremont35PavirsiniuNuoteku">'Forma 4'!$M$99</definedName>
    <definedName name="VAS073_F_Einamojoremont36KitosReguliuojamosios" localSheetId="3">'Forma 4'!$N$99</definedName>
    <definedName name="VAS073_F_Einamojoremont36KitosReguliuojamosios">'Forma 4'!$N$99</definedName>
    <definedName name="VAS073_F_Einamojoremont37KitosVeiklos" localSheetId="3">'Forma 4'!$Q$99</definedName>
    <definedName name="VAS073_F_Einamojoremont37KitosVeiklos">'Forma 4'!$Q$99</definedName>
    <definedName name="VAS073_F_Einamojoremont3Apskaitosveikla1" localSheetId="3">'Forma 4'!$O$99</definedName>
    <definedName name="VAS073_F_Einamojoremont3Apskaitosveikla1">'Forma 4'!$O$99</definedName>
    <definedName name="VAS073_F_Einamojoremont3Kitareguliuoja1" localSheetId="3">'Forma 4'!$P$99</definedName>
    <definedName name="VAS073_F_Einamojoremont3Kitareguliuoja1">'Forma 4'!$P$99</definedName>
    <definedName name="VAS073_F_Einamojoremont41IS" localSheetId="3">'Forma 4'!$D$194</definedName>
    <definedName name="VAS073_F_Einamojoremont41IS">'Forma 4'!$D$194</definedName>
    <definedName name="VAS073_F_Einamojoremont431GeriamojoVandens" localSheetId="3">'Forma 4'!$F$194</definedName>
    <definedName name="VAS073_F_Einamojoremont431GeriamojoVandens">'Forma 4'!$F$194</definedName>
    <definedName name="VAS073_F_Einamojoremont432GeriamojoVandens" localSheetId="3">'Forma 4'!$G$194</definedName>
    <definedName name="VAS073_F_Einamojoremont432GeriamojoVandens">'Forma 4'!$G$194</definedName>
    <definedName name="VAS073_F_Einamojoremont433GeriamojoVandens" localSheetId="3">'Forma 4'!$H$194</definedName>
    <definedName name="VAS073_F_Einamojoremont433GeriamojoVandens">'Forma 4'!$H$194</definedName>
    <definedName name="VAS073_F_Einamojoremont43IsViso" localSheetId="3">'Forma 4'!$E$194</definedName>
    <definedName name="VAS073_F_Einamojoremont43IsViso">'Forma 4'!$E$194</definedName>
    <definedName name="VAS073_F_Einamojoremont441NuotekuSurinkimas" localSheetId="3">'Forma 4'!$J$194</definedName>
    <definedName name="VAS073_F_Einamojoremont441NuotekuSurinkimas">'Forma 4'!$J$194</definedName>
    <definedName name="VAS073_F_Einamojoremont442NuotekuValymas" localSheetId="3">'Forma 4'!$K$194</definedName>
    <definedName name="VAS073_F_Einamojoremont442NuotekuValymas">'Forma 4'!$K$194</definedName>
    <definedName name="VAS073_F_Einamojoremont443NuotekuDumblo" localSheetId="3">'Forma 4'!$L$194</definedName>
    <definedName name="VAS073_F_Einamojoremont443NuotekuDumblo">'Forma 4'!$L$194</definedName>
    <definedName name="VAS073_F_Einamojoremont44IsViso" localSheetId="3">'Forma 4'!$I$194</definedName>
    <definedName name="VAS073_F_Einamojoremont44IsViso">'Forma 4'!$I$194</definedName>
    <definedName name="VAS073_F_Einamojoremont45PavirsiniuNuoteku" localSheetId="3">'Forma 4'!$M$194</definedName>
    <definedName name="VAS073_F_Einamojoremont45PavirsiniuNuoteku">'Forma 4'!$M$194</definedName>
    <definedName name="VAS073_F_Einamojoremont46KitosReguliuojamosios" localSheetId="3">'Forma 4'!$N$194</definedName>
    <definedName name="VAS073_F_Einamojoremont46KitosReguliuojamosios">'Forma 4'!$N$194</definedName>
    <definedName name="VAS073_F_Einamojoremont47KitosVeiklos" localSheetId="3">'Forma 4'!$Q$194</definedName>
    <definedName name="VAS073_F_Einamojoremont47KitosVeiklos">'Forma 4'!$Q$194</definedName>
    <definedName name="VAS073_F_Einamojoremont4Apskaitosveikla1" localSheetId="3">'Forma 4'!$O$194</definedName>
    <definedName name="VAS073_F_Einamojoremont4Apskaitosveikla1">'Forma 4'!$O$194</definedName>
    <definedName name="VAS073_F_Einamojoremont4Kitareguliuoja1" localSheetId="3">'Forma 4'!$P$194</definedName>
    <definedName name="VAS073_F_Einamojoremont4Kitareguliuoja1">'Forma 4'!$P$194</definedName>
    <definedName name="VAS073_F_Elektrosenergi11IS" localSheetId="3">'Forma 4'!$D$13</definedName>
    <definedName name="VAS073_F_Elektrosenergi11IS">'Forma 4'!$D$13</definedName>
    <definedName name="VAS073_F_Elektrosenergi131GeriamojoVandens" localSheetId="3">'Forma 4'!$F$13</definedName>
    <definedName name="VAS073_F_Elektrosenergi131GeriamojoVandens">'Forma 4'!$F$13</definedName>
    <definedName name="VAS073_F_Elektrosenergi132GeriamojoVandens" localSheetId="3">'Forma 4'!$G$13</definedName>
    <definedName name="VAS073_F_Elektrosenergi132GeriamojoVandens">'Forma 4'!$G$13</definedName>
    <definedName name="VAS073_F_Elektrosenergi133GeriamojoVandens" localSheetId="3">'Forma 4'!$H$13</definedName>
    <definedName name="VAS073_F_Elektrosenergi133GeriamojoVandens">'Forma 4'!$H$13</definedName>
    <definedName name="VAS073_F_Elektrosenergi13IsViso" localSheetId="3">'Forma 4'!$E$13</definedName>
    <definedName name="VAS073_F_Elektrosenergi13IsViso">'Forma 4'!$E$13</definedName>
    <definedName name="VAS073_F_Elektrosenergi141NuotekuSurinkimas" localSheetId="3">'Forma 4'!$J$13</definedName>
    <definedName name="VAS073_F_Elektrosenergi141NuotekuSurinkimas">'Forma 4'!$J$13</definedName>
    <definedName name="VAS073_F_Elektrosenergi142NuotekuValymas" localSheetId="3">'Forma 4'!$K$13</definedName>
    <definedName name="VAS073_F_Elektrosenergi142NuotekuValymas">'Forma 4'!$K$13</definedName>
    <definedName name="VAS073_F_Elektrosenergi143NuotekuDumblo" localSheetId="3">'Forma 4'!$L$13</definedName>
    <definedName name="VAS073_F_Elektrosenergi143NuotekuDumblo">'Forma 4'!$L$13</definedName>
    <definedName name="VAS073_F_Elektrosenergi14IsViso" localSheetId="3">'Forma 4'!$I$13</definedName>
    <definedName name="VAS073_F_Elektrosenergi14IsViso">'Forma 4'!$I$13</definedName>
    <definedName name="VAS073_F_Elektrosenergi15PavirsiniuNuoteku" localSheetId="3">'Forma 4'!$M$13</definedName>
    <definedName name="VAS073_F_Elektrosenergi15PavirsiniuNuoteku">'Forma 4'!$M$13</definedName>
    <definedName name="VAS073_F_Elektrosenergi16KitosReguliuojamosios" localSheetId="3">'Forma 4'!$N$13</definedName>
    <definedName name="VAS073_F_Elektrosenergi16KitosReguliuojamosios">'Forma 4'!$N$13</definedName>
    <definedName name="VAS073_F_Elektrosenergi17KitosVeiklos" localSheetId="3">'Forma 4'!$Q$13</definedName>
    <definedName name="VAS073_F_Elektrosenergi17KitosVeiklos">'Forma 4'!$Q$13</definedName>
    <definedName name="VAS073_F_Elektrosenergi1Apskaitosveikla1" localSheetId="3">'Forma 4'!$O$13</definedName>
    <definedName name="VAS073_F_Elektrosenergi1Apskaitosveikla1">'Forma 4'!$O$13</definedName>
    <definedName name="VAS073_F_Elektrosenergi1Kitareguliuoja1" localSheetId="3">'Forma 4'!$P$13</definedName>
    <definedName name="VAS073_F_Elektrosenergi1Kitareguliuoja1">'Forma 4'!$P$13</definedName>
    <definedName name="VAS073_F_Elektrosenergi21IS" localSheetId="3">'Forma 4'!$D$14</definedName>
    <definedName name="VAS073_F_Elektrosenergi21IS">'Forma 4'!$D$14</definedName>
    <definedName name="VAS073_F_Elektrosenergi231GeriamojoVandens" localSheetId="3">'Forma 4'!$F$14</definedName>
    <definedName name="VAS073_F_Elektrosenergi231GeriamojoVandens">'Forma 4'!$F$14</definedName>
    <definedName name="VAS073_F_Elektrosenergi232GeriamojoVandens" localSheetId="3">'Forma 4'!$G$14</definedName>
    <definedName name="VAS073_F_Elektrosenergi232GeriamojoVandens">'Forma 4'!$G$14</definedName>
    <definedName name="VAS073_F_Elektrosenergi233GeriamojoVandens" localSheetId="3">'Forma 4'!$H$14</definedName>
    <definedName name="VAS073_F_Elektrosenergi233GeriamojoVandens">'Forma 4'!$H$14</definedName>
    <definedName name="VAS073_F_Elektrosenergi23IsViso" localSheetId="3">'Forma 4'!$E$14</definedName>
    <definedName name="VAS073_F_Elektrosenergi23IsViso">'Forma 4'!$E$14</definedName>
    <definedName name="VAS073_F_Elektrosenergi241NuotekuSurinkimas" localSheetId="3">'Forma 4'!$J$14</definedName>
    <definedName name="VAS073_F_Elektrosenergi241NuotekuSurinkimas">'Forma 4'!$J$14</definedName>
    <definedName name="VAS073_F_Elektrosenergi242NuotekuValymas" localSheetId="3">'Forma 4'!$K$14</definedName>
    <definedName name="VAS073_F_Elektrosenergi242NuotekuValymas">'Forma 4'!$K$14</definedName>
    <definedName name="VAS073_F_Elektrosenergi243NuotekuDumblo" localSheetId="3">'Forma 4'!$L$14</definedName>
    <definedName name="VAS073_F_Elektrosenergi243NuotekuDumblo">'Forma 4'!$L$14</definedName>
    <definedName name="VAS073_F_Elektrosenergi24IsViso" localSheetId="3">'Forma 4'!$I$14</definedName>
    <definedName name="VAS073_F_Elektrosenergi24IsViso">'Forma 4'!$I$14</definedName>
    <definedName name="VAS073_F_Elektrosenergi25PavirsiniuNuoteku" localSheetId="3">'Forma 4'!$M$14</definedName>
    <definedName name="VAS073_F_Elektrosenergi25PavirsiniuNuoteku">'Forma 4'!$M$14</definedName>
    <definedName name="VAS073_F_Elektrosenergi26KitosReguliuojamosios" localSheetId="3">'Forma 4'!$N$14</definedName>
    <definedName name="VAS073_F_Elektrosenergi26KitosReguliuojamosios">'Forma 4'!$N$14</definedName>
    <definedName name="VAS073_F_Elektrosenergi27KitosVeiklos" localSheetId="3">'Forma 4'!$Q$14</definedName>
    <definedName name="VAS073_F_Elektrosenergi27KitosVeiklos">'Forma 4'!$Q$14</definedName>
    <definedName name="VAS073_F_Elektrosenergi2Apskaitosveikla1" localSheetId="3">'Forma 4'!$O$14</definedName>
    <definedName name="VAS073_F_Elektrosenergi2Apskaitosveikla1">'Forma 4'!$O$14</definedName>
    <definedName name="VAS073_F_Elektrosenergi2Kitareguliuoja1" localSheetId="3">'Forma 4'!$P$14</definedName>
    <definedName name="VAS073_F_Elektrosenergi2Kitareguliuoja1">'Forma 4'!$P$14</definedName>
    <definedName name="VAS073_F_Elektrosenergi31IS" localSheetId="3">'Forma 4'!$D$34</definedName>
    <definedName name="VAS073_F_Elektrosenergi31IS">'Forma 4'!$D$34</definedName>
    <definedName name="VAS073_F_Elektrosenergi331GeriamojoVandens" localSheetId="3">'Forma 4'!$F$34</definedName>
    <definedName name="VAS073_F_Elektrosenergi331GeriamojoVandens">'Forma 4'!$F$34</definedName>
    <definedName name="VAS073_F_Elektrosenergi332GeriamojoVandens" localSheetId="3">'Forma 4'!$G$34</definedName>
    <definedName name="VAS073_F_Elektrosenergi332GeriamojoVandens">'Forma 4'!$G$34</definedName>
    <definedName name="VAS073_F_Elektrosenergi333GeriamojoVandens" localSheetId="3">'Forma 4'!$H$34</definedName>
    <definedName name="VAS073_F_Elektrosenergi333GeriamojoVandens">'Forma 4'!$H$34</definedName>
    <definedName name="VAS073_F_Elektrosenergi33IsViso" localSheetId="3">'Forma 4'!$E$34</definedName>
    <definedName name="VAS073_F_Elektrosenergi33IsViso">'Forma 4'!$E$34</definedName>
    <definedName name="VAS073_F_Elektrosenergi341NuotekuSurinkimas" localSheetId="3">'Forma 4'!$J$34</definedName>
    <definedName name="VAS073_F_Elektrosenergi341NuotekuSurinkimas">'Forma 4'!$J$34</definedName>
    <definedName name="VAS073_F_Elektrosenergi342NuotekuValymas" localSheetId="3">'Forma 4'!$K$34</definedName>
    <definedName name="VAS073_F_Elektrosenergi342NuotekuValymas">'Forma 4'!$K$34</definedName>
    <definedName name="VAS073_F_Elektrosenergi343NuotekuDumblo" localSheetId="3">'Forma 4'!$L$34</definedName>
    <definedName name="VAS073_F_Elektrosenergi343NuotekuDumblo">'Forma 4'!$L$34</definedName>
    <definedName name="VAS073_F_Elektrosenergi34IsViso" localSheetId="3">'Forma 4'!$I$34</definedName>
    <definedName name="VAS073_F_Elektrosenergi34IsViso">'Forma 4'!$I$34</definedName>
    <definedName name="VAS073_F_Elektrosenergi35PavirsiniuNuoteku" localSheetId="3">'Forma 4'!$M$34</definedName>
    <definedName name="VAS073_F_Elektrosenergi35PavirsiniuNuoteku">'Forma 4'!$M$34</definedName>
    <definedName name="VAS073_F_Elektrosenergi36KitosReguliuojamosios" localSheetId="3">'Forma 4'!$N$34</definedName>
    <definedName name="VAS073_F_Elektrosenergi36KitosReguliuojamosios">'Forma 4'!$N$34</definedName>
    <definedName name="VAS073_F_Elektrosenergi37KitosVeiklos" localSheetId="3">'Forma 4'!$Q$34</definedName>
    <definedName name="VAS073_F_Elektrosenergi37KitosVeiklos">'Forma 4'!$Q$34</definedName>
    <definedName name="VAS073_F_Elektrosenergi3Apskaitosveikla1" localSheetId="3">'Forma 4'!$O$34</definedName>
    <definedName name="VAS073_F_Elektrosenergi3Apskaitosveikla1">'Forma 4'!$O$34</definedName>
    <definedName name="VAS073_F_Elektrosenergi3Kitareguliuoja1" localSheetId="3">'Forma 4'!$P$34</definedName>
    <definedName name="VAS073_F_Elektrosenergi3Kitareguliuoja1">'Forma 4'!$P$34</definedName>
    <definedName name="VAS073_F_Elektrosenergi41IS" localSheetId="3">'Forma 4'!$D$35</definedName>
    <definedName name="VAS073_F_Elektrosenergi41IS">'Forma 4'!$D$35</definedName>
    <definedName name="VAS073_F_Elektrosenergi431GeriamojoVandens" localSheetId="3">'Forma 4'!$F$35</definedName>
    <definedName name="VAS073_F_Elektrosenergi431GeriamojoVandens">'Forma 4'!$F$35</definedName>
    <definedName name="VAS073_F_Elektrosenergi432GeriamojoVandens" localSheetId="3">'Forma 4'!$G$35</definedName>
    <definedName name="VAS073_F_Elektrosenergi432GeriamojoVandens">'Forma 4'!$G$35</definedName>
    <definedName name="VAS073_F_Elektrosenergi433GeriamojoVandens" localSheetId="3">'Forma 4'!$H$35</definedName>
    <definedName name="VAS073_F_Elektrosenergi433GeriamojoVandens">'Forma 4'!$H$35</definedName>
    <definedName name="VAS073_F_Elektrosenergi43IsViso" localSheetId="3">'Forma 4'!$E$35</definedName>
    <definedName name="VAS073_F_Elektrosenergi43IsViso">'Forma 4'!$E$35</definedName>
    <definedName name="VAS073_F_Elektrosenergi441NuotekuSurinkimas" localSheetId="3">'Forma 4'!$J$35</definedName>
    <definedName name="VAS073_F_Elektrosenergi441NuotekuSurinkimas">'Forma 4'!$J$35</definedName>
    <definedName name="VAS073_F_Elektrosenergi442NuotekuValymas" localSheetId="3">'Forma 4'!$K$35</definedName>
    <definedName name="VAS073_F_Elektrosenergi442NuotekuValymas">'Forma 4'!$K$35</definedName>
    <definedName name="VAS073_F_Elektrosenergi443NuotekuDumblo" localSheetId="3">'Forma 4'!$L$35</definedName>
    <definedName name="VAS073_F_Elektrosenergi443NuotekuDumblo">'Forma 4'!$L$35</definedName>
    <definedName name="VAS073_F_Elektrosenergi44IsViso" localSheetId="3">'Forma 4'!$I$35</definedName>
    <definedName name="VAS073_F_Elektrosenergi44IsViso">'Forma 4'!$I$35</definedName>
    <definedName name="VAS073_F_Elektrosenergi45PavirsiniuNuoteku" localSheetId="3">'Forma 4'!$M$35</definedName>
    <definedName name="VAS073_F_Elektrosenergi45PavirsiniuNuoteku">'Forma 4'!$M$35</definedName>
    <definedName name="VAS073_F_Elektrosenergi46KitosReguliuojamosios" localSheetId="3">'Forma 4'!$N$35</definedName>
    <definedName name="VAS073_F_Elektrosenergi46KitosReguliuojamosios">'Forma 4'!$N$35</definedName>
    <definedName name="VAS073_F_Elektrosenergi47KitosVeiklos" localSheetId="3">'Forma 4'!$Q$35</definedName>
    <definedName name="VAS073_F_Elektrosenergi47KitosVeiklos">'Forma 4'!$Q$35</definedName>
    <definedName name="VAS073_F_Elektrosenergi4Apskaitosveikla1" localSheetId="3">'Forma 4'!$O$35</definedName>
    <definedName name="VAS073_F_Elektrosenergi4Apskaitosveikla1">'Forma 4'!$O$35</definedName>
    <definedName name="VAS073_F_Elektrosenergi4Kitareguliuoja1" localSheetId="3">'Forma 4'!$P$35</definedName>
    <definedName name="VAS073_F_Elektrosenergi4Kitareguliuoja1">'Forma 4'!$P$35</definedName>
    <definedName name="VAS073_F_Elektrosenergi51IS" localSheetId="3">'Forma 4'!$D$91</definedName>
    <definedName name="VAS073_F_Elektrosenergi51IS">'Forma 4'!$D$91</definedName>
    <definedName name="VAS073_F_Elektrosenergi531GeriamojoVandens" localSheetId="3">'Forma 4'!$F$91</definedName>
    <definedName name="VAS073_F_Elektrosenergi531GeriamojoVandens">'Forma 4'!$F$91</definedName>
    <definedName name="VAS073_F_Elektrosenergi532GeriamojoVandens" localSheetId="3">'Forma 4'!$G$91</definedName>
    <definedName name="VAS073_F_Elektrosenergi532GeriamojoVandens">'Forma 4'!$G$91</definedName>
    <definedName name="VAS073_F_Elektrosenergi533GeriamojoVandens" localSheetId="3">'Forma 4'!$H$91</definedName>
    <definedName name="VAS073_F_Elektrosenergi533GeriamojoVandens">'Forma 4'!$H$91</definedName>
    <definedName name="VAS073_F_Elektrosenergi53IsViso" localSheetId="3">'Forma 4'!$E$91</definedName>
    <definedName name="VAS073_F_Elektrosenergi53IsViso">'Forma 4'!$E$91</definedName>
    <definedName name="VAS073_F_Elektrosenergi541NuotekuSurinkimas" localSheetId="3">'Forma 4'!$J$91</definedName>
    <definedName name="VAS073_F_Elektrosenergi541NuotekuSurinkimas">'Forma 4'!$J$91</definedName>
    <definedName name="VAS073_F_Elektrosenergi542NuotekuValymas" localSheetId="3">'Forma 4'!$K$91</definedName>
    <definedName name="VAS073_F_Elektrosenergi542NuotekuValymas">'Forma 4'!$K$91</definedName>
    <definedName name="VAS073_F_Elektrosenergi543NuotekuDumblo" localSheetId="3">'Forma 4'!$L$91</definedName>
    <definedName name="VAS073_F_Elektrosenergi543NuotekuDumblo">'Forma 4'!$L$91</definedName>
    <definedName name="VAS073_F_Elektrosenergi54IsViso" localSheetId="3">'Forma 4'!$I$91</definedName>
    <definedName name="VAS073_F_Elektrosenergi54IsViso">'Forma 4'!$I$91</definedName>
    <definedName name="VAS073_F_Elektrosenergi55PavirsiniuNuoteku" localSheetId="3">'Forma 4'!$M$91</definedName>
    <definedName name="VAS073_F_Elektrosenergi55PavirsiniuNuoteku">'Forma 4'!$M$91</definedName>
    <definedName name="VAS073_F_Elektrosenergi56KitosReguliuojamosios" localSheetId="3">'Forma 4'!$N$91</definedName>
    <definedName name="VAS073_F_Elektrosenergi56KitosReguliuojamosios">'Forma 4'!$N$91</definedName>
    <definedName name="VAS073_F_Elektrosenergi57KitosVeiklos" localSheetId="3">'Forma 4'!$Q$91</definedName>
    <definedName name="VAS073_F_Elektrosenergi57KitosVeiklos">'Forma 4'!$Q$91</definedName>
    <definedName name="VAS073_F_Elektrosenergi5Apskaitosveikla1" localSheetId="3">'Forma 4'!$O$91</definedName>
    <definedName name="VAS073_F_Elektrosenergi5Apskaitosveikla1">'Forma 4'!$O$91</definedName>
    <definedName name="VAS073_F_Elektrosenergi5Kitareguliuoja1" localSheetId="3">'Forma 4'!$P$91</definedName>
    <definedName name="VAS073_F_Elektrosenergi5Kitareguliuoja1">'Forma 4'!$P$91</definedName>
    <definedName name="VAS073_F_Elektrosenergi61IS" localSheetId="3">'Forma 4'!$D$92</definedName>
    <definedName name="VAS073_F_Elektrosenergi61IS">'Forma 4'!$D$92</definedName>
    <definedName name="VAS073_F_Elektrosenergi631GeriamojoVandens" localSheetId="3">'Forma 4'!$F$92</definedName>
    <definedName name="VAS073_F_Elektrosenergi631GeriamojoVandens">'Forma 4'!$F$92</definedName>
    <definedName name="VAS073_F_Elektrosenergi632GeriamojoVandens" localSheetId="3">'Forma 4'!$G$92</definedName>
    <definedName name="VAS073_F_Elektrosenergi632GeriamojoVandens">'Forma 4'!$G$92</definedName>
    <definedName name="VAS073_F_Elektrosenergi633GeriamojoVandens" localSheetId="3">'Forma 4'!$H$92</definedName>
    <definedName name="VAS073_F_Elektrosenergi633GeriamojoVandens">'Forma 4'!$H$92</definedName>
    <definedName name="VAS073_F_Elektrosenergi63IsViso" localSheetId="3">'Forma 4'!$E$92</definedName>
    <definedName name="VAS073_F_Elektrosenergi63IsViso">'Forma 4'!$E$92</definedName>
    <definedName name="VAS073_F_Elektrosenergi641NuotekuSurinkimas" localSheetId="3">'Forma 4'!$J$92</definedName>
    <definedName name="VAS073_F_Elektrosenergi641NuotekuSurinkimas">'Forma 4'!$J$92</definedName>
    <definedName name="VAS073_F_Elektrosenergi642NuotekuValymas" localSheetId="3">'Forma 4'!$K$92</definedName>
    <definedName name="VAS073_F_Elektrosenergi642NuotekuValymas">'Forma 4'!$K$92</definedName>
    <definedName name="VAS073_F_Elektrosenergi643NuotekuDumblo" localSheetId="3">'Forma 4'!$L$92</definedName>
    <definedName name="VAS073_F_Elektrosenergi643NuotekuDumblo">'Forma 4'!$L$92</definedName>
    <definedName name="VAS073_F_Elektrosenergi64IsViso" localSheetId="3">'Forma 4'!$I$92</definedName>
    <definedName name="VAS073_F_Elektrosenergi64IsViso">'Forma 4'!$I$92</definedName>
    <definedName name="VAS073_F_Elektrosenergi65PavirsiniuNuoteku" localSheetId="3">'Forma 4'!$M$92</definedName>
    <definedName name="VAS073_F_Elektrosenergi65PavirsiniuNuoteku">'Forma 4'!$M$92</definedName>
    <definedName name="VAS073_F_Elektrosenergi66KitosReguliuojamosios" localSheetId="3">'Forma 4'!$N$92</definedName>
    <definedName name="VAS073_F_Elektrosenergi66KitosReguliuojamosios">'Forma 4'!$N$92</definedName>
    <definedName name="VAS073_F_Elektrosenergi67KitosVeiklos" localSheetId="3">'Forma 4'!$Q$92</definedName>
    <definedName name="VAS073_F_Elektrosenergi67KitosVeiklos">'Forma 4'!$Q$92</definedName>
    <definedName name="VAS073_F_Elektrosenergi6Apskaitosveikla1" localSheetId="3">'Forma 4'!$O$92</definedName>
    <definedName name="VAS073_F_Elektrosenergi6Apskaitosveikla1">'Forma 4'!$O$92</definedName>
    <definedName name="VAS073_F_Elektrosenergi6Kitareguliuoja1" localSheetId="3">'Forma 4'!$P$92</definedName>
    <definedName name="VAS073_F_Elektrosenergi6Kitareguliuoja1">'Forma 4'!$P$92</definedName>
    <definedName name="VAS073_F_Elektrosenergi71IS" localSheetId="3">'Forma 4'!$D$143</definedName>
    <definedName name="VAS073_F_Elektrosenergi71IS">'Forma 4'!$D$143</definedName>
    <definedName name="VAS073_F_Elektrosenergi731GeriamojoVandens" localSheetId="3">'Forma 4'!$F$143</definedName>
    <definedName name="VAS073_F_Elektrosenergi731GeriamojoVandens">'Forma 4'!$F$143</definedName>
    <definedName name="VAS073_F_Elektrosenergi732GeriamojoVandens" localSheetId="3">'Forma 4'!$G$143</definedName>
    <definedName name="VAS073_F_Elektrosenergi732GeriamojoVandens">'Forma 4'!$G$143</definedName>
    <definedName name="VAS073_F_Elektrosenergi733GeriamojoVandens" localSheetId="3">'Forma 4'!$H$143</definedName>
    <definedName name="VAS073_F_Elektrosenergi733GeriamojoVandens">'Forma 4'!$H$143</definedName>
    <definedName name="VAS073_F_Elektrosenergi73IsViso" localSheetId="3">'Forma 4'!$E$143</definedName>
    <definedName name="VAS073_F_Elektrosenergi73IsViso">'Forma 4'!$E$143</definedName>
    <definedName name="VAS073_F_Elektrosenergi741NuotekuSurinkimas" localSheetId="3">'Forma 4'!$J$143</definedName>
    <definedName name="VAS073_F_Elektrosenergi741NuotekuSurinkimas">'Forma 4'!$J$143</definedName>
    <definedName name="VAS073_F_Elektrosenergi742NuotekuValymas" localSheetId="3">'Forma 4'!$K$143</definedName>
    <definedName name="VAS073_F_Elektrosenergi742NuotekuValymas">'Forma 4'!$K$143</definedName>
    <definedName name="VAS073_F_Elektrosenergi743NuotekuDumblo" localSheetId="3">'Forma 4'!$L$143</definedName>
    <definedName name="VAS073_F_Elektrosenergi743NuotekuDumblo">'Forma 4'!$L$143</definedName>
    <definedName name="VAS073_F_Elektrosenergi74IsViso" localSheetId="3">'Forma 4'!$I$143</definedName>
    <definedName name="VAS073_F_Elektrosenergi74IsViso">'Forma 4'!$I$143</definedName>
    <definedName name="VAS073_F_Elektrosenergi75PavirsiniuNuoteku" localSheetId="3">'Forma 4'!$M$143</definedName>
    <definedName name="VAS073_F_Elektrosenergi75PavirsiniuNuoteku">'Forma 4'!$M$143</definedName>
    <definedName name="VAS073_F_Elektrosenergi76KitosReguliuojamosios" localSheetId="3">'Forma 4'!$N$143</definedName>
    <definedName name="VAS073_F_Elektrosenergi76KitosReguliuojamosios">'Forma 4'!$N$143</definedName>
    <definedName name="VAS073_F_Elektrosenergi77KitosVeiklos" localSheetId="3">'Forma 4'!$Q$143</definedName>
    <definedName name="VAS073_F_Elektrosenergi77KitosVeiklos">'Forma 4'!$Q$143</definedName>
    <definedName name="VAS073_F_Elektrosenergi7Apskaitosveikla1" localSheetId="3">'Forma 4'!$O$143</definedName>
    <definedName name="VAS073_F_Elektrosenergi7Apskaitosveikla1">'Forma 4'!$O$143</definedName>
    <definedName name="VAS073_F_Elektrosenergi7Kitareguliuoja1" localSheetId="3">'Forma 4'!$P$143</definedName>
    <definedName name="VAS073_F_Elektrosenergi7Kitareguliuoja1">'Forma 4'!$P$143</definedName>
    <definedName name="VAS073_F_Elektrosenergi81IS" localSheetId="3">'Forma 4'!$D$187</definedName>
    <definedName name="VAS073_F_Elektrosenergi81IS">'Forma 4'!$D$187</definedName>
    <definedName name="VAS073_F_Elektrosenergi831GeriamojoVandens" localSheetId="3">'Forma 4'!$F$187</definedName>
    <definedName name="VAS073_F_Elektrosenergi831GeriamojoVandens">'Forma 4'!$F$187</definedName>
    <definedName name="VAS073_F_Elektrosenergi832GeriamojoVandens" localSheetId="3">'Forma 4'!$G$187</definedName>
    <definedName name="VAS073_F_Elektrosenergi832GeriamojoVandens">'Forma 4'!$G$187</definedName>
    <definedName name="VAS073_F_Elektrosenergi833GeriamojoVandens" localSheetId="3">'Forma 4'!$H$187</definedName>
    <definedName name="VAS073_F_Elektrosenergi833GeriamojoVandens">'Forma 4'!$H$187</definedName>
    <definedName name="VAS073_F_Elektrosenergi83IsViso" localSheetId="3">'Forma 4'!$E$187</definedName>
    <definedName name="VAS073_F_Elektrosenergi83IsViso">'Forma 4'!$E$187</definedName>
    <definedName name="VAS073_F_Elektrosenergi841NuotekuSurinkimas" localSheetId="3">'Forma 4'!$J$187</definedName>
    <definedName name="VAS073_F_Elektrosenergi841NuotekuSurinkimas">'Forma 4'!$J$187</definedName>
    <definedName name="VAS073_F_Elektrosenergi842NuotekuValymas" localSheetId="3">'Forma 4'!$K$187</definedName>
    <definedName name="VAS073_F_Elektrosenergi842NuotekuValymas">'Forma 4'!$K$187</definedName>
    <definedName name="VAS073_F_Elektrosenergi843NuotekuDumblo" localSheetId="3">'Forma 4'!$L$187</definedName>
    <definedName name="VAS073_F_Elektrosenergi843NuotekuDumblo">'Forma 4'!$L$187</definedName>
    <definedName name="VAS073_F_Elektrosenergi84IsViso" localSheetId="3">'Forma 4'!$I$187</definedName>
    <definedName name="VAS073_F_Elektrosenergi84IsViso">'Forma 4'!$I$187</definedName>
    <definedName name="VAS073_F_Elektrosenergi85PavirsiniuNuoteku" localSheetId="3">'Forma 4'!$M$187</definedName>
    <definedName name="VAS073_F_Elektrosenergi85PavirsiniuNuoteku">'Forma 4'!$M$187</definedName>
    <definedName name="VAS073_F_Elektrosenergi86KitosReguliuojamosios" localSheetId="3">'Forma 4'!$N$187</definedName>
    <definedName name="VAS073_F_Elektrosenergi86KitosReguliuojamosios">'Forma 4'!$N$187</definedName>
    <definedName name="VAS073_F_Elektrosenergi87KitosVeiklos" localSheetId="3">'Forma 4'!$Q$187</definedName>
    <definedName name="VAS073_F_Elektrosenergi87KitosVeiklos">'Forma 4'!$Q$187</definedName>
    <definedName name="VAS073_F_Elektrosenergi8Apskaitosveikla1" localSheetId="3">'Forma 4'!$O$187</definedName>
    <definedName name="VAS073_F_Elektrosenergi8Apskaitosveikla1">'Forma 4'!$O$187</definedName>
    <definedName name="VAS073_F_Elektrosenergi8Kitareguliuoja1" localSheetId="3">'Forma 4'!$P$187</definedName>
    <definedName name="VAS073_F_Elektrosenergi8Kitareguliuoja1">'Forma 4'!$P$187</definedName>
    <definedName name="VAS073_F_Finansinessana11IS" localSheetId="3">'Forma 4'!$D$63</definedName>
    <definedName name="VAS073_F_Finansinessana11IS">'Forma 4'!$D$63</definedName>
    <definedName name="VAS073_F_Finansinessana131GeriamojoVandens" localSheetId="3">'Forma 4'!$F$63</definedName>
    <definedName name="VAS073_F_Finansinessana131GeriamojoVandens">'Forma 4'!$F$63</definedName>
    <definedName name="VAS073_F_Finansinessana132GeriamojoVandens" localSheetId="3">'Forma 4'!$G$63</definedName>
    <definedName name="VAS073_F_Finansinessana132GeriamojoVandens">'Forma 4'!$G$63</definedName>
    <definedName name="VAS073_F_Finansinessana133GeriamojoVandens" localSheetId="3">'Forma 4'!$H$63</definedName>
    <definedName name="VAS073_F_Finansinessana133GeriamojoVandens">'Forma 4'!$H$63</definedName>
    <definedName name="VAS073_F_Finansinessana13IsViso" localSheetId="3">'Forma 4'!$E$63</definedName>
    <definedName name="VAS073_F_Finansinessana13IsViso">'Forma 4'!$E$63</definedName>
    <definedName name="VAS073_F_Finansinessana141NuotekuSurinkimas" localSheetId="3">'Forma 4'!$J$63</definedName>
    <definedName name="VAS073_F_Finansinessana141NuotekuSurinkimas">'Forma 4'!$J$63</definedName>
    <definedName name="VAS073_F_Finansinessana142NuotekuValymas" localSheetId="3">'Forma 4'!$K$63</definedName>
    <definedName name="VAS073_F_Finansinessana142NuotekuValymas">'Forma 4'!$K$63</definedName>
    <definedName name="VAS073_F_Finansinessana143NuotekuDumblo" localSheetId="3">'Forma 4'!$L$63</definedName>
    <definedName name="VAS073_F_Finansinessana143NuotekuDumblo">'Forma 4'!$L$63</definedName>
    <definedName name="VAS073_F_Finansinessana14IsViso" localSheetId="3">'Forma 4'!$I$63</definedName>
    <definedName name="VAS073_F_Finansinessana14IsViso">'Forma 4'!$I$63</definedName>
    <definedName name="VAS073_F_Finansinessana15PavirsiniuNuoteku" localSheetId="3">'Forma 4'!$M$63</definedName>
    <definedName name="VAS073_F_Finansinessana15PavirsiniuNuoteku">'Forma 4'!$M$63</definedName>
    <definedName name="VAS073_F_Finansinessana16KitosReguliuojamosios" localSheetId="3">'Forma 4'!$N$63</definedName>
    <definedName name="VAS073_F_Finansinessana16KitosReguliuojamosios">'Forma 4'!$N$63</definedName>
    <definedName name="VAS073_F_Finansinessana17KitosVeiklos" localSheetId="3">'Forma 4'!$Q$63</definedName>
    <definedName name="VAS073_F_Finansinessana17KitosVeiklos">'Forma 4'!$Q$63</definedName>
    <definedName name="VAS073_F_Finansinessana1Apskaitosveikla1" localSheetId="3">'Forma 4'!$O$63</definedName>
    <definedName name="VAS073_F_Finansinessana1Apskaitosveikla1">'Forma 4'!$O$63</definedName>
    <definedName name="VAS073_F_Finansinessana1Kitareguliuoja1" localSheetId="3">'Forma 4'!$P$63</definedName>
    <definedName name="VAS073_F_Finansinessana1Kitareguliuoja1">'Forma 4'!$P$63</definedName>
    <definedName name="VAS073_F_Finansinessana21IS" localSheetId="3">'Forma 4'!$D$115</definedName>
    <definedName name="VAS073_F_Finansinessana21IS">'Forma 4'!$D$115</definedName>
    <definedName name="VAS073_F_Finansinessana231GeriamojoVandens" localSheetId="3">'Forma 4'!$F$115</definedName>
    <definedName name="VAS073_F_Finansinessana231GeriamojoVandens">'Forma 4'!$F$115</definedName>
    <definedName name="VAS073_F_Finansinessana232GeriamojoVandens" localSheetId="3">'Forma 4'!$G$115</definedName>
    <definedName name="VAS073_F_Finansinessana232GeriamojoVandens">'Forma 4'!$G$115</definedName>
    <definedName name="VAS073_F_Finansinessana233GeriamojoVandens" localSheetId="3">'Forma 4'!$H$115</definedName>
    <definedName name="VAS073_F_Finansinessana233GeriamojoVandens">'Forma 4'!$H$115</definedName>
    <definedName name="VAS073_F_Finansinessana23IsViso" localSheetId="3">'Forma 4'!$E$115</definedName>
    <definedName name="VAS073_F_Finansinessana23IsViso">'Forma 4'!$E$115</definedName>
    <definedName name="VAS073_F_Finansinessana241NuotekuSurinkimas" localSheetId="3">'Forma 4'!$J$115</definedName>
    <definedName name="VAS073_F_Finansinessana241NuotekuSurinkimas">'Forma 4'!$J$115</definedName>
    <definedName name="VAS073_F_Finansinessana242NuotekuValymas" localSheetId="3">'Forma 4'!$K$115</definedName>
    <definedName name="VAS073_F_Finansinessana242NuotekuValymas">'Forma 4'!$K$115</definedName>
    <definedName name="VAS073_F_Finansinessana243NuotekuDumblo" localSheetId="3">'Forma 4'!$L$115</definedName>
    <definedName name="VAS073_F_Finansinessana243NuotekuDumblo">'Forma 4'!$L$115</definedName>
    <definedName name="VAS073_F_Finansinessana24IsViso" localSheetId="3">'Forma 4'!$I$115</definedName>
    <definedName name="VAS073_F_Finansinessana24IsViso">'Forma 4'!$I$115</definedName>
    <definedName name="VAS073_F_Finansinessana25PavirsiniuNuoteku" localSheetId="3">'Forma 4'!$M$115</definedName>
    <definedName name="VAS073_F_Finansinessana25PavirsiniuNuoteku">'Forma 4'!$M$115</definedName>
    <definedName name="VAS073_F_Finansinessana26KitosReguliuojamosios" localSheetId="3">'Forma 4'!$N$115</definedName>
    <definedName name="VAS073_F_Finansinessana26KitosReguliuojamosios">'Forma 4'!$N$115</definedName>
    <definedName name="VAS073_F_Finansinessana27KitosVeiklos" localSheetId="3">'Forma 4'!$Q$115</definedName>
    <definedName name="VAS073_F_Finansinessana27KitosVeiklos">'Forma 4'!$Q$115</definedName>
    <definedName name="VAS073_F_Finansinessana2Apskaitosveikla1" localSheetId="3">'Forma 4'!$O$115</definedName>
    <definedName name="VAS073_F_Finansinessana2Apskaitosveikla1">'Forma 4'!$O$115</definedName>
    <definedName name="VAS073_F_Finansinessana2Kitareguliuoja1" localSheetId="3">'Forma 4'!$P$115</definedName>
    <definedName name="VAS073_F_Finansinessana2Kitareguliuoja1">'Forma 4'!$P$115</definedName>
    <definedName name="VAS073_F_Finansinessana31IS" localSheetId="3">'Forma 4'!$D$210</definedName>
    <definedName name="VAS073_F_Finansinessana31IS">'Forma 4'!$D$210</definedName>
    <definedName name="VAS073_F_Finansinessana331GeriamojoVandens" localSheetId="3">'Forma 4'!$F$210</definedName>
    <definedName name="VAS073_F_Finansinessana331GeriamojoVandens">'Forma 4'!$F$210</definedName>
    <definedName name="VAS073_F_Finansinessana332GeriamojoVandens" localSheetId="3">'Forma 4'!$G$210</definedName>
    <definedName name="VAS073_F_Finansinessana332GeriamojoVandens">'Forma 4'!$G$210</definedName>
    <definedName name="VAS073_F_Finansinessana333GeriamojoVandens" localSheetId="3">'Forma 4'!$H$210</definedName>
    <definedName name="VAS073_F_Finansinessana333GeriamojoVandens">'Forma 4'!$H$210</definedName>
    <definedName name="VAS073_F_Finansinessana33IsViso" localSheetId="3">'Forma 4'!$E$210</definedName>
    <definedName name="VAS073_F_Finansinessana33IsViso">'Forma 4'!$E$210</definedName>
    <definedName name="VAS073_F_Finansinessana341NuotekuSurinkimas" localSheetId="3">'Forma 4'!$J$210</definedName>
    <definedName name="VAS073_F_Finansinessana341NuotekuSurinkimas">'Forma 4'!$J$210</definedName>
    <definedName name="VAS073_F_Finansinessana342NuotekuValymas" localSheetId="3">'Forma 4'!$K$210</definedName>
    <definedName name="VAS073_F_Finansinessana342NuotekuValymas">'Forma 4'!$K$210</definedName>
    <definedName name="VAS073_F_Finansinessana343NuotekuDumblo" localSheetId="3">'Forma 4'!$L$210</definedName>
    <definedName name="VAS073_F_Finansinessana343NuotekuDumblo">'Forma 4'!$L$210</definedName>
    <definedName name="VAS073_F_Finansinessana34IsViso" localSheetId="3">'Forma 4'!$I$210</definedName>
    <definedName name="VAS073_F_Finansinessana34IsViso">'Forma 4'!$I$210</definedName>
    <definedName name="VAS073_F_Finansinessana35PavirsiniuNuoteku" localSheetId="3">'Forma 4'!$M$210</definedName>
    <definedName name="VAS073_F_Finansinessana35PavirsiniuNuoteku">'Forma 4'!$M$210</definedName>
    <definedName name="VAS073_F_Finansinessana36KitosReguliuojamosios" localSheetId="3">'Forma 4'!$N$210</definedName>
    <definedName name="VAS073_F_Finansinessana36KitosReguliuojamosios">'Forma 4'!$N$210</definedName>
    <definedName name="VAS073_F_Finansinessana37KitosVeiklos" localSheetId="3">'Forma 4'!$Q$210</definedName>
    <definedName name="VAS073_F_Finansinessana37KitosVeiklos">'Forma 4'!$Q$210</definedName>
    <definedName name="VAS073_F_Finansinessana3Apskaitosveikla1" localSheetId="3">'Forma 4'!$O$210</definedName>
    <definedName name="VAS073_F_Finansinessana3Apskaitosveikla1">'Forma 4'!$O$210</definedName>
    <definedName name="VAS073_F_Finansinessana3Kitareguliuoja1" localSheetId="3">'Forma 4'!$P$210</definedName>
    <definedName name="VAS073_F_Finansinessana3Kitareguliuoja1">'Forma 4'!$P$210</definedName>
    <definedName name="VAS073_F_Geriamojovande111IS" localSheetId="3">'Forma 4'!$D$11</definedName>
    <definedName name="VAS073_F_Geriamojovande111IS">'Forma 4'!$D$11</definedName>
    <definedName name="VAS073_F_Geriamojovande1131GeriamojoVandens" localSheetId="3">'Forma 4'!$F$11</definedName>
    <definedName name="VAS073_F_Geriamojovande1131GeriamojoVandens">'Forma 4'!$F$11</definedName>
    <definedName name="VAS073_F_Geriamojovande1132GeriamojoVandens" localSheetId="3">'Forma 4'!$G$11</definedName>
    <definedName name="VAS073_F_Geriamojovande1132GeriamojoVandens">'Forma 4'!$G$11</definedName>
    <definedName name="VAS073_F_Geriamojovande1133GeriamojoVandens" localSheetId="3">'Forma 4'!$H$11</definedName>
    <definedName name="VAS073_F_Geriamojovande1133GeriamojoVandens">'Forma 4'!$H$11</definedName>
    <definedName name="VAS073_F_Geriamojovande113IsViso" localSheetId="3">'Forma 4'!$E$11</definedName>
    <definedName name="VAS073_F_Geriamojovande113IsViso">'Forma 4'!$E$11</definedName>
    <definedName name="VAS073_F_Geriamojovande1141NuotekuSurinkimas" localSheetId="3">'Forma 4'!$J$11</definedName>
    <definedName name="VAS073_F_Geriamojovande1141NuotekuSurinkimas">'Forma 4'!$J$11</definedName>
    <definedName name="VAS073_F_Geriamojovande1142NuotekuValymas" localSheetId="3">'Forma 4'!$K$11</definedName>
    <definedName name="VAS073_F_Geriamojovande1142NuotekuValymas">'Forma 4'!$K$11</definedName>
    <definedName name="VAS073_F_Geriamojovande1143NuotekuDumblo" localSheetId="3">'Forma 4'!$L$11</definedName>
    <definedName name="VAS073_F_Geriamojovande1143NuotekuDumblo">'Forma 4'!$L$11</definedName>
    <definedName name="VAS073_F_Geriamojovande114IsViso" localSheetId="3">'Forma 4'!$I$11</definedName>
    <definedName name="VAS073_F_Geriamojovande114IsViso">'Forma 4'!$I$11</definedName>
    <definedName name="VAS073_F_Geriamojovande115PavirsiniuNuoteku" localSheetId="3">'Forma 4'!$M$11</definedName>
    <definedName name="VAS073_F_Geriamojovande115PavirsiniuNuoteku">'Forma 4'!$M$11</definedName>
    <definedName name="VAS073_F_Geriamojovande116KitosReguliuojamosios" localSheetId="3">'Forma 4'!$N$11</definedName>
    <definedName name="VAS073_F_Geriamojovande116KitosReguliuojamosios">'Forma 4'!$N$11</definedName>
    <definedName name="VAS073_F_Geriamojovande117KitosVeiklos" localSheetId="3">'Forma 4'!$Q$11</definedName>
    <definedName name="VAS073_F_Geriamojovande117KitosVeiklos">'Forma 4'!$Q$11</definedName>
    <definedName name="VAS073_F_Geriamojovande11Apskaitosveikla1" localSheetId="3">'Forma 4'!$O$11</definedName>
    <definedName name="VAS073_F_Geriamojovande11Apskaitosveikla1">'Forma 4'!$O$11</definedName>
    <definedName name="VAS073_F_Geriamojovande11Kitareguliuoja1" localSheetId="3">'Forma 4'!$P$11</definedName>
    <definedName name="VAS073_F_Geriamojovande11Kitareguliuoja1">'Forma 4'!$P$11</definedName>
    <definedName name="VAS073_F_Geriamojovande121IS" localSheetId="3">'Forma 4'!$D$30</definedName>
    <definedName name="VAS073_F_Geriamojovande121IS">'Forma 4'!$D$30</definedName>
    <definedName name="VAS073_F_Geriamojovande1231GeriamojoVandens" localSheetId="3">'Forma 4'!$F$30</definedName>
    <definedName name="VAS073_F_Geriamojovande1231GeriamojoVandens">'Forma 4'!$F$30</definedName>
    <definedName name="VAS073_F_Geriamojovande1232GeriamojoVandens" localSheetId="3">'Forma 4'!$G$30</definedName>
    <definedName name="VAS073_F_Geriamojovande1232GeriamojoVandens">'Forma 4'!$G$30</definedName>
    <definedName name="VAS073_F_Geriamojovande1233GeriamojoVandens" localSheetId="3">'Forma 4'!$H$30</definedName>
    <definedName name="VAS073_F_Geriamojovande1233GeriamojoVandens">'Forma 4'!$H$30</definedName>
    <definedName name="VAS073_F_Geriamojovande123IsViso" localSheetId="3">'Forma 4'!$E$30</definedName>
    <definedName name="VAS073_F_Geriamojovande123IsViso">'Forma 4'!$E$30</definedName>
    <definedName name="VAS073_F_Geriamojovande1241NuotekuSurinkimas" localSheetId="3">'Forma 4'!$J$30</definedName>
    <definedName name="VAS073_F_Geriamojovande1241NuotekuSurinkimas">'Forma 4'!$J$30</definedName>
    <definedName name="VAS073_F_Geriamojovande1242NuotekuValymas" localSheetId="3">'Forma 4'!$K$30</definedName>
    <definedName name="VAS073_F_Geriamojovande1242NuotekuValymas">'Forma 4'!$K$30</definedName>
    <definedName name="VAS073_F_Geriamojovande1243NuotekuDumblo" localSheetId="3">'Forma 4'!$L$30</definedName>
    <definedName name="VAS073_F_Geriamojovande1243NuotekuDumblo">'Forma 4'!$L$30</definedName>
    <definedName name="VAS073_F_Geriamojovande124IsViso" localSheetId="3">'Forma 4'!$I$30</definedName>
    <definedName name="VAS073_F_Geriamojovande124IsViso">'Forma 4'!$I$30</definedName>
    <definedName name="VAS073_F_Geriamojovande125PavirsiniuNuoteku" localSheetId="3">'Forma 4'!$M$30</definedName>
    <definedName name="VAS073_F_Geriamojovande125PavirsiniuNuoteku">'Forma 4'!$M$30</definedName>
    <definedName name="VAS073_F_Geriamojovande126KitosReguliuojamosios" localSheetId="3">'Forma 4'!$N$30</definedName>
    <definedName name="VAS073_F_Geriamojovande126KitosReguliuojamosios">'Forma 4'!$N$30</definedName>
    <definedName name="VAS073_F_Geriamojovande127KitosVeiklos" localSheetId="3">'Forma 4'!$Q$30</definedName>
    <definedName name="VAS073_F_Geriamojovande127KitosVeiklos">'Forma 4'!$Q$30</definedName>
    <definedName name="VAS073_F_Geriamojovande12Apskaitosveikla1" localSheetId="3">'Forma 4'!$O$30</definedName>
    <definedName name="VAS073_F_Geriamojovande12Apskaitosveikla1">'Forma 4'!$O$30</definedName>
    <definedName name="VAS073_F_Geriamojovande12Kitareguliuoja1" localSheetId="3">'Forma 4'!$P$30</definedName>
    <definedName name="VAS073_F_Geriamojovande12Kitareguliuoja1">'Forma 4'!$P$30</definedName>
    <definedName name="VAS073_F_Imokuadministr11IS" localSheetId="3">'Forma 4'!$D$78</definedName>
    <definedName name="VAS073_F_Imokuadministr11IS">'Forma 4'!$D$78</definedName>
    <definedName name="VAS073_F_Imokuadministr131GeriamojoVandens" localSheetId="3">'Forma 4'!$F$78</definedName>
    <definedName name="VAS073_F_Imokuadministr131GeriamojoVandens">'Forma 4'!$F$78</definedName>
    <definedName name="VAS073_F_Imokuadministr132GeriamojoVandens" localSheetId="3">'Forma 4'!$G$78</definedName>
    <definedName name="VAS073_F_Imokuadministr132GeriamojoVandens">'Forma 4'!$G$78</definedName>
    <definedName name="VAS073_F_Imokuadministr133GeriamojoVandens" localSheetId="3">'Forma 4'!$H$78</definedName>
    <definedName name="VAS073_F_Imokuadministr133GeriamojoVandens">'Forma 4'!$H$78</definedName>
    <definedName name="VAS073_F_Imokuadministr13IsViso" localSheetId="3">'Forma 4'!$E$78</definedName>
    <definedName name="VAS073_F_Imokuadministr13IsViso">'Forma 4'!$E$78</definedName>
    <definedName name="VAS073_F_Imokuadministr141NuotekuSurinkimas" localSheetId="3">'Forma 4'!$J$78</definedName>
    <definedName name="VAS073_F_Imokuadministr141NuotekuSurinkimas">'Forma 4'!$J$78</definedName>
    <definedName name="VAS073_F_Imokuadministr142NuotekuValymas" localSheetId="3">'Forma 4'!$K$78</definedName>
    <definedName name="VAS073_F_Imokuadministr142NuotekuValymas">'Forma 4'!$K$78</definedName>
    <definedName name="VAS073_F_Imokuadministr143NuotekuDumblo" localSheetId="3">'Forma 4'!$L$78</definedName>
    <definedName name="VAS073_F_Imokuadministr143NuotekuDumblo">'Forma 4'!$L$78</definedName>
    <definedName name="VAS073_F_Imokuadministr14IsViso" localSheetId="3">'Forma 4'!$I$78</definedName>
    <definedName name="VAS073_F_Imokuadministr14IsViso">'Forma 4'!$I$78</definedName>
    <definedName name="VAS073_F_Imokuadministr15PavirsiniuNuoteku" localSheetId="3">'Forma 4'!$M$78</definedName>
    <definedName name="VAS073_F_Imokuadministr15PavirsiniuNuoteku">'Forma 4'!$M$78</definedName>
    <definedName name="VAS073_F_Imokuadministr16KitosReguliuojamosios" localSheetId="3">'Forma 4'!$N$78</definedName>
    <definedName name="VAS073_F_Imokuadministr16KitosReguliuojamosios">'Forma 4'!$N$78</definedName>
    <definedName name="VAS073_F_Imokuadministr17KitosVeiklos" localSheetId="3">'Forma 4'!$Q$78</definedName>
    <definedName name="VAS073_F_Imokuadministr17KitosVeiklos">'Forma 4'!$Q$78</definedName>
    <definedName name="VAS073_F_Imokuadministr1Apskaitosveikla1" localSheetId="3">'Forma 4'!$O$78</definedName>
    <definedName name="VAS073_F_Imokuadministr1Apskaitosveikla1">'Forma 4'!$O$78</definedName>
    <definedName name="VAS073_F_Imokuadministr1Kitareguliuoja1" localSheetId="3">'Forma 4'!$P$78</definedName>
    <definedName name="VAS073_F_Imokuadministr1Kitareguliuoja1">'Forma 4'!$P$78</definedName>
    <definedName name="VAS073_F_Imokuadministr21IS" localSheetId="3">'Forma 4'!$D$130</definedName>
    <definedName name="VAS073_F_Imokuadministr21IS">'Forma 4'!$D$130</definedName>
    <definedName name="VAS073_F_Imokuadministr231GeriamojoVandens" localSheetId="3">'Forma 4'!$F$130</definedName>
    <definedName name="VAS073_F_Imokuadministr231GeriamojoVandens">'Forma 4'!$F$130</definedName>
    <definedName name="VAS073_F_Imokuadministr232GeriamojoVandens" localSheetId="3">'Forma 4'!$G$130</definedName>
    <definedName name="VAS073_F_Imokuadministr232GeriamojoVandens">'Forma 4'!$G$130</definedName>
    <definedName name="VAS073_F_Imokuadministr233GeriamojoVandens" localSheetId="3">'Forma 4'!$H$130</definedName>
    <definedName name="VAS073_F_Imokuadministr233GeriamojoVandens">'Forma 4'!$H$130</definedName>
    <definedName name="VAS073_F_Imokuadministr23IsViso" localSheetId="3">'Forma 4'!$E$130</definedName>
    <definedName name="VAS073_F_Imokuadministr23IsViso">'Forma 4'!$E$130</definedName>
    <definedName name="VAS073_F_Imokuadministr241NuotekuSurinkimas" localSheetId="3">'Forma 4'!$J$130</definedName>
    <definedName name="VAS073_F_Imokuadministr241NuotekuSurinkimas">'Forma 4'!$J$130</definedName>
    <definedName name="VAS073_F_Imokuadministr242NuotekuValymas" localSheetId="3">'Forma 4'!$K$130</definedName>
    <definedName name="VAS073_F_Imokuadministr242NuotekuValymas">'Forma 4'!$K$130</definedName>
    <definedName name="VAS073_F_Imokuadministr243NuotekuDumblo" localSheetId="3">'Forma 4'!$L$130</definedName>
    <definedName name="VAS073_F_Imokuadministr243NuotekuDumblo">'Forma 4'!$L$130</definedName>
    <definedName name="VAS073_F_Imokuadministr24IsViso" localSheetId="3">'Forma 4'!$I$130</definedName>
    <definedName name="VAS073_F_Imokuadministr24IsViso">'Forma 4'!$I$130</definedName>
    <definedName name="VAS073_F_Imokuadministr25PavirsiniuNuoteku" localSheetId="3">'Forma 4'!$M$130</definedName>
    <definedName name="VAS073_F_Imokuadministr25PavirsiniuNuoteku">'Forma 4'!$M$130</definedName>
    <definedName name="VAS073_F_Imokuadministr26KitosReguliuojamosios" localSheetId="3">'Forma 4'!$N$130</definedName>
    <definedName name="VAS073_F_Imokuadministr26KitosReguliuojamosios">'Forma 4'!$N$130</definedName>
    <definedName name="VAS073_F_Imokuadministr27KitosVeiklos" localSheetId="3">'Forma 4'!$Q$130</definedName>
    <definedName name="VAS073_F_Imokuadministr27KitosVeiklos">'Forma 4'!$Q$130</definedName>
    <definedName name="VAS073_F_Imokuadministr2Apskaitosveikla1" localSheetId="3">'Forma 4'!$O$130</definedName>
    <definedName name="VAS073_F_Imokuadministr2Apskaitosveikla1">'Forma 4'!$O$130</definedName>
    <definedName name="VAS073_F_Imokuadministr2Kitareguliuoja1" localSheetId="3">'Forma 4'!$P$130</definedName>
    <definedName name="VAS073_F_Imokuadministr2Kitareguliuoja1">'Forma 4'!$P$130</definedName>
    <definedName name="VAS073_F_Imokuadministr31IS" localSheetId="3">'Forma 4'!$D$181</definedName>
    <definedName name="VAS073_F_Imokuadministr31IS">'Forma 4'!$D$181</definedName>
    <definedName name="VAS073_F_Imokuadministr331GeriamojoVandens" localSheetId="3">'Forma 4'!$F$181</definedName>
    <definedName name="VAS073_F_Imokuadministr331GeriamojoVandens">'Forma 4'!$F$181</definedName>
    <definedName name="VAS073_F_Imokuadministr332GeriamojoVandens" localSheetId="3">'Forma 4'!$G$181</definedName>
    <definedName name="VAS073_F_Imokuadministr332GeriamojoVandens">'Forma 4'!$G$181</definedName>
    <definedName name="VAS073_F_Imokuadministr333GeriamojoVandens" localSheetId="3">'Forma 4'!$H$181</definedName>
    <definedName name="VAS073_F_Imokuadministr333GeriamojoVandens">'Forma 4'!$H$181</definedName>
    <definedName name="VAS073_F_Imokuadministr33IsViso" localSheetId="3">'Forma 4'!$E$181</definedName>
    <definedName name="VAS073_F_Imokuadministr33IsViso">'Forma 4'!$E$181</definedName>
    <definedName name="VAS073_F_Imokuadministr341NuotekuSurinkimas" localSheetId="3">'Forma 4'!$J$181</definedName>
    <definedName name="VAS073_F_Imokuadministr341NuotekuSurinkimas">'Forma 4'!$J$181</definedName>
    <definedName name="VAS073_F_Imokuadministr342NuotekuValymas" localSheetId="3">'Forma 4'!$K$181</definedName>
    <definedName name="VAS073_F_Imokuadministr342NuotekuValymas">'Forma 4'!$K$181</definedName>
    <definedName name="VAS073_F_Imokuadministr343NuotekuDumblo" localSheetId="3">'Forma 4'!$L$181</definedName>
    <definedName name="VAS073_F_Imokuadministr343NuotekuDumblo">'Forma 4'!$L$181</definedName>
    <definedName name="VAS073_F_Imokuadministr34IsViso" localSheetId="3">'Forma 4'!$I$181</definedName>
    <definedName name="VAS073_F_Imokuadministr34IsViso">'Forma 4'!$I$181</definedName>
    <definedName name="VAS073_F_Imokuadministr35PavirsiniuNuoteku" localSheetId="3">'Forma 4'!$M$181</definedName>
    <definedName name="VAS073_F_Imokuadministr35PavirsiniuNuoteku">'Forma 4'!$M$181</definedName>
    <definedName name="VAS073_F_Imokuadministr36KitosReguliuojamosios" localSheetId="3">'Forma 4'!$N$181</definedName>
    <definedName name="VAS073_F_Imokuadministr36KitosReguliuojamosios">'Forma 4'!$N$181</definedName>
    <definedName name="VAS073_F_Imokuadministr37KitosVeiklos" localSheetId="3">'Forma 4'!$Q$181</definedName>
    <definedName name="VAS073_F_Imokuadministr37KitosVeiklos">'Forma 4'!$Q$181</definedName>
    <definedName name="VAS073_F_Imokuadministr3Apskaitosveikla1" localSheetId="3">'Forma 4'!$O$181</definedName>
    <definedName name="VAS073_F_Imokuadministr3Apskaitosveikla1">'Forma 4'!$O$181</definedName>
    <definedName name="VAS073_F_Imokuadministr3Kitareguliuoja1" localSheetId="3">'Forma 4'!$P$181</definedName>
    <definedName name="VAS073_F_Imokuadministr3Kitareguliuoja1">'Forma 4'!$P$181</definedName>
    <definedName name="VAS073_F_Imokuadministr41IS" localSheetId="3">'Forma 4'!$D$225</definedName>
    <definedName name="VAS073_F_Imokuadministr41IS">'Forma 4'!$D$225</definedName>
    <definedName name="VAS073_F_Imokuadministr431GeriamojoVandens" localSheetId="3">'Forma 4'!$F$225</definedName>
    <definedName name="VAS073_F_Imokuadministr431GeriamojoVandens">'Forma 4'!$F$225</definedName>
    <definedName name="VAS073_F_Imokuadministr432GeriamojoVandens" localSheetId="3">'Forma 4'!$G$225</definedName>
    <definedName name="VAS073_F_Imokuadministr432GeriamojoVandens">'Forma 4'!$G$225</definedName>
    <definedName name="VAS073_F_Imokuadministr433GeriamojoVandens" localSheetId="3">'Forma 4'!$H$225</definedName>
    <definedName name="VAS073_F_Imokuadministr433GeriamojoVandens">'Forma 4'!$H$225</definedName>
    <definedName name="VAS073_F_Imokuadministr43IsViso" localSheetId="3">'Forma 4'!$E$225</definedName>
    <definedName name="VAS073_F_Imokuadministr43IsViso">'Forma 4'!$E$225</definedName>
    <definedName name="VAS073_F_Imokuadministr441NuotekuSurinkimas" localSheetId="3">'Forma 4'!$J$225</definedName>
    <definedName name="VAS073_F_Imokuadministr441NuotekuSurinkimas">'Forma 4'!$J$225</definedName>
    <definedName name="VAS073_F_Imokuadministr442NuotekuValymas" localSheetId="3">'Forma 4'!$K$225</definedName>
    <definedName name="VAS073_F_Imokuadministr442NuotekuValymas">'Forma 4'!$K$225</definedName>
    <definedName name="VAS073_F_Imokuadministr443NuotekuDumblo" localSheetId="3">'Forma 4'!$L$225</definedName>
    <definedName name="VAS073_F_Imokuadministr443NuotekuDumblo">'Forma 4'!$L$225</definedName>
    <definedName name="VAS073_F_Imokuadministr44IsViso" localSheetId="3">'Forma 4'!$I$225</definedName>
    <definedName name="VAS073_F_Imokuadministr44IsViso">'Forma 4'!$I$225</definedName>
    <definedName name="VAS073_F_Imokuadministr45PavirsiniuNuoteku" localSheetId="3">'Forma 4'!$M$225</definedName>
    <definedName name="VAS073_F_Imokuadministr45PavirsiniuNuoteku">'Forma 4'!$M$225</definedName>
    <definedName name="VAS073_F_Imokuadministr46KitosReguliuojamosios" localSheetId="3">'Forma 4'!$N$225</definedName>
    <definedName name="VAS073_F_Imokuadministr46KitosReguliuojamosios">'Forma 4'!$N$225</definedName>
    <definedName name="VAS073_F_Imokuadministr47KitosVeiklos" localSheetId="3">'Forma 4'!$Q$225</definedName>
    <definedName name="VAS073_F_Imokuadministr47KitosVeiklos">'Forma 4'!$Q$225</definedName>
    <definedName name="VAS073_F_Imokuadministr4Apskaitosveikla1" localSheetId="3">'Forma 4'!$O$225</definedName>
    <definedName name="VAS073_F_Imokuadministr4Apskaitosveikla1">'Forma 4'!$O$225</definedName>
    <definedName name="VAS073_F_Imokuadministr4Kitareguliuoja1" localSheetId="3">'Forma 4'!$P$225</definedName>
    <definedName name="VAS073_F_Imokuadministr4Kitareguliuoja1">'Forma 4'!$P$225</definedName>
    <definedName name="VAS073_F_Kanceliariness11IS" localSheetId="3">'Forma 4'!$D$72</definedName>
    <definedName name="VAS073_F_Kanceliariness11IS">'Forma 4'!$D$72</definedName>
    <definedName name="VAS073_F_Kanceliariness131GeriamojoVandens" localSheetId="3">'Forma 4'!$F$72</definedName>
    <definedName name="VAS073_F_Kanceliariness131GeriamojoVandens">'Forma 4'!$F$72</definedName>
    <definedName name="VAS073_F_Kanceliariness132GeriamojoVandens" localSheetId="3">'Forma 4'!$G$72</definedName>
    <definedName name="VAS073_F_Kanceliariness132GeriamojoVandens">'Forma 4'!$G$72</definedName>
    <definedName name="VAS073_F_Kanceliariness133GeriamojoVandens" localSheetId="3">'Forma 4'!$H$72</definedName>
    <definedName name="VAS073_F_Kanceliariness133GeriamojoVandens">'Forma 4'!$H$72</definedName>
    <definedName name="VAS073_F_Kanceliariness13IsViso" localSheetId="3">'Forma 4'!$E$72</definedName>
    <definedName name="VAS073_F_Kanceliariness13IsViso">'Forma 4'!$E$72</definedName>
    <definedName name="VAS073_F_Kanceliariness141NuotekuSurinkimas" localSheetId="3">'Forma 4'!$J$72</definedName>
    <definedName name="VAS073_F_Kanceliariness141NuotekuSurinkimas">'Forma 4'!$J$72</definedName>
    <definedName name="VAS073_F_Kanceliariness142NuotekuValymas" localSheetId="3">'Forma 4'!$K$72</definedName>
    <definedName name="VAS073_F_Kanceliariness142NuotekuValymas">'Forma 4'!$K$72</definedName>
    <definedName name="VAS073_F_Kanceliariness143NuotekuDumblo" localSheetId="3">'Forma 4'!$L$72</definedName>
    <definedName name="VAS073_F_Kanceliariness143NuotekuDumblo">'Forma 4'!$L$72</definedName>
    <definedName name="VAS073_F_Kanceliariness14IsViso" localSheetId="3">'Forma 4'!$I$72</definedName>
    <definedName name="VAS073_F_Kanceliariness14IsViso">'Forma 4'!$I$72</definedName>
    <definedName name="VAS073_F_Kanceliariness15PavirsiniuNuoteku" localSheetId="3">'Forma 4'!$M$72</definedName>
    <definedName name="VAS073_F_Kanceliariness15PavirsiniuNuoteku">'Forma 4'!$M$72</definedName>
    <definedName name="VAS073_F_Kanceliariness16KitosReguliuojamosios" localSheetId="3">'Forma 4'!$N$72</definedName>
    <definedName name="VAS073_F_Kanceliariness16KitosReguliuojamosios">'Forma 4'!$N$72</definedName>
    <definedName name="VAS073_F_Kanceliariness17KitosVeiklos" localSheetId="3">'Forma 4'!$Q$72</definedName>
    <definedName name="VAS073_F_Kanceliariness17KitosVeiklos">'Forma 4'!$Q$72</definedName>
    <definedName name="VAS073_F_Kanceliariness1Apskaitosveikla1" localSheetId="3">'Forma 4'!$O$72</definedName>
    <definedName name="VAS073_F_Kanceliariness1Apskaitosveikla1">'Forma 4'!$O$72</definedName>
    <definedName name="VAS073_F_Kanceliariness1Kitareguliuoja1" localSheetId="3">'Forma 4'!$P$72</definedName>
    <definedName name="VAS073_F_Kanceliariness1Kitareguliuoja1">'Forma 4'!$P$72</definedName>
    <definedName name="VAS073_F_Kanceliariness21IS" localSheetId="3">'Forma 4'!$D$124</definedName>
    <definedName name="VAS073_F_Kanceliariness21IS">'Forma 4'!$D$124</definedName>
    <definedName name="VAS073_F_Kanceliariness231GeriamojoVandens" localSheetId="3">'Forma 4'!$F$124</definedName>
    <definedName name="VAS073_F_Kanceliariness231GeriamojoVandens">'Forma 4'!$F$124</definedName>
    <definedName name="VAS073_F_Kanceliariness232GeriamojoVandens" localSheetId="3">'Forma 4'!$G$124</definedName>
    <definedName name="VAS073_F_Kanceliariness232GeriamojoVandens">'Forma 4'!$G$124</definedName>
    <definedName name="VAS073_F_Kanceliariness233GeriamojoVandens" localSheetId="3">'Forma 4'!$H$124</definedName>
    <definedName name="VAS073_F_Kanceliariness233GeriamojoVandens">'Forma 4'!$H$124</definedName>
    <definedName name="VAS073_F_Kanceliariness23IsViso" localSheetId="3">'Forma 4'!$E$124</definedName>
    <definedName name="VAS073_F_Kanceliariness23IsViso">'Forma 4'!$E$124</definedName>
    <definedName name="VAS073_F_Kanceliariness241NuotekuSurinkimas" localSheetId="3">'Forma 4'!$J$124</definedName>
    <definedName name="VAS073_F_Kanceliariness241NuotekuSurinkimas">'Forma 4'!$J$124</definedName>
    <definedName name="VAS073_F_Kanceliariness242NuotekuValymas" localSheetId="3">'Forma 4'!$K$124</definedName>
    <definedName name="VAS073_F_Kanceliariness242NuotekuValymas">'Forma 4'!$K$124</definedName>
    <definedName name="VAS073_F_Kanceliariness243NuotekuDumblo" localSheetId="3">'Forma 4'!$L$124</definedName>
    <definedName name="VAS073_F_Kanceliariness243NuotekuDumblo">'Forma 4'!$L$124</definedName>
    <definedName name="VAS073_F_Kanceliariness24IsViso" localSheetId="3">'Forma 4'!$I$124</definedName>
    <definedName name="VAS073_F_Kanceliariness24IsViso">'Forma 4'!$I$124</definedName>
    <definedName name="VAS073_F_Kanceliariness25PavirsiniuNuoteku" localSheetId="3">'Forma 4'!$M$124</definedName>
    <definedName name="VAS073_F_Kanceliariness25PavirsiniuNuoteku">'Forma 4'!$M$124</definedName>
    <definedName name="VAS073_F_Kanceliariness26KitosReguliuojamosios" localSheetId="3">'Forma 4'!$N$124</definedName>
    <definedName name="VAS073_F_Kanceliariness26KitosReguliuojamosios">'Forma 4'!$N$124</definedName>
    <definedName name="VAS073_F_Kanceliariness27KitosVeiklos" localSheetId="3">'Forma 4'!$Q$124</definedName>
    <definedName name="VAS073_F_Kanceliariness27KitosVeiklos">'Forma 4'!$Q$124</definedName>
    <definedName name="VAS073_F_Kanceliariness2Apskaitosveikla1" localSheetId="3">'Forma 4'!$O$124</definedName>
    <definedName name="VAS073_F_Kanceliariness2Apskaitosveikla1">'Forma 4'!$O$124</definedName>
    <definedName name="VAS073_F_Kanceliariness2Kitareguliuoja1" localSheetId="3">'Forma 4'!$P$124</definedName>
    <definedName name="VAS073_F_Kanceliariness2Kitareguliuoja1">'Forma 4'!$P$124</definedName>
    <definedName name="VAS073_F_Kanceliariness31IS" localSheetId="3">'Forma 4'!$D$175</definedName>
    <definedName name="VAS073_F_Kanceliariness31IS">'Forma 4'!$D$175</definedName>
    <definedName name="VAS073_F_Kanceliariness331GeriamojoVandens" localSheetId="3">'Forma 4'!$F$175</definedName>
    <definedName name="VAS073_F_Kanceliariness331GeriamojoVandens">'Forma 4'!$F$175</definedName>
    <definedName name="VAS073_F_Kanceliariness332GeriamojoVandens" localSheetId="3">'Forma 4'!$G$175</definedName>
    <definedName name="VAS073_F_Kanceliariness332GeriamojoVandens">'Forma 4'!$G$175</definedName>
    <definedName name="VAS073_F_Kanceliariness333GeriamojoVandens" localSheetId="3">'Forma 4'!$H$175</definedName>
    <definedName name="VAS073_F_Kanceliariness333GeriamojoVandens">'Forma 4'!$H$175</definedName>
    <definedName name="VAS073_F_Kanceliariness33IsViso" localSheetId="3">'Forma 4'!$E$175</definedName>
    <definedName name="VAS073_F_Kanceliariness33IsViso">'Forma 4'!$E$175</definedName>
    <definedName name="VAS073_F_Kanceliariness341NuotekuSurinkimas" localSheetId="3">'Forma 4'!$J$175</definedName>
    <definedName name="VAS073_F_Kanceliariness341NuotekuSurinkimas">'Forma 4'!$J$175</definedName>
    <definedName name="VAS073_F_Kanceliariness342NuotekuValymas" localSheetId="3">'Forma 4'!$K$175</definedName>
    <definedName name="VAS073_F_Kanceliariness342NuotekuValymas">'Forma 4'!$K$175</definedName>
    <definedName name="VAS073_F_Kanceliariness343NuotekuDumblo" localSheetId="3">'Forma 4'!$L$175</definedName>
    <definedName name="VAS073_F_Kanceliariness343NuotekuDumblo">'Forma 4'!$L$175</definedName>
    <definedName name="VAS073_F_Kanceliariness34IsViso" localSheetId="3">'Forma 4'!$I$175</definedName>
    <definedName name="VAS073_F_Kanceliariness34IsViso">'Forma 4'!$I$175</definedName>
    <definedName name="VAS073_F_Kanceliariness35PavirsiniuNuoteku" localSheetId="3">'Forma 4'!$M$175</definedName>
    <definedName name="VAS073_F_Kanceliariness35PavirsiniuNuoteku">'Forma 4'!$M$175</definedName>
    <definedName name="VAS073_F_Kanceliariness36KitosReguliuojamosios" localSheetId="3">'Forma 4'!$N$175</definedName>
    <definedName name="VAS073_F_Kanceliariness36KitosReguliuojamosios">'Forma 4'!$N$175</definedName>
    <definedName name="VAS073_F_Kanceliariness37KitosVeiklos" localSheetId="3">'Forma 4'!$Q$175</definedName>
    <definedName name="VAS073_F_Kanceliariness37KitosVeiklos">'Forma 4'!$Q$175</definedName>
    <definedName name="VAS073_F_Kanceliariness3Apskaitosveikla1" localSheetId="3">'Forma 4'!$O$175</definedName>
    <definedName name="VAS073_F_Kanceliariness3Apskaitosveikla1">'Forma 4'!$O$175</definedName>
    <definedName name="VAS073_F_Kanceliariness3Kitareguliuoja1" localSheetId="3">'Forma 4'!$P$175</definedName>
    <definedName name="VAS073_F_Kanceliariness3Kitareguliuoja1">'Forma 4'!$P$175</definedName>
    <definedName name="VAS073_F_Kanceliariness41IS" localSheetId="3">'Forma 4'!$D$219</definedName>
    <definedName name="VAS073_F_Kanceliariness41IS">'Forma 4'!$D$219</definedName>
    <definedName name="VAS073_F_Kanceliariness431GeriamojoVandens" localSheetId="3">'Forma 4'!$F$219</definedName>
    <definedName name="VAS073_F_Kanceliariness431GeriamojoVandens">'Forma 4'!$F$219</definedName>
    <definedName name="VAS073_F_Kanceliariness432GeriamojoVandens" localSheetId="3">'Forma 4'!$G$219</definedName>
    <definedName name="VAS073_F_Kanceliariness432GeriamojoVandens">'Forma 4'!$G$219</definedName>
    <definedName name="VAS073_F_Kanceliariness433GeriamojoVandens" localSheetId="3">'Forma 4'!$H$219</definedName>
    <definedName name="VAS073_F_Kanceliariness433GeriamojoVandens">'Forma 4'!$H$219</definedName>
    <definedName name="VAS073_F_Kanceliariness43IsViso" localSheetId="3">'Forma 4'!$E$219</definedName>
    <definedName name="VAS073_F_Kanceliariness43IsViso">'Forma 4'!$E$219</definedName>
    <definedName name="VAS073_F_Kanceliariness441NuotekuSurinkimas" localSheetId="3">'Forma 4'!$J$219</definedName>
    <definedName name="VAS073_F_Kanceliariness441NuotekuSurinkimas">'Forma 4'!$J$219</definedName>
    <definedName name="VAS073_F_Kanceliariness442NuotekuValymas" localSheetId="3">'Forma 4'!$K$219</definedName>
    <definedName name="VAS073_F_Kanceliariness442NuotekuValymas">'Forma 4'!$K$219</definedName>
    <definedName name="VAS073_F_Kanceliariness443NuotekuDumblo" localSheetId="3">'Forma 4'!$L$219</definedName>
    <definedName name="VAS073_F_Kanceliariness443NuotekuDumblo">'Forma 4'!$L$219</definedName>
    <definedName name="VAS073_F_Kanceliariness44IsViso" localSheetId="3">'Forma 4'!$I$219</definedName>
    <definedName name="VAS073_F_Kanceliariness44IsViso">'Forma 4'!$I$219</definedName>
    <definedName name="VAS073_F_Kanceliariness45PavirsiniuNuoteku" localSheetId="3">'Forma 4'!$M$219</definedName>
    <definedName name="VAS073_F_Kanceliariness45PavirsiniuNuoteku">'Forma 4'!$M$219</definedName>
    <definedName name="VAS073_F_Kanceliariness46KitosReguliuojamosios" localSheetId="3">'Forma 4'!$N$219</definedName>
    <definedName name="VAS073_F_Kanceliariness46KitosReguliuojamosios">'Forma 4'!$N$219</definedName>
    <definedName name="VAS073_F_Kanceliariness47KitosVeiklos" localSheetId="3">'Forma 4'!$Q$219</definedName>
    <definedName name="VAS073_F_Kanceliariness47KitosVeiklos">'Forma 4'!$Q$219</definedName>
    <definedName name="VAS073_F_Kanceliariness4Apskaitosveikla1" localSheetId="3">'Forma 4'!$O$219</definedName>
    <definedName name="VAS073_F_Kanceliariness4Apskaitosveikla1">'Forma 4'!$O$219</definedName>
    <definedName name="VAS073_F_Kanceliariness4Kitareguliuoja1" localSheetId="3">'Forma 4'!$P$219</definedName>
    <definedName name="VAS073_F_Kanceliariness4Kitareguliuoja1">'Forma 4'!$P$219</definedName>
    <definedName name="VAS073_F_Kintamosiospas11IS" localSheetId="3">'Forma 4'!$D$28</definedName>
    <definedName name="VAS073_F_Kintamosiospas11IS">'Forma 4'!$D$28</definedName>
    <definedName name="VAS073_F_Kintamosiospas131GeriamojoVandens" localSheetId="3">'Forma 4'!$F$28</definedName>
    <definedName name="VAS073_F_Kintamosiospas131GeriamojoVandens">'Forma 4'!$F$28</definedName>
    <definedName name="VAS073_F_Kintamosiospas132GeriamojoVandens" localSheetId="3">'Forma 4'!$G$28</definedName>
    <definedName name="VAS073_F_Kintamosiospas132GeriamojoVandens">'Forma 4'!$G$28</definedName>
    <definedName name="VAS073_F_Kintamosiospas133GeriamojoVandens" localSheetId="3">'Forma 4'!$H$28</definedName>
    <definedName name="VAS073_F_Kintamosiospas133GeriamojoVandens">'Forma 4'!$H$28</definedName>
    <definedName name="VAS073_F_Kintamosiospas13IsViso" localSheetId="3">'Forma 4'!$E$28</definedName>
    <definedName name="VAS073_F_Kintamosiospas13IsViso">'Forma 4'!$E$28</definedName>
    <definedName name="VAS073_F_Kintamosiospas141NuotekuSurinkimas" localSheetId="3">'Forma 4'!$J$28</definedName>
    <definedName name="VAS073_F_Kintamosiospas141NuotekuSurinkimas">'Forma 4'!$J$28</definedName>
    <definedName name="VAS073_F_Kintamosiospas142NuotekuValymas" localSheetId="3">'Forma 4'!$K$28</definedName>
    <definedName name="VAS073_F_Kintamosiospas142NuotekuValymas">'Forma 4'!$K$28</definedName>
    <definedName name="VAS073_F_Kintamosiospas143NuotekuDumblo" localSheetId="3">'Forma 4'!$L$28</definedName>
    <definedName name="VAS073_F_Kintamosiospas143NuotekuDumblo">'Forma 4'!$L$28</definedName>
    <definedName name="VAS073_F_Kintamosiospas14IsViso" localSheetId="3">'Forma 4'!$I$28</definedName>
    <definedName name="VAS073_F_Kintamosiospas14IsViso">'Forma 4'!$I$28</definedName>
    <definedName name="VAS073_F_Kintamosiospas15PavirsiniuNuoteku" localSheetId="3">'Forma 4'!$M$28</definedName>
    <definedName name="VAS073_F_Kintamosiospas15PavirsiniuNuoteku">'Forma 4'!$M$28</definedName>
    <definedName name="VAS073_F_Kintamosiospas16KitosReguliuojamosios" localSheetId="3">'Forma 4'!$N$28</definedName>
    <definedName name="VAS073_F_Kintamosiospas16KitosReguliuojamosios">'Forma 4'!$N$28</definedName>
    <definedName name="VAS073_F_Kintamosiospas17KitosVeiklos" localSheetId="3">'Forma 4'!$Q$28</definedName>
    <definedName name="VAS073_F_Kintamosiospas17KitosVeiklos">'Forma 4'!$Q$28</definedName>
    <definedName name="VAS073_F_Kintamosiospas1Apskaitosveikla1" localSheetId="3">'Forma 4'!$O$28</definedName>
    <definedName name="VAS073_F_Kintamosiospas1Apskaitosveikla1">'Forma 4'!$O$28</definedName>
    <definedName name="VAS073_F_Kintamosiospas1Kitareguliuoja1" localSheetId="3">'Forma 4'!$P$28</definedName>
    <definedName name="VAS073_F_Kintamosiospas1Kitareguliuoja1">'Forma 4'!$P$28</definedName>
    <definedName name="VAS073_F_Kitosadministr11IS" localSheetId="3">'Forma 4'!$D$80</definedName>
    <definedName name="VAS073_F_Kitosadministr11IS">'Forma 4'!$D$80</definedName>
    <definedName name="VAS073_F_Kitosadministr131GeriamojoVandens" localSheetId="3">'Forma 4'!$F$80</definedName>
    <definedName name="VAS073_F_Kitosadministr131GeriamojoVandens">'Forma 4'!$F$80</definedName>
    <definedName name="VAS073_F_Kitosadministr132GeriamojoVandens" localSheetId="3">'Forma 4'!$G$80</definedName>
    <definedName name="VAS073_F_Kitosadministr132GeriamojoVandens">'Forma 4'!$G$80</definedName>
    <definedName name="VAS073_F_Kitosadministr133GeriamojoVandens" localSheetId="3">'Forma 4'!$H$80</definedName>
    <definedName name="VAS073_F_Kitosadministr133GeriamojoVandens">'Forma 4'!$H$80</definedName>
    <definedName name="VAS073_F_Kitosadministr13IsViso" localSheetId="3">'Forma 4'!$E$80</definedName>
    <definedName name="VAS073_F_Kitosadministr13IsViso">'Forma 4'!$E$80</definedName>
    <definedName name="VAS073_F_Kitosadministr141NuotekuSurinkimas" localSheetId="3">'Forma 4'!$J$80</definedName>
    <definedName name="VAS073_F_Kitosadministr141NuotekuSurinkimas">'Forma 4'!$J$80</definedName>
    <definedName name="VAS073_F_Kitosadministr142NuotekuValymas" localSheetId="3">'Forma 4'!$K$80</definedName>
    <definedName name="VAS073_F_Kitosadministr142NuotekuValymas">'Forma 4'!$K$80</definedName>
    <definedName name="VAS073_F_Kitosadministr143NuotekuDumblo" localSheetId="3">'Forma 4'!$L$80</definedName>
    <definedName name="VAS073_F_Kitosadministr143NuotekuDumblo">'Forma 4'!$L$80</definedName>
    <definedName name="VAS073_F_Kitosadministr14IsViso" localSheetId="3">'Forma 4'!$I$80</definedName>
    <definedName name="VAS073_F_Kitosadministr14IsViso">'Forma 4'!$I$80</definedName>
    <definedName name="VAS073_F_Kitosadministr15PavirsiniuNuoteku" localSheetId="3">'Forma 4'!$M$80</definedName>
    <definedName name="VAS073_F_Kitosadministr15PavirsiniuNuoteku">'Forma 4'!$M$80</definedName>
    <definedName name="VAS073_F_Kitosadministr16KitosReguliuojamosios" localSheetId="3">'Forma 4'!$N$80</definedName>
    <definedName name="VAS073_F_Kitosadministr16KitosReguliuojamosios">'Forma 4'!$N$80</definedName>
    <definedName name="VAS073_F_Kitosadministr17KitosVeiklos" localSheetId="3">'Forma 4'!$Q$80</definedName>
    <definedName name="VAS073_F_Kitosadministr17KitosVeiklos">'Forma 4'!$Q$80</definedName>
    <definedName name="VAS073_F_Kitosadministr1Apskaitosveikla1" localSheetId="3">'Forma 4'!$O$80</definedName>
    <definedName name="VAS073_F_Kitosadministr1Apskaitosveikla1">'Forma 4'!$O$80</definedName>
    <definedName name="VAS073_F_Kitosadministr1Kitareguliuoja1" localSheetId="3">'Forma 4'!$P$80</definedName>
    <definedName name="VAS073_F_Kitosadministr1Kitareguliuoja1">'Forma 4'!$P$80</definedName>
    <definedName name="VAS073_F_Kitosadministr21IS" localSheetId="3">'Forma 4'!$D$132</definedName>
    <definedName name="VAS073_F_Kitosadministr21IS">'Forma 4'!$D$132</definedName>
    <definedName name="VAS073_F_Kitosadministr231GeriamojoVandens" localSheetId="3">'Forma 4'!$F$132</definedName>
    <definedName name="VAS073_F_Kitosadministr231GeriamojoVandens">'Forma 4'!$F$132</definedName>
    <definedName name="VAS073_F_Kitosadministr232GeriamojoVandens" localSheetId="3">'Forma 4'!$G$132</definedName>
    <definedName name="VAS073_F_Kitosadministr232GeriamojoVandens">'Forma 4'!$G$132</definedName>
    <definedName name="VAS073_F_Kitosadministr233GeriamojoVandens" localSheetId="3">'Forma 4'!$H$132</definedName>
    <definedName name="VAS073_F_Kitosadministr233GeriamojoVandens">'Forma 4'!$H$132</definedName>
    <definedName name="VAS073_F_Kitosadministr23IsViso" localSheetId="3">'Forma 4'!$E$132</definedName>
    <definedName name="VAS073_F_Kitosadministr23IsViso">'Forma 4'!$E$132</definedName>
    <definedName name="VAS073_F_Kitosadministr241NuotekuSurinkimas" localSheetId="3">'Forma 4'!$J$132</definedName>
    <definedName name="VAS073_F_Kitosadministr241NuotekuSurinkimas">'Forma 4'!$J$132</definedName>
    <definedName name="VAS073_F_Kitosadministr242NuotekuValymas" localSheetId="3">'Forma 4'!$K$132</definedName>
    <definedName name="VAS073_F_Kitosadministr242NuotekuValymas">'Forma 4'!$K$132</definedName>
    <definedName name="VAS073_F_Kitosadministr243NuotekuDumblo" localSheetId="3">'Forma 4'!$L$132</definedName>
    <definedName name="VAS073_F_Kitosadministr243NuotekuDumblo">'Forma 4'!$L$132</definedName>
    <definedName name="VAS073_F_Kitosadministr24IsViso" localSheetId="3">'Forma 4'!$I$132</definedName>
    <definedName name="VAS073_F_Kitosadministr24IsViso">'Forma 4'!$I$132</definedName>
    <definedName name="VAS073_F_Kitosadministr25PavirsiniuNuoteku" localSheetId="3">'Forma 4'!$M$132</definedName>
    <definedName name="VAS073_F_Kitosadministr25PavirsiniuNuoteku">'Forma 4'!$M$132</definedName>
    <definedName name="VAS073_F_Kitosadministr26KitosReguliuojamosios" localSheetId="3">'Forma 4'!$N$132</definedName>
    <definedName name="VAS073_F_Kitosadministr26KitosReguliuojamosios">'Forma 4'!$N$132</definedName>
    <definedName name="VAS073_F_Kitosadministr27KitosVeiklos" localSheetId="3">'Forma 4'!$Q$132</definedName>
    <definedName name="VAS073_F_Kitosadministr27KitosVeiklos">'Forma 4'!$Q$132</definedName>
    <definedName name="VAS073_F_Kitosadministr2Apskaitosveikla1" localSheetId="3">'Forma 4'!$O$132</definedName>
    <definedName name="VAS073_F_Kitosadministr2Apskaitosveikla1">'Forma 4'!$O$132</definedName>
    <definedName name="VAS073_F_Kitosadministr2Kitareguliuoja1" localSheetId="3">'Forma 4'!$P$132</definedName>
    <definedName name="VAS073_F_Kitosadministr2Kitareguliuoja1">'Forma 4'!$P$132</definedName>
    <definedName name="VAS073_F_Kitosadministr31IS" localSheetId="3">'Forma 4'!$D$183</definedName>
    <definedName name="VAS073_F_Kitosadministr31IS">'Forma 4'!$D$183</definedName>
    <definedName name="VAS073_F_Kitosadministr331GeriamojoVandens" localSheetId="3">'Forma 4'!$F$183</definedName>
    <definedName name="VAS073_F_Kitosadministr331GeriamojoVandens">'Forma 4'!$F$183</definedName>
    <definedName name="VAS073_F_Kitosadministr332GeriamojoVandens" localSheetId="3">'Forma 4'!$G$183</definedName>
    <definedName name="VAS073_F_Kitosadministr332GeriamojoVandens">'Forma 4'!$G$183</definedName>
    <definedName name="VAS073_F_Kitosadministr333GeriamojoVandens" localSheetId="3">'Forma 4'!$H$183</definedName>
    <definedName name="VAS073_F_Kitosadministr333GeriamojoVandens">'Forma 4'!$H$183</definedName>
    <definedName name="VAS073_F_Kitosadministr33IsViso" localSheetId="3">'Forma 4'!$E$183</definedName>
    <definedName name="VAS073_F_Kitosadministr33IsViso">'Forma 4'!$E$183</definedName>
    <definedName name="VAS073_F_Kitosadministr341NuotekuSurinkimas" localSheetId="3">'Forma 4'!$J$183</definedName>
    <definedName name="VAS073_F_Kitosadministr341NuotekuSurinkimas">'Forma 4'!$J$183</definedName>
    <definedName name="VAS073_F_Kitosadministr342NuotekuValymas" localSheetId="3">'Forma 4'!$K$183</definedName>
    <definedName name="VAS073_F_Kitosadministr342NuotekuValymas">'Forma 4'!$K$183</definedName>
    <definedName name="VAS073_F_Kitosadministr343NuotekuDumblo" localSheetId="3">'Forma 4'!$L$183</definedName>
    <definedName name="VAS073_F_Kitosadministr343NuotekuDumblo">'Forma 4'!$L$183</definedName>
    <definedName name="VAS073_F_Kitosadministr34IsViso" localSheetId="3">'Forma 4'!$I$183</definedName>
    <definedName name="VAS073_F_Kitosadministr34IsViso">'Forma 4'!$I$183</definedName>
    <definedName name="VAS073_F_Kitosadministr35PavirsiniuNuoteku" localSheetId="3">'Forma 4'!$M$183</definedName>
    <definedName name="VAS073_F_Kitosadministr35PavirsiniuNuoteku">'Forma 4'!$M$183</definedName>
    <definedName name="VAS073_F_Kitosadministr36KitosReguliuojamosios" localSheetId="3">'Forma 4'!$N$183</definedName>
    <definedName name="VAS073_F_Kitosadministr36KitosReguliuojamosios">'Forma 4'!$N$183</definedName>
    <definedName name="VAS073_F_Kitosadministr37KitosVeiklos" localSheetId="3">'Forma 4'!$Q$183</definedName>
    <definedName name="VAS073_F_Kitosadministr37KitosVeiklos">'Forma 4'!$Q$183</definedName>
    <definedName name="VAS073_F_Kitosadministr3Apskaitosveikla1" localSheetId="3">'Forma 4'!$O$183</definedName>
    <definedName name="VAS073_F_Kitosadministr3Apskaitosveikla1">'Forma 4'!$O$183</definedName>
    <definedName name="VAS073_F_Kitosadministr3Kitareguliuoja1" localSheetId="3">'Forma 4'!$P$183</definedName>
    <definedName name="VAS073_F_Kitosadministr3Kitareguliuoja1">'Forma 4'!$P$183</definedName>
    <definedName name="VAS073_F_Kitosadministr41IS" localSheetId="3">'Forma 4'!$D$228</definedName>
    <definedName name="VAS073_F_Kitosadministr41IS">'Forma 4'!$D$228</definedName>
    <definedName name="VAS073_F_Kitosadministr431GeriamojoVandens" localSheetId="3">'Forma 4'!$F$228</definedName>
    <definedName name="VAS073_F_Kitosadministr431GeriamojoVandens">'Forma 4'!$F$228</definedName>
    <definedName name="VAS073_F_Kitosadministr432GeriamojoVandens" localSheetId="3">'Forma 4'!$G$228</definedName>
    <definedName name="VAS073_F_Kitosadministr432GeriamojoVandens">'Forma 4'!$G$228</definedName>
    <definedName name="VAS073_F_Kitosadministr433GeriamojoVandens" localSheetId="3">'Forma 4'!$H$228</definedName>
    <definedName name="VAS073_F_Kitosadministr433GeriamojoVandens">'Forma 4'!$H$228</definedName>
    <definedName name="VAS073_F_Kitosadministr43IsViso" localSheetId="3">'Forma 4'!$E$228</definedName>
    <definedName name="VAS073_F_Kitosadministr43IsViso">'Forma 4'!$E$228</definedName>
    <definedName name="VAS073_F_Kitosadministr441NuotekuSurinkimas" localSheetId="3">'Forma 4'!$J$228</definedName>
    <definedName name="VAS073_F_Kitosadministr441NuotekuSurinkimas">'Forma 4'!$J$228</definedName>
    <definedName name="VAS073_F_Kitosadministr442NuotekuValymas" localSheetId="3">'Forma 4'!$K$228</definedName>
    <definedName name="VAS073_F_Kitosadministr442NuotekuValymas">'Forma 4'!$K$228</definedName>
    <definedName name="VAS073_F_Kitosadministr443NuotekuDumblo" localSheetId="3">'Forma 4'!$L$228</definedName>
    <definedName name="VAS073_F_Kitosadministr443NuotekuDumblo">'Forma 4'!$L$228</definedName>
    <definedName name="VAS073_F_Kitosadministr44IsViso" localSheetId="3">'Forma 4'!$I$228</definedName>
    <definedName name="VAS073_F_Kitosadministr44IsViso">'Forma 4'!$I$228</definedName>
    <definedName name="VAS073_F_Kitosadministr45PavirsiniuNuoteku" localSheetId="3">'Forma 4'!$M$228</definedName>
    <definedName name="VAS073_F_Kitosadministr45PavirsiniuNuoteku">'Forma 4'!$M$228</definedName>
    <definedName name="VAS073_F_Kitosadministr46KitosReguliuojamosios" localSheetId="3">'Forma 4'!$N$228</definedName>
    <definedName name="VAS073_F_Kitosadministr46KitosReguliuojamosios">'Forma 4'!$N$228</definedName>
    <definedName name="VAS073_F_Kitosadministr47KitosVeiklos" localSheetId="3">'Forma 4'!$Q$228</definedName>
    <definedName name="VAS073_F_Kitosadministr47KitosVeiklos">'Forma 4'!$Q$228</definedName>
    <definedName name="VAS073_F_Kitosadministr4Apskaitosveikla1" localSheetId="3">'Forma 4'!$O$228</definedName>
    <definedName name="VAS073_F_Kitosadministr4Apskaitosveikla1">'Forma 4'!$O$228</definedName>
    <definedName name="VAS073_F_Kitosadministr4Kitareguliuoja1" localSheetId="3">'Forma 4'!$P$228</definedName>
    <definedName name="VAS073_F_Kitosadministr4Kitareguliuoja1">'Forma 4'!$P$228</definedName>
    <definedName name="VAS073_F_Kitosfinansine11IS" localSheetId="3">'Forma 4'!$D$65</definedName>
    <definedName name="VAS073_F_Kitosfinansine11IS">'Forma 4'!$D$65</definedName>
    <definedName name="VAS073_F_Kitosfinansine131GeriamojoVandens" localSheetId="3">'Forma 4'!$F$65</definedName>
    <definedName name="VAS073_F_Kitosfinansine131GeriamojoVandens">'Forma 4'!$F$65</definedName>
    <definedName name="VAS073_F_Kitosfinansine132GeriamojoVandens" localSheetId="3">'Forma 4'!$G$65</definedName>
    <definedName name="VAS073_F_Kitosfinansine132GeriamojoVandens">'Forma 4'!$G$65</definedName>
    <definedName name="VAS073_F_Kitosfinansine133GeriamojoVandens" localSheetId="3">'Forma 4'!$H$65</definedName>
    <definedName name="VAS073_F_Kitosfinansine133GeriamojoVandens">'Forma 4'!$H$65</definedName>
    <definedName name="VAS073_F_Kitosfinansine13IsViso" localSheetId="3">'Forma 4'!$E$65</definedName>
    <definedName name="VAS073_F_Kitosfinansine13IsViso">'Forma 4'!$E$65</definedName>
    <definedName name="VAS073_F_Kitosfinansine141NuotekuSurinkimas" localSheetId="3">'Forma 4'!$J$65</definedName>
    <definedName name="VAS073_F_Kitosfinansine141NuotekuSurinkimas">'Forma 4'!$J$65</definedName>
    <definedName name="VAS073_F_Kitosfinansine142NuotekuValymas" localSheetId="3">'Forma 4'!$K$65</definedName>
    <definedName name="VAS073_F_Kitosfinansine142NuotekuValymas">'Forma 4'!$K$65</definedName>
    <definedName name="VAS073_F_Kitosfinansine143NuotekuDumblo" localSheetId="3">'Forma 4'!$L$65</definedName>
    <definedName name="VAS073_F_Kitosfinansine143NuotekuDumblo">'Forma 4'!$L$65</definedName>
    <definedName name="VAS073_F_Kitosfinansine14IsViso" localSheetId="3">'Forma 4'!$I$65</definedName>
    <definedName name="VAS073_F_Kitosfinansine14IsViso">'Forma 4'!$I$65</definedName>
    <definedName name="VAS073_F_Kitosfinansine15PavirsiniuNuoteku" localSheetId="3">'Forma 4'!$M$65</definedName>
    <definedName name="VAS073_F_Kitosfinansine15PavirsiniuNuoteku">'Forma 4'!$M$65</definedName>
    <definedName name="VAS073_F_Kitosfinansine16KitosReguliuojamosios" localSheetId="3">'Forma 4'!$N$65</definedName>
    <definedName name="VAS073_F_Kitosfinansine16KitosReguliuojamosios">'Forma 4'!$N$65</definedName>
    <definedName name="VAS073_F_Kitosfinansine17KitosVeiklos" localSheetId="3">'Forma 4'!$Q$65</definedName>
    <definedName name="VAS073_F_Kitosfinansine17KitosVeiklos">'Forma 4'!$Q$65</definedName>
    <definedName name="VAS073_F_Kitosfinansine1Apskaitosveikla1" localSheetId="3">'Forma 4'!$O$65</definedName>
    <definedName name="VAS073_F_Kitosfinansine1Apskaitosveikla1">'Forma 4'!$O$65</definedName>
    <definedName name="VAS073_F_Kitosfinansine1Kitareguliuoja1" localSheetId="3">'Forma 4'!$P$65</definedName>
    <definedName name="VAS073_F_Kitosfinansine1Kitareguliuoja1">'Forma 4'!$P$65</definedName>
    <definedName name="VAS073_F_Kitosfinansine21IS" localSheetId="3">'Forma 4'!$D$117</definedName>
    <definedName name="VAS073_F_Kitosfinansine21IS">'Forma 4'!$D$117</definedName>
    <definedName name="VAS073_F_Kitosfinansine231GeriamojoVandens" localSheetId="3">'Forma 4'!$F$117</definedName>
    <definedName name="VAS073_F_Kitosfinansine231GeriamojoVandens">'Forma 4'!$F$117</definedName>
    <definedName name="VAS073_F_Kitosfinansine232GeriamojoVandens" localSheetId="3">'Forma 4'!$G$117</definedName>
    <definedName name="VAS073_F_Kitosfinansine232GeriamojoVandens">'Forma 4'!$G$117</definedName>
    <definedName name="VAS073_F_Kitosfinansine233GeriamojoVandens" localSheetId="3">'Forma 4'!$H$117</definedName>
    <definedName name="VAS073_F_Kitosfinansine233GeriamojoVandens">'Forma 4'!$H$117</definedName>
    <definedName name="VAS073_F_Kitosfinansine23IsViso" localSheetId="3">'Forma 4'!$E$117</definedName>
    <definedName name="VAS073_F_Kitosfinansine23IsViso">'Forma 4'!$E$117</definedName>
    <definedName name="VAS073_F_Kitosfinansine241NuotekuSurinkimas" localSheetId="3">'Forma 4'!$J$117</definedName>
    <definedName name="VAS073_F_Kitosfinansine241NuotekuSurinkimas">'Forma 4'!$J$117</definedName>
    <definedName name="VAS073_F_Kitosfinansine242NuotekuValymas" localSheetId="3">'Forma 4'!$K$117</definedName>
    <definedName name="VAS073_F_Kitosfinansine242NuotekuValymas">'Forma 4'!$K$117</definedName>
    <definedName name="VAS073_F_Kitosfinansine243NuotekuDumblo" localSheetId="3">'Forma 4'!$L$117</definedName>
    <definedName name="VAS073_F_Kitosfinansine243NuotekuDumblo">'Forma 4'!$L$117</definedName>
    <definedName name="VAS073_F_Kitosfinansine24IsViso" localSheetId="3">'Forma 4'!$I$117</definedName>
    <definedName name="VAS073_F_Kitosfinansine24IsViso">'Forma 4'!$I$117</definedName>
    <definedName name="VAS073_F_Kitosfinansine25PavirsiniuNuoteku" localSheetId="3">'Forma 4'!$M$117</definedName>
    <definedName name="VAS073_F_Kitosfinansine25PavirsiniuNuoteku">'Forma 4'!$M$117</definedName>
    <definedName name="VAS073_F_Kitosfinansine26KitosReguliuojamosios" localSheetId="3">'Forma 4'!$N$117</definedName>
    <definedName name="VAS073_F_Kitosfinansine26KitosReguliuojamosios">'Forma 4'!$N$117</definedName>
    <definedName name="VAS073_F_Kitosfinansine27KitosVeiklos" localSheetId="3">'Forma 4'!$Q$117</definedName>
    <definedName name="VAS073_F_Kitosfinansine27KitosVeiklos">'Forma 4'!$Q$117</definedName>
    <definedName name="VAS073_F_Kitosfinansine2Apskaitosveikla1" localSheetId="3">'Forma 4'!$O$117</definedName>
    <definedName name="VAS073_F_Kitosfinansine2Apskaitosveikla1">'Forma 4'!$O$117</definedName>
    <definedName name="VAS073_F_Kitosfinansine2Kitareguliuoja1" localSheetId="3">'Forma 4'!$P$117</definedName>
    <definedName name="VAS073_F_Kitosfinansine2Kitareguliuoja1">'Forma 4'!$P$117</definedName>
    <definedName name="VAS073_F_Kitosfinansine31IS" localSheetId="3">'Forma 4'!$D$168</definedName>
    <definedName name="VAS073_F_Kitosfinansine31IS">'Forma 4'!$D$168</definedName>
    <definedName name="VAS073_F_Kitosfinansine331GeriamojoVandens" localSheetId="3">'Forma 4'!$F$168</definedName>
    <definedName name="VAS073_F_Kitosfinansine331GeriamojoVandens">'Forma 4'!$F$168</definedName>
    <definedName name="VAS073_F_Kitosfinansine332GeriamojoVandens" localSheetId="3">'Forma 4'!$G$168</definedName>
    <definedName name="VAS073_F_Kitosfinansine332GeriamojoVandens">'Forma 4'!$G$168</definedName>
    <definedName name="VAS073_F_Kitosfinansine333GeriamojoVandens" localSheetId="3">'Forma 4'!$H$168</definedName>
    <definedName name="VAS073_F_Kitosfinansine333GeriamojoVandens">'Forma 4'!$H$168</definedName>
    <definedName name="VAS073_F_Kitosfinansine33IsViso" localSheetId="3">'Forma 4'!$E$168</definedName>
    <definedName name="VAS073_F_Kitosfinansine33IsViso">'Forma 4'!$E$168</definedName>
    <definedName name="VAS073_F_Kitosfinansine341NuotekuSurinkimas" localSheetId="3">'Forma 4'!$J$168</definedName>
    <definedName name="VAS073_F_Kitosfinansine341NuotekuSurinkimas">'Forma 4'!$J$168</definedName>
    <definedName name="VAS073_F_Kitosfinansine342NuotekuValymas" localSheetId="3">'Forma 4'!$K$168</definedName>
    <definedName name="VAS073_F_Kitosfinansine342NuotekuValymas">'Forma 4'!$K$168</definedName>
    <definedName name="VAS073_F_Kitosfinansine343NuotekuDumblo" localSheetId="3">'Forma 4'!$L$168</definedName>
    <definedName name="VAS073_F_Kitosfinansine343NuotekuDumblo">'Forma 4'!$L$168</definedName>
    <definedName name="VAS073_F_Kitosfinansine34IsViso" localSheetId="3">'Forma 4'!$I$168</definedName>
    <definedName name="VAS073_F_Kitosfinansine34IsViso">'Forma 4'!$I$168</definedName>
    <definedName name="VAS073_F_Kitosfinansine35PavirsiniuNuoteku" localSheetId="3">'Forma 4'!$M$168</definedName>
    <definedName name="VAS073_F_Kitosfinansine35PavirsiniuNuoteku">'Forma 4'!$M$168</definedName>
    <definedName name="VAS073_F_Kitosfinansine36KitosReguliuojamosios" localSheetId="3">'Forma 4'!$N$168</definedName>
    <definedName name="VAS073_F_Kitosfinansine36KitosReguliuojamosios">'Forma 4'!$N$168</definedName>
    <definedName name="VAS073_F_Kitosfinansine37KitosVeiklos" localSheetId="3">'Forma 4'!$Q$168</definedName>
    <definedName name="VAS073_F_Kitosfinansine37KitosVeiklos">'Forma 4'!$Q$168</definedName>
    <definedName name="VAS073_F_Kitosfinansine3Apskaitosveikla1" localSheetId="3">'Forma 4'!$O$168</definedName>
    <definedName name="VAS073_F_Kitosfinansine3Apskaitosveikla1">'Forma 4'!$O$168</definedName>
    <definedName name="VAS073_F_Kitosfinansine3Kitareguliuoja1" localSheetId="3">'Forma 4'!$P$168</definedName>
    <definedName name="VAS073_F_Kitosfinansine3Kitareguliuoja1">'Forma 4'!$P$168</definedName>
    <definedName name="VAS073_F_Kitosfinansine41IS" localSheetId="3">'Forma 4'!$D$212</definedName>
    <definedName name="VAS073_F_Kitosfinansine41IS">'Forma 4'!$D$212</definedName>
    <definedName name="VAS073_F_Kitosfinansine431GeriamojoVandens" localSheetId="3">'Forma 4'!$F$212</definedName>
    <definedName name="VAS073_F_Kitosfinansine431GeriamojoVandens">'Forma 4'!$F$212</definedName>
    <definedName name="VAS073_F_Kitosfinansine432GeriamojoVandens" localSheetId="3">'Forma 4'!$G$212</definedName>
    <definedName name="VAS073_F_Kitosfinansine432GeriamojoVandens">'Forma 4'!$G$212</definedName>
    <definedName name="VAS073_F_Kitosfinansine433GeriamojoVandens" localSheetId="3">'Forma 4'!$H$212</definedName>
    <definedName name="VAS073_F_Kitosfinansine433GeriamojoVandens">'Forma 4'!$H$212</definedName>
    <definedName name="VAS073_F_Kitosfinansine43IsViso" localSheetId="3">'Forma 4'!$E$212</definedName>
    <definedName name="VAS073_F_Kitosfinansine43IsViso">'Forma 4'!$E$212</definedName>
    <definedName name="VAS073_F_Kitosfinansine441NuotekuSurinkimas" localSheetId="3">'Forma 4'!$J$212</definedName>
    <definedName name="VAS073_F_Kitosfinansine441NuotekuSurinkimas">'Forma 4'!$J$212</definedName>
    <definedName name="VAS073_F_Kitosfinansine442NuotekuValymas" localSheetId="3">'Forma 4'!$K$212</definedName>
    <definedName name="VAS073_F_Kitosfinansine442NuotekuValymas">'Forma 4'!$K$212</definedName>
    <definedName name="VAS073_F_Kitosfinansine443NuotekuDumblo" localSheetId="3">'Forma 4'!$L$212</definedName>
    <definedName name="VAS073_F_Kitosfinansine443NuotekuDumblo">'Forma 4'!$L$212</definedName>
    <definedName name="VAS073_F_Kitosfinansine44IsViso" localSheetId="3">'Forma 4'!$I$212</definedName>
    <definedName name="VAS073_F_Kitosfinansine44IsViso">'Forma 4'!$I$212</definedName>
    <definedName name="VAS073_F_Kitosfinansine45PavirsiniuNuoteku" localSheetId="3">'Forma 4'!$M$212</definedName>
    <definedName name="VAS073_F_Kitosfinansine45PavirsiniuNuoteku">'Forma 4'!$M$212</definedName>
    <definedName name="VAS073_F_Kitosfinansine46KitosReguliuojamosios" localSheetId="3">'Forma 4'!$N$212</definedName>
    <definedName name="VAS073_F_Kitosfinansine46KitosReguliuojamosios">'Forma 4'!$N$212</definedName>
    <definedName name="VAS073_F_Kitosfinansine47KitosVeiklos" localSheetId="3">'Forma 4'!$Q$212</definedName>
    <definedName name="VAS073_F_Kitosfinansine47KitosVeiklos">'Forma 4'!$Q$212</definedName>
    <definedName name="VAS073_F_Kitosfinansine4Apskaitosveikla1" localSheetId="3">'Forma 4'!$O$212</definedName>
    <definedName name="VAS073_F_Kitosfinansine4Apskaitosveikla1">'Forma 4'!$O$212</definedName>
    <definedName name="VAS073_F_Kitosfinansine4Kitareguliuoja1" localSheetId="3">'Forma 4'!$P$212</definedName>
    <definedName name="VAS073_F_Kitosfinansine4Kitareguliuoja1">'Forma 4'!$P$212</definedName>
    <definedName name="VAS073_F_Kitoskintamosi11IS" localSheetId="3">'Forma 4'!$D$89</definedName>
    <definedName name="VAS073_F_Kitoskintamosi11IS">'Forma 4'!$D$89</definedName>
    <definedName name="VAS073_F_Kitoskintamosi131GeriamojoVandens" localSheetId="3">'Forma 4'!$F$89</definedName>
    <definedName name="VAS073_F_Kitoskintamosi131GeriamojoVandens">'Forma 4'!$F$89</definedName>
    <definedName name="VAS073_F_Kitoskintamosi132GeriamojoVandens" localSheetId="3">'Forma 4'!$G$89</definedName>
    <definedName name="VAS073_F_Kitoskintamosi132GeriamojoVandens">'Forma 4'!$G$89</definedName>
    <definedName name="VAS073_F_Kitoskintamosi133GeriamojoVandens" localSheetId="3">'Forma 4'!$H$89</definedName>
    <definedName name="VAS073_F_Kitoskintamosi133GeriamojoVandens">'Forma 4'!$H$89</definedName>
    <definedName name="VAS073_F_Kitoskintamosi13IsViso" localSheetId="3">'Forma 4'!$E$89</definedName>
    <definedName name="VAS073_F_Kitoskintamosi13IsViso">'Forma 4'!$E$89</definedName>
    <definedName name="VAS073_F_Kitoskintamosi141NuotekuSurinkimas" localSheetId="3">'Forma 4'!$J$89</definedName>
    <definedName name="VAS073_F_Kitoskintamosi141NuotekuSurinkimas">'Forma 4'!$J$89</definedName>
    <definedName name="VAS073_F_Kitoskintamosi142NuotekuValymas" localSheetId="3">'Forma 4'!$K$89</definedName>
    <definedName name="VAS073_F_Kitoskintamosi142NuotekuValymas">'Forma 4'!$K$89</definedName>
    <definedName name="VAS073_F_Kitoskintamosi143NuotekuDumblo" localSheetId="3">'Forma 4'!$L$89</definedName>
    <definedName name="VAS073_F_Kitoskintamosi143NuotekuDumblo">'Forma 4'!$L$89</definedName>
    <definedName name="VAS073_F_Kitoskintamosi14IsViso" localSheetId="3">'Forma 4'!$I$89</definedName>
    <definedName name="VAS073_F_Kitoskintamosi14IsViso">'Forma 4'!$I$89</definedName>
    <definedName name="VAS073_F_Kitoskintamosi15PavirsiniuNuoteku" localSheetId="3">'Forma 4'!$M$89</definedName>
    <definedName name="VAS073_F_Kitoskintamosi15PavirsiniuNuoteku">'Forma 4'!$M$89</definedName>
    <definedName name="VAS073_F_Kitoskintamosi16KitosReguliuojamosios" localSheetId="3">'Forma 4'!$N$89</definedName>
    <definedName name="VAS073_F_Kitoskintamosi16KitosReguliuojamosios">'Forma 4'!$N$89</definedName>
    <definedName name="VAS073_F_Kitoskintamosi17KitosVeiklos" localSheetId="3">'Forma 4'!$Q$89</definedName>
    <definedName name="VAS073_F_Kitoskintamosi17KitosVeiklos">'Forma 4'!$Q$89</definedName>
    <definedName name="VAS073_F_Kitoskintamosi1Apskaitosveikla1" localSheetId="3">'Forma 4'!$O$89</definedName>
    <definedName name="VAS073_F_Kitoskintamosi1Apskaitosveikla1">'Forma 4'!$O$89</definedName>
    <definedName name="VAS073_F_Kitoskintamosi1Kitareguliuoja1" localSheetId="3">'Forma 4'!$P$89</definedName>
    <definedName name="VAS073_F_Kitoskintamosi1Kitareguliuoja1">'Forma 4'!$P$89</definedName>
    <definedName name="VAS073_F_Kitoskintamosi21IS" localSheetId="3">'Forma 4'!$D$140</definedName>
    <definedName name="VAS073_F_Kitoskintamosi21IS">'Forma 4'!$D$140</definedName>
    <definedName name="VAS073_F_Kitoskintamosi231GeriamojoVandens" localSheetId="3">'Forma 4'!$F$140</definedName>
    <definedName name="VAS073_F_Kitoskintamosi231GeriamojoVandens">'Forma 4'!$F$140</definedName>
    <definedName name="VAS073_F_Kitoskintamosi232GeriamojoVandens" localSheetId="3">'Forma 4'!$G$140</definedName>
    <definedName name="VAS073_F_Kitoskintamosi232GeriamojoVandens">'Forma 4'!$G$140</definedName>
    <definedName name="VAS073_F_Kitoskintamosi233GeriamojoVandens" localSheetId="3">'Forma 4'!$H$140</definedName>
    <definedName name="VAS073_F_Kitoskintamosi233GeriamojoVandens">'Forma 4'!$H$140</definedName>
    <definedName name="VAS073_F_Kitoskintamosi23IsViso" localSheetId="3">'Forma 4'!$E$140</definedName>
    <definedName name="VAS073_F_Kitoskintamosi23IsViso">'Forma 4'!$E$140</definedName>
    <definedName name="VAS073_F_Kitoskintamosi241NuotekuSurinkimas" localSheetId="3">'Forma 4'!$J$140</definedName>
    <definedName name="VAS073_F_Kitoskintamosi241NuotekuSurinkimas">'Forma 4'!$J$140</definedName>
    <definedName name="VAS073_F_Kitoskintamosi242NuotekuValymas" localSheetId="3">'Forma 4'!$K$140</definedName>
    <definedName name="VAS073_F_Kitoskintamosi242NuotekuValymas">'Forma 4'!$K$140</definedName>
    <definedName name="VAS073_F_Kitoskintamosi243NuotekuDumblo" localSheetId="3">'Forma 4'!$L$140</definedName>
    <definedName name="VAS073_F_Kitoskintamosi243NuotekuDumblo">'Forma 4'!$L$140</definedName>
    <definedName name="VAS073_F_Kitoskintamosi24IsViso" localSheetId="3">'Forma 4'!$I$140</definedName>
    <definedName name="VAS073_F_Kitoskintamosi24IsViso">'Forma 4'!$I$140</definedName>
    <definedName name="VAS073_F_Kitoskintamosi25PavirsiniuNuoteku" localSheetId="3">'Forma 4'!$M$140</definedName>
    <definedName name="VAS073_F_Kitoskintamosi25PavirsiniuNuoteku">'Forma 4'!$M$140</definedName>
    <definedName name="VAS073_F_Kitoskintamosi26KitosReguliuojamosios" localSheetId="3">'Forma 4'!$N$140</definedName>
    <definedName name="VAS073_F_Kitoskintamosi26KitosReguliuojamosios">'Forma 4'!$N$140</definedName>
    <definedName name="VAS073_F_Kitoskintamosi27KitosVeiklos" localSheetId="3">'Forma 4'!$Q$140</definedName>
    <definedName name="VAS073_F_Kitoskintamosi27KitosVeiklos">'Forma 4'!$Q$140</definedName>
    <definedName name="VAS073_F_Kitoskintamosi2Apskaitosveikla1" localSheetId="3">'Forma 4'!$O$140</definedName>
    <definedName name="VAS073_F_Kitoskintamosi2Apskaitosveikla1">'Forma 4'!$O$140</definedName>
    <definedName name="VAS073_F_Kitoskintamosi2Kitareguliuoja1" localSheetId="3">'Forma 4'!$P$140</definedName>
    <definedName name="VAS073_F_Kitoskintamosi2Kitareguliuoja1">'Forma 4'!$P$140</definedName>
    <definedName name="VAS073_F_Kitospastovios11IS" localSheetId="3">'Forma 4'!$D$87</definedName>
    <definedName name="VAS073_F_Kitospastovios11IS">'Forma 4'!$D$87</definedName>
    <definedName name="VAS073_F_Kitospastovios131GeriamojoVandens" localSheetId="3">'Forma 4'!$F$87</definedName>
    <definedName name="VAS073_F_Kitospastovios131GeriamojoVandens">'Forma 4'!$F$87</definedName>
    <definedName name="VAS073_F_Kitospastovios132GeriamojoVandens" localSheetId="3">'Forma 4'!$G$87</definedName>
    <definedName name="VAS073_F_Kitospastovios132GeriamojoVandens">'Forma 4'!$G$87</definedName>
    <definedName name="VAS073_F_Kitospastovios133GeriamojoVandens" localSheetId="3">'Forma 4'!$H$87</definedName>
    <definedName name="VAS073_F_Kitospastovios133GeriamojoVandens">'Forma 4'!$H$87</definedName>
    <definedName name="VAS073_F_Kitospastovios13IsViso" localSheetId="3">'Forma 4'!$E$87</definedName>
    <definedName name="VAS073_F_Kitospastovios13IsViso">'Forma 4'!$E$87</definedName>
    <definedName name="VAS073_F_Kitospastovios141NuotekuSurinkimas" localSheetId="3">'Forma 4'!$J$87</definedName>
    <definedName name="VAS073_F_Kitospastovios141NuotekuSurinkimas">'Forma 4'!$J$87</definedName>
    <definedName name="VAS073_F_Kitospastovios142NuotekuValymas" localSheetId="3">'Forma 4'!$K$87</definedName>
    <definedName name="VAS073_F_Kitospastovios142NuotekuValymas">'Forma 4'!$K$87</definedName>
    <definedName name="VAS073_F_Kitospastovios143NuotekuDumblo" localSheetId="3">'Forma 4'!$L$87</definedName>
    <definedName name="VAS073_F_Kitospastovios143NuotekuDumblo">'Forma 4'!$L$87</definedName>
    <definedName name="VAS073_F_Kitospastovios14IsViso" localSheetId="3">'Forma 4'!$I$87</definedName>
    <definedName name="VAS073_F_Kitospastovios14IsViso">'Forma 4'!$I$87</definedName>
    <definedName name="VAS073_F_Kitospastovios15PavirsiniuNuoteku" localSheetId="3">'Forma 4'!$M$87</definedName>
    <definedName name="VAS073_F_Kitospastovios15PavirsiniuNuoteku">'Forma 4'!$M$87</definedName>
    <definedName name="VAS073_F_Kitospastovios16KitosReguliuojamosios" localSheetId="3">'Forma 4'!$N$87</definedName>
    <definedName name="VAS073_F_Kitospastovios16KitosReguliuojamosios">'Forma 4'!$N$87</definedName>
    <definedName name="VAS073_F_Kitospastovios17KitosVeiklos" localSheetId="3">'Forma 4'!$Q$87</definedName>
    <definedName name="VAS073_F_Kitospastovios17KitosVeiklos">'Forma 4'!$Q$87</definedName>
    <definedName name="VAS073_F_Kitospastovios1Apskaitosveikla1" localSheetId="3">'Forma 4'!$O$87</definedName>
    <definedName name="VAS073_F_Kitospastovios1Apskaitosveikla1">'Forma 4'!$O$87</definedName>
    <definedName name="VAS073_F_Kitospastovios1Kitareguliuoja1" localSheetId="3">'Forma 4'!$P$87</definedName>
    <definedName name="VAS073_F_Kitospastovios1Kitareguliuoja1">'Forma 4'!$P$87</definedName>
    <definedName name="VAS073_F_Kitospastovios21IS" localSheetId="3">'Forma 4'!$D$139</definedName>
    <definedName name="VAS073_F_Kitospastovios21IS">'Forma 4'!$D$139</definedName>
    <definedName name="VAS073_F_Kitospastovios231GeriamojoVandens" localSheetId="3">'Forma 4'!$F$139</definedName>
    <definedName name="VAS073_F_Kitospastovios231GeriamojoVandens">'Forma 4'!$F$139</definedName>
    <definedName name="VAS073_F_Kitospastovios232GeriamojoVandens" localSheetId="3">'Forma 4'!$G$139</definedName>
    <definedName name="VAS073_F_Kitospastovios232GeriamojoVandens">'Forma 4'!$G$139</definedName>
    <definedName name="VAS073_F_Kitospastovios233GeriamojoVandens" localSheetId="3">'Forma 4'!$H$139</definedName>
    <definedName name="VAS073_F_Kitospastovios233GeriamojoVandens">'Forma 4'!$H$139</definedName>
    <definedName name="VAS073_F_Kitospastovios23IsViso" localSheetId="3">'Forma 4'!$E$139</definedName>
    <definedName name="VAS073_F_Kitospastovios23IsViso">'Forma 4'!$E$139</definedName>
    <definedName name="VAS073_F_Kitospastovios241NuotekuSurinkimas" localSheetId="3">'Forma 4'!$J$139</definedName>
    <definedName name="VAS073_F_Kitospastovios241NuotekuSurinkimas">'Forma 4'!$J$139</definedName>
    <definedName name="VAS073_F_Kitospastovios242NuotekuValymas" localSheetId="3">'Forma 4'!$K$139</definedName>
    <definedName name="VAS073_F_Kitospastovios242NuotekuValymas">'Forma 4'!$K$139</definedName>
    <definedName name="VAS073_F_Kitospastovios243NuotekuDumblo" localSheetId="3">'Forma 4'!$L$139</definedName>
    <definedName name="VAS073_F_Kitospastovios243NuotekuDumblo">'Forma 4'!$L$139</definedName>
    <definedName name="VAS073_F_Kitospastovios24IsViso" localSheetId="3">'Forma 4'!$I$139</definedName>
    <definedName name="VAS073_F_Kitospastovios24IsViso">'Forma 4'!$I$139</definedName>
    <definedName name="VAS073_F_Kitospastovios25PavirsiniuNuoteku" localSheetId="3">'Forma 4'!$M$139</definedName>
    <definedName name="VAS073_F_Kitospastovios25PavirsiniuNuoteku">'Forma 4'!$M$139</definedName>
    <definedName name="VAS073_F_Kitospastovios26KitosReguliuojamosios" localSheetId="3">'Forma 4'!$N$139</definedName>
    <definedName name="VAS073_F_Kitospastovios26KitosReguliuojamosios">'Forma 4'!$N$139</definedName>
    <definedName name="VAS073_F_Kitospastovios27KitosVeiklos" localSheetId="3">'Forma 4'!$Q$139</definedName>
    <definedName name="VAS073_F_Kitospastovios27KitosVeiklos">'Forma 4'!$Q$139</definedName>
    <definedName name="VAS073_F_Kitospastovios2Apskaitosveikla1" localSheetId="3">'Forma 4'!$O$139</definedName>
    <definedName name="VAS073_F_Kitospastovios2Apskaitosveikla1">'Forma 4'!$O$139</definedName>
    <definedName name="VAS073_F_Kitospastovios2Kitareguliuoja1" localSheetId="3">'Forma 4'!$P$139</definedName>
    <definedName name="VAS073_F_Kitospastovios2Kitareguliuoja1">'Forma 4'!$P$139</definedName>
    <definedName name="VAS073_F_Kitospersonalo11IS" localSheetId="3">'Forma 4'!$D$56</definedName>
    <definedName name="VAS073_F_Kitospersonalo11IS">'Forma 4'!$D$56</definedName>
    <definedName name="VAS073_F_Kitospersonalo131GeriamojoVandens" localSheetId="3">'Forma 4'!$F$56</definedName>
    <definedName name="VAS073_F_Kitospersonalo131GeriamojoVandens">'Forma 4'!$F$56</definedName>
    <definedName name="VAS073_F_Kitospersonalo132GeriamojoVandens" localSheetId="3">'Forma 4'!$G$56</definedName>
    <definedName name="VAS073_F_Kitospersonalo132GeriamojoVandens">'Forma 4'!$G$56</definedName>
    <definedName name="VAS073_F_Kitospersonalo133GeriamojoVandens" localSheetId="3">'Forma 4'!$H$56</definedName>
    <definedName name="VAS073_F_Kitospersonalo133GeriamojoVandens">'Forma 4'!$H$56</definedName>
    <definedName name="VAS073_F_Kitospersonalo13IsViso" localSheetId="3">'Forma 4'!$E$56</definedName>
    <definedName name="VAS073_F_Kitospersonalo13IsViso">'Forma 4'!$E$56</definedName>
    <definedName name="VAS073_F_Kitospersonalo141NuotekuSurinkimas" localSheetId="3">'Forma 4'!$J$56</definedName>
    <definedName name="VAS073_F_Kitospersonalo141NuotekuSurinkimas">'Forma 4'!$J$56</definedName>
    <definedName name="VAS073_F_Kitospersonalo142NuotekuValymas" localSheetId="3">'Forma 4'!$K$56</definedName>
    <definedName name="VAS073_F_Kitospersonalo142NuotekuValymas">'Forma 4'!$K$56</definedName>
    <definedName name="VAS073_F_Kitospersonalo143NuotekuDumblo" localSheetId="3">'Forma 4'!$L$56</definedName>
    <definedName name="VAS073_F_Kitospersonalo143NuotekuDumblo">'Forma 4'!$L$56</definedName>
    <definedName name="VAS073_F_Kitospersonalo14IsViso" localSheetId="3">'Forma 4'!$I$56</definedName>
    <definedName name="VAS073_F_Kitospersonalo14IsViso">'Forma 4'!$I$56</definedName>
    <definedName name="VAS073_F_Kitospersonalo15PavirsiniuNuoteku" localSheetId="3">'Forma 4'!$M$56</definedName>
    <definedName name="VAS073_F_Kitospersonalo15PavirsiniuNuoteku">'Forma 4'!$M$56</definedName>
    <definedName name="VAS073_F_Kitospersonalo16KitosReguliuojamosios" localSheetId="3">'Forma 4'!$N$56</definedName>
    <definedName name="VAS073_F_Kitospersonalo16KitosReguliuojamosios">'Forma 4'!$N$56</definedName>
    <definedName name="VAS073_F_Kitospersonalo17KitosVeiklos" localSheetId="3">'Forma 4'!$Q$56</definedName>
    <definedName name="VAS073_F_Kitospersonalo17KitosVeiklos">'Forma 4'!$Q$56</definedName>
    <definedName name="VAS073_F_Kitospersonalo1Apskaitosveikla1" localSheetId="3">'Forma 4'!$O$56</definedName>
    <definedName name="VAS073_F_Kitospersonalo1Apskaitosveikla1">'Forma 4'!$O$56</definedName>
    <definedName name="VAS073_F_Kitospersonalo1Kitareguliuoja1" localSheetId="3">'Forma 4'!$P$56</definedName>
    <definedName name="VAS073_F_Kitospersonalo1Kitareguliuoja1">'Forma 4'!$P$56</definedName>
    <definedName name="VAS073_F_Kitospersonalo21IS" localSheetId="3">'Forma 4'!$D$110</definedName>
    <definedName name="VAS073_F_Kitospersonalo21IS">'Forma 4'!$D$110</definedName>
    <definedName name="VAS073_F_Kitospersonalo231GeriamojoVandens" localSheetId="3">'Forma 4'!$F$110</definedName>
    <definedName name="VAS073_F_Kitospersonalo231GeriamojoVandens">'Forma 4'!$F$110</definedName>
    <definedName name="VAS073_F_Kitospersonalo232GeriamojoVandens" localSheetId="3">'Forma 4'!$G$110</definedName>
    <definedName name="VAS073_F_Kitospersonalo232GeriamojoVandens">'Forma 4'!$G$110</definedName>
    <definedName name="VAS073_F_Kitospersonalo233GeriamojoVandens" localSheetId="3">'Forma 4'!$H$110</definedName>
    <definedName name="VAS073_F_Kitospersonalo233GeriamojoVandens">'Forma 4'!$H$110</definedName>
    <definedName name="VAS073_F_Kitospersonalo23IsViso" localSheetId="3">'Forma 4'!$E$110</definedName>
    <definedName name="VAS073_F_Kitospersonalo23IsViso">'Forma 4'!$E$110</definedName>
    <definedName name="VAS073_F_Kitospersonalo241NuotekuSurinkimas" localSheetId="3">'Forma 4'!$J$110</definedName>
    <definedName name="VAS073_F_Kitospersonalo241NuotekuSurinkimas">'Forma 4'!$J$110</definedName>
    <definedName name="VAS073_F_Kitospersonalo242NuotekuValymas" localSheetId="3">'Forma 4'!$K$110</definedName>
    <definedName name="VAS073_F_Kitospersonalo242NuotekuValymas">'Forma 4'!$K$110</definedName>
    <definedName name="VAS073_F_Kitospersonalo243NuotekuDumblo" localSheetId="3">'Forma 4'!$L$110</definedName>
    <definedName name="VAS073_F_Kitospersonalo243NuotekuDumblo">'Forma 4'!$L$110</definedName>
    <definedName name="VAS073_F_Kitospersonalo24IsViso" localSheetId="3">'Forma 4'!$I$110</definedName>
    <definedName name="VAS073_F_Kitospersonalo24IsViso">'Forma 4'!$I$110</definedName>
    <definedName name="VAS073_F_Kitospersonalo25PavirsiniuNuoteku" localSheetId="3">'Forma 4'!$M$110</definedName>
    <definedName name="VAS073_F_Kitospersonalo25PavirsiniuNuoteku">'Forma 4'!$M$110</definedName>
    <definedName name="VAS073_F_Kitospersonalo26KitosReguliuojamosios" localSheetId="3">'Forma 4'!$N$110</definedName>
    <definedName name="VAS073_F_Kitospersonalo26KitosReguliuojamosios">'Forma 4'!$N$110</definedName>
    <definedName name="VAS073_F_Kitospersonalo27KitosVeiklos" localSheetId="3">'Forma 4'!$Q$110</definedName>
    <definedName name="VAS073_F_Kitospersonalo27KitosVeiklos">'Forma 4'!$Q$110</definedName>
    <definedName name="VAS073_F_Kitospersonalo2Apskaitosveikla1" localSheetId="3">'Forma 4'!$O$110</definedName>
    <definedName name="VAS073_F_Kitospersonalo2Apskaitosveikla1">'Forma 4'!$O$110</definedName>
    <definedName name="VAS073_F_Kitospersonalo2Kitareguliuoja1" localSheetId="3">'Forma 4'!$P$110</definedName>
    <definedName name="VAS073_F_Kitospersonalo2Kitareguliuoja1">'Forma 4'!$P$110</definedName>
    <definedName name="VAS073_F_Kitospersonalo31IS" localSheetId="3">'Forma 4'!$D$161</definedName>
    <definedName name="VAS073_F_Kitospersonalo31IS">'Forma 4'!$D$161</definedName>
    <definedName name="VAS073_F_Kitospersonalo331GeriamojoVandens" localSheetId="3">'Forma 4'!$F$161</definedName>
    <definedName name="VAS073_F_Kitospersonalo331GeriamojoVandens">'Forma 4'!$F$161</definedName>
    <definedName name="VAS073_F_Kitospersonalo332GeriamojoVandens" localSheetId="3">'Forma 4'!$G$161</definedName>
    <definedName name="VAS073_F_Kitospersonalo332GeriamojoVandens">'Forma 4'!$G$161</definedName>
    <definedName name="VAS073_F_Kitospersonalo333GeriamojoVandens" localSheetId="3">'Forma 4'!$H$161</definedName>
    <definedName name="VAS073_F_Kitospersonalo333GeriamojoVandens">'Forma 4'!$H$161</definedName>
    <definedName name="VAS073_F_Kitospersonalo33IsViso" localSheetId="3">'Forma 4'!$E$161</definedName>
    <definedName name="VAS073_F_Kitospersonalo33IsViso">'Forma 4'!$E$161</definedName>
    <definedName name="VAS073_F_Kitospersonalo341NuotekuSurinkimas" localSheetId="3">'Forma 4'!$J$161</definedName>
    <definedName name="VAS073_F_Kitospersonalo341NuotekuSurinkimas">'Forma 4'!$J$161</definedName>
    <definedName name="VAS073_F_Kitospersonalo342NuotekuValymas" localSheetId="3">'Forma 4'!$K$161</definedName>
    <definedName name="VAS073_F_Kitospersonalo342NuotekuValymas">'Forma 4'!$K$161</definedName>
    <definedName name="VAS073_F_Kitospersonalo343NuotekuDumblo" localSheetId="3">'Forma 4'!$L$161</definedName>
    <definedName name="VAS073_F_Kitospersonalo343NuotekuDumblo">'Forma 4'!$L$161</definedName>
    <definedName name="VAS073_F_Kitospersonalo34IsViso" localSheetId="3">'Forma 4'!$I$161</definedName>
    <definedName name="VAS073_F_Kitospersonalo34IsViso">'Forma 4'!$I$161</definedName>
    <definedName name="VAS073_F_Kitospersonalo35PavirsiniuNuoteku" localSheetId="3">'Forma 4'!$M$161</definedName>
    <definedName name="VAS073_F_Kitospersonalo35PavirsiniuNuoteku">'Forma 4'!$M$161</definedName>
    <definedName name="VAS073_F_Kitospersonalo36KitosReguliuojamosios" localSheetId="3">'Forma 4'!$N$161</definedName>
    <definedName name="VAS073_F_Kitospersonalo36KitosReguliuojamosios">'Forma 4'!$N$161</definedName>
    <definedName name="VAS073_F_Kitospersonalo37KitosVeiklos" localSheetId="3">'Forma 4'!$Q$161</definedName>
    <definedName name="VAS073_F_Kitospersonalo37KitosVeiklos">'Forma 4'!$Q$161</definedName>
    <definedName name="VAS073_F_Kitospersonalo3Apskaitosveikla1" localSheetId="3">'Forma 4'!$O$161</definedName>
    <definedName name="VAS073_F_Kitospersonalo3Apskaitosveikla1">'Forma 4'!$O$161</definedName>
    <definedName name="VAS073_F_Kitospersonalo3Kitareguliuoja1" localSheetId="3">'Forma 4'!$P$161</definedName>
    <definedName name="VAS073_F_Kitospersonalo3Kitareguliuoja1">'Forma 4'!$P$161</definedName>
    <definedName name="VAS073_F_Kitospersonalo41IS" localSheetId="3">'Forma 4'!$D$205</definedName>
    <definedName name="VAS073_F_Kitospersonalo41IS">'Forma 4'!$D$205</definedName>
    <definedName name="VAS073_F_Kitospersonalo431GeriamojoVandens" localSheetId="3">'Forma 4'!$F$205</definedName>
    <definedName name="VAS073_F_Kitospersonalo431GeriamojoVandens">'Forma 4'!$F$205</definedName>
    <definedName name="VAS073_F_Kitospersonalo432GeriamojoVandens" localSheetId="3">'Forma 4'!$G$205</definedName>
    <definedName name="VAS073_F_Kitospersonalo432GeriamojoVandens">'Forma 4'!$G$205</definedName>
    <definedName name="VAS073_F_Kitospersonalo433GeriamojoVandens" localSheetId="3">'Forma 4'!$H$205</definedName>
    <definedName name="VAS073_F_Kitospersonalo433GeriamojoVandens">'Forma 4'!$H$205</definedName>
    <definedName name="VAS073_F_Kitospersonalo43IsViso" localSheetId="3">'Forma 4'!$E$205</definedName>
    <definedName name="VAS073_F_Kitospersonalo43IsViso">'Forma 4'!$E$205</definedName>
    <definedName name="VAS073_F_Kitospersonalo441NuotekuSurinkimas" localSheetId="3">'Forma 4'!$J$205</definedName>
    <definedName name="VAS073_F_Kitospersonalo441NuotekuSurinkimas">'Forma 4'!$J$205</definedName>
    <definedName name="VAS073_F_Kitospersonalo442NuotekuValymas" localSheetId="3">'Forma 4'!$K$205</definedName>
    <definedName name="VAS073_F_Kitospersonalo442NuotekuValymas">'Forma 4'!$K$205</definedName>
    <definedName name="VAS073_F_Kitospersonalo443NuotekuDumblo" localSheetId="3">'Forma 4'!$L$205</definedName>
    <definedName name="VAS073_F_Kitospersonalo443NuotekuDumblo">'Forma 4'!$L$205</definedName>
    <definedName name="VAS073_F_Kitospersonalo44IsViso" localSheetId="3">'Forma 4'!$I$205</definedName>
    <definedName name="VAS073_F_Kitospersonalo44IsViso">'Forma 4'!$I$205</definedName>
    <definedName name="VAS073_F_Kitospersonalo45PavirsiniuNuoteku" localSheetId="3">'Forma 4'!$M$205</definedName>
    <definedName name="VAS073_F_Kitospersonalo45PavirsiniuNuoteku">'Forma 4'!$M$205</definedName>
    <definedName name="VAS073_F_Kitospersonalo46KitosReguliuojamosios" localSheetId="3">'Forma 4'!$N$205</definedName>
    <definedName name="VAS073_F_Kitospersonalo46KitosReguliuojamosios">'Forma 4'!$N$205</definedName>
    <definedName name="VAS073_F_Kitospersonalo47KitosVeiklos" localSheetId="3">'Forma 4'!$Q$205</definedName>
    <definedName name="VAS073_F_Kitospersonalo47KitosVeiklos">'Forma 4'!$Q$205</definedName>
    <definedName name="VAS073_F_Kitospersonalo4Apskaitosveikla1" localSheetId="3">'Forma 4'!$O$205</definedName>
    <definedName name="VAS073_F_Kitospersonalo4Apskaitosveikla1">'Forma 4'!$O$205</definedName>
    <definedName name="VAS073_F_Kitospersonalo4Kitareguliuoja1" localSheetId="3">'Forma 4'!$P$205</definedName>
    <definedName name="VAS073_F_Kitospersonalo4Kitareguliuoja1">'Forma 4'!$P$205</definedName>
    <definedName name="VAS073_F_Kitossanaudos11IS" localSheetId="3">'Forma 4'!$D$82</definedName>
    <definedName name="VAS073_F_Kitossanaudos11IS">'Forma 4'!$D$82</definedName>
    <definedName name="VAS073_F_Kitossanaudos131GeriamojoVandens" localSheetId="3">'Forma 4'!$F$82</definedName>
    <definedName name="VAS073_F_Kitossanaudos131GeriamojoVandens">'Forma 4'!$F$82</definedName>
    <definedName name="VAS073_F_Kitossanaudos132GeriamojoVandens" localSheetId="3">'Forma 4'!$G$82</definedName>
    <definedName name="VAS073_F_Kitossanaudos132GeriamojoVandens">'Forma 4'!$G$82</definedName>
    <definedName name="VAS073_F_Kitossanaudos133GeriamojoVandens" localSheetId="3">'Forma 4'!$H$82</definedName>
    <definedName name="VAS073_F_Kitossanaudos133GeriamojoVandens">'Forma 4'!$H$82</definedName>
    <definedName name="VAS073_F_Kitossanaudos13IsViso" localSheetId="3">'Forma 4'!$E$82</definedName>
    <definedName name="VAS073_F_Kitossanaudos13IsViso">'Forma 4'!$E$82</definedName>
    <definedName name="VAS073_F_Kitossanaudos141NuotekuSurinkimas" localSheetId="3">'Forma 4'!$J$82</definedName>
    <definedName name="VAS073_F_Kitossanaudos141NuotekuSurinkimas">'Forma 4'!$J$82</definedName>
    <definedName name="VAS073_F_Kitossanaudos142NuotekuValymas" localSheetId="3">'Forma 4'!$K$82</definedName>
    <definedName name="VAS073_F_Kitossanaudos142NuotekuValymas">'Forma 4'!$K$82</definedName>
    <definedName name="VAS073_F_Kitossanaudos143NuotekuDumblo" localSheetId="3">'Forma 4'!$L$82</definedName>
    <definedName name="VAS073_F_Kitossanaudos143NuotekuDumblo">'Forma 4'!$L$82</definedName>
    <definedName name="VAS073_F_Kitossanaudos14IsViso" localSheetId="3">'Forma 4'!$I$82</definedName>
    <definedName name="VAS073_F_Kitossanaudos14IsViso">'Forma 4'!$I$82</definedName>
    <definedName name="VAS073_F_Kitossanaudos15PavirsiniuNuoteku" localSheetId="3">'Forma 4'!$M$82</definedName>
    <definedName name="VAS073_F_Kitossanaudos15PavirsiniuNuoteku">'Forma 4'!$M$82</definedName>
    <definedName name="VAS073_F_Kitossanaudos16KitosReguliuojamosios" localSheetId="3">'Forma 4'!$N$82</definedName>
    <definedName name="VAS073_F_Kitossanaudos16KitosReguliuojamosios">'Forma 4'!$N$82</definedName>
    <definedName name="VAS073_F_Kitossanaudos17KitosVeiklos" localSheetId="3">'Forma 4'!$Q$82</definedName>
    <definedName name="VAS073_F_Kitossanaudos17KitosVeiklos">'Forma 4'!$Q$82</definedName>
    <definedName name="VAS073_F_Kitossanaudos1Apskaitosveikla1" localSheetId="3">'Forma 4'!$O$82</definedName>
    <definedName name="VAS073_F_Kitossanaudos1Apskaitosveikla1">'Forma 4'!$O$82</definedName>
    <definedName name="VAS073_F_Kitossanaudos1Kitareguliuoja1" localSheetId="3">'Forma 4'!$P$82</definedName>
    <definedName name="VAS073_F_Kitossanaudos1Kitareguliuoja1">'Forma 4'!$P$82</definedName>
    <definedName name="VAS073_F_Kitossanaudos21IS" localSheetId="3">'Forma 4'!$D$134</definedName>
    <definedName name="VAS073_F_Kitossanaudos21IS">'Forma 4'!$D$134</definedName>
    <definedName name="VAS073_F_Kitossanaudos231GeriamojoVandens" localSheetId="3">'Forma 4'!$F$134</definedName>
    <definedName name="VAS073_F_Kitossanaudos231GeriamojoVandens">'Forma 4'!$F$134</definedName>
    <definedName name="VAS073_F_Kitossanaudos232GeriamojoVandens" localSheetId="3">'Forma 4'!$G$134</definedName>
    <definedName name="VAS073_F_Kitossanaudos232GeriamojoVandens">'Forma 4'!$G$134</definedName>
    <definedName name="VAS073_F_Kitossanaudos233GeriamojoVandens" localSheetId="3">'Forma 4'!$H$134</definedName>
    <definedName name="VAS073_F_Kitossanaudos233GeriamojoVandens">'Forma 4'!$H$134</definedName>
    <definedName name="VAS073_F_Kitossanaudos23IsViso" localSheetId="3">'Forma 4'!$E$134</definedName>
    <definedName name="VAS073_F_Kitossanaudos23IsViso">'Forma 4'!$E$134</definedName>
    <definedName name="VAS073_F_Kitossanaudos241NuotekuSurinkimas" localSheetId="3">'Forma 4'!$J$134</definedName>
    <definedName name="VAS073_F_Kitossanaudos241NuotekuSurinkimas">'Forma 4'!$J$134</definedName>
    <definedName name="VAS073_F_Kitossanaudos242NuotekuValymas" localSheetId="3">'Forma 4'!$K$134</definedName>
    <definedName name="VAS073_F_Kitossanaudos242NuotekuValymas">'Forma 4'!$K$134</definedName>
    <definedName name="VAS073_F_Kitossanaudos243NuotekuDumblo" localSheetId="3">'Forma 4'!$L$134</definedName>
    <definedName name="VAS073_F_Kitossanaudos243NuotekuDumblo">'Forma 4'!$L$134</definedName>
    <definedName name="VAS073_F_Kitossanaudos24IsViso" localSheetId="3">'Forma 4'!$I$134</definedName>
    <definedName name="VAS073_F_Kitossanaudos24IsViso">'Forma 4'!$I$134</definedName>
    <definedName name="VAS073_F_Kitossanaudos25PavirsiniuNuoteku" localSheetId="3">'Forma 4'!$M$134</definedName>
    <definedName name="VAS073_F_Kitossanaudos25PavirsiniuNuoteku">'Forma 4'!$M$134</definedName>
    <definedName name="VAS073_F_Kitossanaudos26KitosReguliuojamosios" localSheetId="3">'Forma 4'!$N$134</definedName>
    <definedName name="VAS073_F_Kitossanaudos26KitosReguliuojamosios">'Forma 4'!$N$134</definedName>
    <definedName name="VAS073_F_Kitossanaudos27KitosVeiklos" localSheetId="3">'Forma 4'!$Q$134</definedName>
    <definedName name="VAS073_F_Kitossanaudos27KitosVeiklos">'Forma 4'!$Q$134</definedName>
    <definedName name="VAS073_F_Kitossanaudos2Apskaitosveikla1" localSheetId="3">'Forma 4'!$O$134</definedName>
    <definedName name="VAS073_F_Kitossanaudos2Apskaitosveikla1">'Forma 4'!$O$134</definedName>
    <definedName name="VAS073_F_Kitossanaudos2Kitareguliuoja1" localSheetId="3">'Forma 4'!$P$134</definedName>
    <definedName name="VAS073_F_Kitossanaudos2Kitareguliuoja1">'Forma 4'!$P$134</definedName>
    <definedName name="VAS073_F_Kitossanaudos31IS" localSheetId="3">'Forma 4'!$D$185</definedName>
    <definedName name="VAS073_F_Kitossanaudos31IS">'Forma 4'!$D$185</definedName>
    <definedName name="VAS073_F_Kitossanaudos331GeriamojoVandens" localSheetId="3">'Forma 4'!$F$185</definedName>
    <definedName name="VAS073_F_Kitossanaudos331GeriamojoVandens">'Forma 4'!$F$185</definedName>
    <definedName name="VAS073_F_Kitossanaudos332GeriamojoVandens" localSheetId="3">'Forma 4'!$G$185</definedName>
    <definedName name="VAS073_F_Kitossanaudos332GeriamojoVandens">'Forma 4'!$G$185</definedName>
    <definedName name="VAS073_F_Kitossanaudos333GeriamojoVandens" localSheetId="3">'Forma 4'!$H$185</definedName>
    <definedName name="VAS073_F_Kitossanaudos333GeriamojoVandens">'Forma 4'!$H$185</definedName>
    <definedName name="VAS073_F_Kitossanaudos33IsViso" localSheetId="3">'Forma 4'!$E$185</definedName>
    <definedName name="VAS073_F_Kitossanaudos33IsViso">'Forma 4'!$E$185</definedName>
    <definedName name="VAS073_F_Kitossanaudos341NuotekuSurinkimas" localSheetId="3">'Forma 4'!$J$185</definedName>
    <definedName name="VAS073_F_Kitossanaudos341NuotekuSurinkimas">'Forma 4'!$J$185</definedName>
    <definedName name="VAS073_F_Kitossanaudos342NuotekuValymas" localSheetId="3">'Forma 4'!$K$185</definedName>
    <definedName name="VAS073_F_Kitossanaudos342NuotekuValymas">'Forma 4'!$K$185</definedName>
    <definedName name="VAS073_F_Kitossanaudos343NuotekuDumblo" localSheetId="3">'Forma 4'!$L$185</definedName>
    <definedName name="VAS073_F_Kitossanaudos343NuotekuDumblo">'Forma 4'!$L$185</definedName>
    <definedName name="VAS073_F_Kitossanaudos34IsViso" localSheetId="3">'Forma 4'!$I$185</definedName>
    <definedName name="VAS073_F_Kitossanaudos34IsViso">'Forma 4'!$I$185</definedName>
    <definedName name="VAS073_F_Kitossanaudos35PavirsiniuNuoteku" localSheetId="3">'Forma 4'!$M$185</definedName>
    <definedName name="VAS073_F_Kitossanaudos35PavirsiniuNuoteku">'Forma 4'!$M$185</definedName>
    <definedName name="VAS073_F_Kitossanaudos36KitosReguliuojamosios" localSheetId="3">'Forma 4'!$N$185</definedName>
    <definedName name="VAS073_F_Kitossanaudos36KitosReguliuojamosios">'Forma 4'!$N$185</definedName>
    <definedName name="VAS073_F_Kitossanaudos37KitosVeiklos" localSheetId="3">'Forma 4'!$Q$185</definedName>
    <definedName name="VAS073_F_Kitossanaudos37KitosVeiklos">'Forma 4'!$Q$185</definedName>
    <definedName name="VAS073_F_Kitossanaudos3Apskaitosveikla1" localSheetId="3">'Forma 4'!$O$185</definedName>
    <definedName name="VAS073_F_Kitossanaudos3Apskaitosveikla1">'Forma 4'!$O$185</definedName>
    <definedName name="VAS073_F_Kitossanaudos3Kitareguliuoja1" localSheetId="3">'Forma 4'!$P$185</definedName>
    <definedName name="VAS073_F_Kitossanaudos3Kitareguliuoja1">'Forma 4'!$P$185</definedName>
    <definedName name="VAS073_F_Kitossanaudos41IS" localSheetId="3">'Forma 4'!$D$230</definedName>
    <definedName name="VAS073_F_Kitossanaudos41IS">'Forma 4'!$D$230</definedName>
    <definedName name="VAS073_F_Kitossanaudos431GeriamojoVandens" localSheetId="3">'Forma 4'!$F$230</definedName>
    <definedName name="VAS073_F_Kitossanaudos431GeriamojoVandens">'Forma 4'!$F$230</definedName>
    <definedName name="VAS073_F_Kitossanaudos432GeriamojoVandens" localSheetId="3">'Forma 4'!$G$230</definedName>
    <definedName name="VAS073_F_Kitossanaudos432GeriamojoVandens">'Forma 4'!$G$230</definedName>
    <definedName name="VAS073_F_Kitossanaudos433GeriamojoVandens" localSheetId="3">'Forma 4'!$H$230</definedName>
    <definedName name="VAS073_F_Kitossanaudos433GeriamojoVandens">'Forma 4'!$H$230</definedName>
    <definedName name="VAS073_F_Kitossanaudos43IsViso" localSheetId="3">'Forma 4'!$E$230</definedName>
    <definedName name="VAS073_F_Kitossanaudos43IsViso">'Forma 4'!$E$230</definedName>
    <definedName name="VAS073_F_Kitossanaudos441NuotekuSurinkimas" localSheetId="3">'Forma 4'!$J$230</definedName>
    <definedName name="VAS073_F_Kitossanaudos441NuotekuSurinkimas">'Forma 4'!$J$230</definedName>
    <definedName name="VAS073_F_Kitossanaudos442NuotekuValymas" localSheetId="3">'Forma 4'!$K$230</definedName>
    <definedName name="VAS073_F_Kitossanaudos442NuotekuValymas">'Forma 4'!$K$230</definedName>
    <definedName name="VAS073_F_Kitossanaudos443NuotekuDumblo" localSheetId="3">'Forma 4'!$L$230</definedName>
    <definedName name="VAS073_F_Kitossanaudos443NuotekuDumblo">'Forma 4'!$L$230</definedName>
    <definedName name="VAS073_F_Kitossanaudos44IsViso" localSheetId="3">'Forma 4'!$I$230</definedName>
    <definedName name="VAS073_F_Kitossanaudos44IsViso">'Forma 4'!$I$230</definedName>
    <definedName name="VAS073_F_Kitossanaudos45PavirsiniuNuoteku" localSheetId="3">'Forma 4'!$M$230</definedName>
    <definedName name="VAS073_F_Kitossanaudos45PavirsiniuNuoteku">'Forma 4'!$M$230</definedName>
    <definedName name="VAS073_F_Kitossanaudos46KitosReguliuojamosios" localSheetId="3">'Forma 4'!$N$230</definedName>
    <definedName name="VAS073_F_Kitossanaudos46KitosReguliuojamosios">'Forma 4'!$N$230</definedName>
    <definedName name="VAS073_F_Kitossanaudos47KitosVeiklos" localSheetId="3">'Forma 4'!$Q$230</definedName>
    <definedName name="VAS073_F_Kitossanaudos47KitosVeiklos">'Forma 4'!$Q$230</definedName>
    <definedName name="VAS073_F_Kitossanaudos4Apskaitosveikla1" localSheetId="3">'Forma 4'!$O$230</definedName>
    <definedName name="VAS073_F_Kitossanaudos4Apskaitosveikla1">'Forma 4'!$O$230</definedName>
    <definedName name="VAS073_F_Kitossanaudos4Kitareguliuoja1" localSheetId="3">'Forma 4'!$P$230</definedName>
    <definedName name="VAS073_F_Kitossanaudos4Kitareguliuoja1">'Forma 4'!$P$230</definedName>
    <definedName name="VAS073_F_Kitossanaudos51IS" localSheetId="3">'Forma 4'!$D$235</definedName>
    <definedName name="VAS073_F_Kitossanaudos51IS">'Forma 4'!$D$235</definedName>
    <definedName name="VAS073_F_Kitossanaudos531GeriamojoVandens" localSheetId="3">'Forma 4'!$F$235</definedName>
    <definedName name="VAS073_F_Kitossanaudos531GeriamojoVandens">'Forma 4'!$F$235</definedName>
    <definedName name="VAS073_F_Kitossanaudos532GeriamojoVandens" localSheetId="3">'Forma 4'!$G$235</definedName>
    <definedName name="VAS073_F_Kitossanaudos532GeriamojoVandens">'Forma 4'!$G$235</definedName>
    <definedName name="VAS073_F_Kitossanaudos533GeriamojoVandens" localSheetId="3">'Forma 4'!$H$235</definedName>
    <definedName name="VAS073_F_Kitossanaudos533GeriamojoVandens">'Forma 4'!$H$235</definedName>
    <definedName name="VAS073_F_Kitossanaudos53IsViso" localSheetId="3">'Forma 4'!$E$235</definedName>
    <definedName name="VAS073_F_Kitossanaudos53IsViso">'Forma 4'!$E$235</definedName>
    <definedName name="VAS073_F_Kitossanaudos541NuotekuSurinkimas" localSheetId="3">'Forma 4'!$J$235</definedName>
    <definedName name="VAS073_F_Kitossanaudos541NuotekuSurinkimas">'Forma 4'!$J$235</definedName>
    <definedName name="VAS073_F_Kitossanaudos542NuotekuValymas" localSheetId="3">'Forma 4'!$K$235</definedName>
    <definedName name="VAS073_F_Kitossanaudos542NuotekuValymas">'Forma 4'!$K$235</definedName>
    <definedName name="VAS073_F_Kitossanaudos543NuotekuDumblo" localSheetId="3">'Forma 4'!$L$235</definedName>
    <definedName name="VAS073_F_Kitossanaudos543NuotekuDumblo">'Forma 4'!$L$235</definedName>
    <definedName name="VAS073_F_Kitossanaudos54IsViso" localSheetId="3">'Forma 4'!$I$235</definedName>
    <definedName name="VAS073_F_Kitossanaudos54IsViso">'Forma 4'!$I$235</definedName>
    <definedName name="VAS073_F_Kitossanaudos55PavirsiniuNuoteku" localSheetId="3">'Forma 4'!$M$235</definedName>
    <definedName name="VAS073_F_Kitossanaudos55PavirsiniuNuoteku">'Forma 4'!$M$235</definedName>
    <definedName name="VAS073_F_Kitossanaudos56KitosReguliuojamosios" localSheetId="3">'Forma 4'!$N$235</definedName>
    <definedName name="VAS073_F_Kitossanaudos56KitosReguliuojamosios">'Forma 4'!$N$235</definedName>
    <definedName name="VAS073_F_Kitossanaudos57KitosVeiklos" localSheetId="3">'Forma 4'!$Q$235</definedName>
    <definedName name="VAS073_F_Kitossanaudos57KitosVeiklos">'Forma 4'!$Q$235</definedName>
    <definedName name="VAS073_F_Kitossanaudos5Apskaitosveikla1" localSheetId="3">'Forma 4'!$O$235</definedName>
    <definedName name="VAS073_F_Kitossanaudos5Apskaitosveikla1">'Forma 4'!$O$235</definedName>
    <definedName name="VAS073_F_Kitossanaudos5Kitareguliuoja1" localSheetId="3">'Forma 4'!$P$235</definedName>
    <definedName name="VAS073_F_Kitossanaudos5Kitareguliuoja1">'Forma 4'!$P$235</definedName>
    <definedName name="VAS073_F_Kitostechninio11IS" localSheetId="3">'Forma 4'!$D$50</definedName>
    <definedName name="VAS073_F_Kitostechninio11IS">'Forma 4'!$D$50</definedName>
    <definedName name="VAS073_F_Kitostechninio131GeriamojoVandens" localSheetId="3">'Forma 4'!$F$50</definedName>
    <definedName name="VAS073_F_Kitostechninio131GeriamojoVandens">'Forma 4'!$F$50</definedName>
    <definedName name="VAS073_F_Kitostechninio132GeriamojoVandens" localSheetId="3">'Forma 4'!$G$50</definedName>
    <definedName name="VAS073_F_Kitostechninio132GeriamojoVandens">'Forma 4'!$G$50</definedName>
    <definedName name="VAS073_F_Kitostechninio133GeriamojoVandens" localSheetId="3">'Forma 4'!$H$50</definedName>
    <definedName name="VAS073_F_Kitostechninio133GeriamojoVandens">'Forma 4'!$H$50</definedName>
    <definedName name="VAS073_F_Kitostechninio13IsViso" localSheetId="3">'Forma 4'!$E$50</definedName>
    <definedName name="VAS073_F_Kitostechninio13IsViso">'Forma 4'!$E$50</definedName>
    <definedName name="VAS073_F_Kitostechninio141NuotekuSurinkimas" localSheetId="3">'Forma 4'!$J$50</definedName>
    <definedName name="VAS073_F_Kitostechninio141NuotekuSurinkimas">'Forma 4'!$J$50</definedName>
    <definedName name="VAS073_F_Kitostechninio142NuotekuValymas" localSheetId="3">'Forma 4'!$K$50</definedName>
    <definedName name="VAS073_F_Kitostechninio142NuotekuValymas">'Forma 4'!$K$50</definedName>
    <definedName name="VAS073_F_Kitostechninio143NuotekuDumblo" localSheetId="3">'Forma 4'!$L$50</definedName>
    <definedName name="VAS073_F_Kitostechninio143NuotekuDumblo">'Forma 4'!$L$50</definedName>
    <definedName name="VAS073_F_Kitostechninio14IsViso" localSheetId="3">'Forma 4'!$I$50</definedName>
    <definedName name="VAS073_F_Kitostechninio14IsViso">'Forma 4'!$I$50</definedName>
    <definedName name="VAS073_F_Kitostechninio15PavirsiniuNuoteku" localSheetId="3">'Forma 4'!$M$50</definedName>
    <definedName name="VAS073_F_Kitostechninio15PavirsiniuNuoteku">'Forma 4'!$M$50</definedName>
    <definedName name="VAS073_F_Kitostechninio16KitosReguliuojamosios" localSheetId="3">'Forma 4'!$N$50</definedName>
    <definedName name="VAS073_F_Kitostechninio16KitosReguliuojamosios">'Forma 4'!$N$50</definedName>
    <definedName name="VAS073_F_Kitostechninio17KitosVeiklos" localSheetId="3">'Forma 4'!$Q$50</definedName>
    <definedName name="VAS073_F_Kitostechninio17KitosVeiklos">'Forma 4'!$Q$50</definedName>
    <definedName name="VAS073_F_Kitostechninio1Apskaitosveikla1" localSheetId="3">'Forma 4'!$O$50</definedName>
    <definedName name="VAS073_F_Kitostechninio1Apskaitosveikla1">'Forma 4'!$O$50</definedName>
    <definedName name="VAS073_F_Kitostechninio1Kitareguliuoja1" localSheetId="3">'Forma 4'!$P$50</definedName>
    <definedName name="VAS073_F_Kitostechninio1Kitareguliuoja1">'Forma 4'!$P$50</definedName>
    <definedName name="VAS073_F_Kitostechninio21IS" localSheetId="3">'Forma 4'!$D$104</definedName>
    <definedName name="VAS073_F_Kitostechninio21IS">'Forma 4'!$D$104</definedName>
    <definedName name="VAS073_F_Kitostechninio231GeriamojoVandens" localSheetId="3">'Forma 4'!$F$104</definedName>
    <definedName name="VAS073_F_Kitostechninio231GeriamojoVandens">'Forma 4'!$F$104</definedName>
    <definedName name="VAS073_F_Kitostechninio232GeriamojoVandens" localSheetId="3">'Forma 4'!$G$104</definedName>
    <definedName name="VAS073_F_Kitostechninio232GeriamojoVandens">'Forma 4'!$G$104</definedName>
    <definedName name="VAS073_F_Kitostechninio233GeriamojoVandens" localSheetId="3">'Forma 4'!$H$104</definedName>
    <definedName name="VAS073_F_Kitostechninio233GeriamojoVandens">'Forma 4'!$H$104</definedName>
    <definedName name="VAS073_F_Kitostechninio23IsViso" localSheetId="3">'Forma 4'!$E$104</definedName>
    <definedName name="VAS073_F_Kitostechninio23IsViso">'Forma 4'!$E$104</definedName>
    <definedName name="VAS073_F_Kitostechninio241NuotekuSurinkimas" localSheetId="3">'Forma 4'!$J$104</definedName>
    <definedName name="VAS073_F_Kitostechninio241NuotekuSurinkimas">'Forma 4'!$J$104</definedName>
    <definedName name="VAS073_F_Kitostechninio242NuotekuValymas" localSheetId="3">'Forma 4'!$K$104</definedName>
    <definedName name="VAS073_F_Kitostechninio242NuotekuValymas">'Forma 4'!$K$104</definedName>
    <definedName name="VAS073_F_Kitostechninio243NuotekuDumblo" localSheetId="3">'Forma 4'!$L$104</definedName>
    <definedName name="VAS073_F_Kitostechninio243NuotekuDumblo">'Forma 4'!$L$104</definedName>
    <definedName name="VAS073_F_Kitostechninio24IsViso" localSheetId="3">'Forma 4'!$I$104</definedName>
    <definedName name="VAS073_F_Kitostechninio24IsViso">'Forma 4'!$I$104</definedName>
    <definedName name="VAS073_F_Kitostechninio25PavirsiniuNuoteku" localSheetId="3">'Forma 4'!$M$104</definedName>
    <definedName name="VAS073_F_Kitostechninio25PavirsiniuNuoteku">'Forma 4'!$M$104</definedName>
    <definedName name="VAS073_F_Kitostechninio26KitosReguliuojamosios" localSheetId="3">'Forma 4'!$N$104</definedName>
    <definedName name="VAS073_F_Kitostechninio26KitosReguliuojamosios">'Forma 4'!$N$104</definedName>
    <definedName name="VAS073_F_Kitostechninio27KitosVeiklos" localSheetId="3">'Forma 4'!$Q$104</definedName>
    <definedName name="VAS073_F_Kitostechninio27KitosVeiklos">'Forma 4'!$Q$104</definedName>
    <definedName name="VAS073_F_Kitostechninio2Apskaitosveikla1" localSheetId="3">'Forma 4'!$O$104</definedName>
    <definedName name="VAS073_F_Kitostechninio2Apskaitosveikla1">'Forma 4'!$O$104</definedName>
    <definedName name="VAS073_F_Kitostechninio2Kitareguliuoja1" localSheetId="3">'Forma 4'!$P$104</definedName>
    <definedName name="VAS073_F_Kitostechninio2Kitareguliuoja1">'Forma 4'!$P$104</definedName>
    <definedName name="VAS073_F_Kitostechninio31IS" localSheetId="3">'Forma 4'!$D$155</definedName>
    <definedName name="VAS073_F_Kitostechninio31IS">'Forma 4'!$D$155</definedName>
    <definedName name="VAS073_F_Kitostechninio331GeriamojoVandens" localSheetId="3">'Forma 4'!$F$155</definedName>
    <definedName name="VAS073_F_Kitostechninio331GeriamojoVandens">'Forma 4'!$F$155</definedName>
    <definedName name="VAS073_F_Kitostechninio332GeriamojoVandens" localSheetId="3">'Forma 4'!$G$155</definedName>
    <definedName name="VAS073_F_Kitostechninio332GeriamojoVandens">'Forma 4'!$G$155</definedName>
    <definedName name="VAS073_F_Kitostechninio333GeriamojoVandens" localSheetId="3">'Forma 4'!$H$155</definedName>
    <definedName name="VAS073_F_Kitostechninio333GeriamojoVandens">'Forma 4'!$H$155</definedName>
    <definedName name="VAS073_F_Kitostechninio33IsViso" localSheetId="3">'Forma 4'!$E$155</definedName>
    <definedName name="VAS073_F_Kitostechninio33IsViso">'Forma 4'!$E$155</definedName>
    <definedName name="VAS073_F_Kitostechninio341NuotekuSurinkimas" localSheetId="3">'Forma 4'!$J$155</definedName>
    <definedName name="VAS073_F_Kitostechninio341NuotekuSurinkimas">'Forma 4'!$J$155</definedName>
    <definedName name="VAS073_F_Kitostechninio342NuotekuValymas" localSheetId="3">'Forma 4'!$K$155</definedName>
    <definedName name="VAS073_F_Kitostechninio342NuotekuValymas">'Forma 4'!$K$155</definedName>
    <definedName name="VAS073_F_Kitostechninio343NuotekuDumblo" localSheetId="3">'Forma 4'!$L$155</definedName>
    <definedName name="VAS073_F_Kitostechninio343NuotekuDumblo">'Forma 4'!$L$155</definedName>
    <definedName name="VAS073_F_Kitostechninio34IsViso" localSheetId="3">'Forma 4'!$I$155</definedName>
    <definedName name="VAS073_F_Kitostechninio34IsViso">'Forma 4'!$I$155</definedName>
    <definedName name="VAS073_F_Kitostechninio35PavirsiniuNuoteku" localSheetId="3">'Forma 4'!$M$155</definedName>
    <definedName name="VAS073_F_Kitostechninio35PavirsiniuNuoteku">'Forma 4'!$M$155</definedName>
    <definedName name="VAS073_F_Kitostechninio36KitosReguliuojamosios" localSheetId="3">'Forma 4'!$N$155</definedName>
    <definedName name="VAS073_F_Kitostechninio36KitosReguliuojamosios">'Forma 4'!$N$155</definedName>
    <definedName name="VAS073_F_Kitostechninio37KitosVeiklos" localSheetId="3">'Forma 4'!$Q$155</definedName>
    <definedName name="VAS073_F_Kitostechninio37KitosVeiklos">'Forma 4'!$Q$155</definedName>
    <definedName name="VAS073_F_Kitostechninio3Apskaitosveikla1" localSheetId="3">'Forma 4'!$O$155</definedName>
    <definedName name="VAS073_F_Kitostechninio3Apskaitosveikla1">'Forma 4'!$O$155</definedName>
    <definedName name="VAS073_F_Kitostechninio3Kitareguliuoja1" localSheetId="3">'Forma 4'!$P$155</definedName>
    <definedName name="VAS073_F_Kitostechninio3Kitareguliuoja1">'Forma 4'!$P$155</definedName>
    <definedName name="VAS073_F_Kitostechninio41IS" localSheetId="3">'Forma 4'!$D$199</definedName>
    <definedName name="VAS073_F_Kitostechninio41IS">'Forma 4'!$D$199</definedName>
    <definedName name="VAS073_F_Kitostechninio431GeriamojoVandens" localSheetId="3">'Forma 4'!$F$199</definedName>
    <definedName name="VAS073_F_Kitostechninio431GeriamojoVandens">'Forma 4'!$F$199</definedName>
    <definedName name="VAS073_F_Kitostechninio432GeriamojoVandens" localSheetId="3">'Forma 4'!$G$199</definedName>
    <definedName name="VAS073_F_Kitostechninio432GeriamojoVandens">'Forma 4'!$G$199</definedName>
    <definedName name="VAS073_F_Kitostechninio433GeriamojoVandens" localSheetId="3">'Forma 4'!$H$199</definedName>
    <definedName name="VAS073_F_Kitostechninio433GeriamojoVandens">'Forma 4'!$H$199</definedName>
    <definedName name="VAS073_F_Kitostechninio43IsViso" localSheetId="3">'Forma 4'!$E$199</definedName>
    <definedName name="VAS073_F_Kitostechninio43IsViso">'Forma 4'!$E$199</definedName>
    <definedName name="VAS073_F_Kitostechninio441NuotekuSurinkimas" localSheetId="3">'Forma 4'!$J$199</definedName>
    <definedName name="VAS073_F_Kitostechninio441NuotekuSurinkimas">'Forma 4'!$J$199</definedName>
    <definedName name="VAS073_F_Kitostechninio442NuotekuValymas" localSheetId="3">'Forma 4'!$K$199</definedName>
    <definedName name="VAS073_F_Kitostechninio442NuotekuValymas">'Forma 4'!$K$199</definedName>
    <definedName name="VAS073_F_Kitostechninio443NuotekuDumblo" localSheetId="3">'Forma 4'!$L$199</definedName>
    <definedName name="VAS073_F_Kitostechninio443NuotekuDumblo">'Forma 4'!$L$199</definedName>
    <definedName name="VAS073_F_Kitostechninio44IsViso" localSheetId="3">'Forma 4'!$I$199</definedName>
    <definedName name="VAS073_F_Kitostechninio44IsViso">'Forma 4'!$I$199</definedName>
    <definedName name="VAS073_F_Kitostechninio45PavirsiniuNuoteku" localSheetId="3">'Forma 4'!$M$199</definedName>
    <definedName name="VAS073_F_Kitostechninio45PavirsiniuNuoteku">'Forma 4'!$M$199</definedName>
    <definedName name="VAS073_F_Kitostechninio46KitosReguliuojamosios" localSheetId="3">'Forma 4'!$N$199</definedName>
    <definedName name="VAS073_F_Kitostechninio46KitosReguliuojamosios">'Forma 4'!$N$199</definedName>
    <definedName name="VAS073_F_Kitostechninio47KitosVeiklos" localSheetId="3">'Forma 4'!$Q$199</definedName>
    <definedName name="VAS073_F_Kitostechninio47KitosVeiklos">'Forma 4'!$Q$199</definedName>
    <definedName name="VAS073_F_Kitostechninio4Apskaitosveikla1" localSheetId="3">'Forma 4'!$O$199</definedName>
    <definedName name="VAS073_F_Kitostechninio4Apskaitosveikla1">'Forma 4'!$O$199</definedName>
    <definedName name="VAS073_F_Kitostechninio4Kitareguliuoja1" localSheetId="3">'Forma 4'!$P$199</definedName>
    <definedName name="VAS073_F_Kitostechninio4Kitareguliuoja1">'Forma 4'!$P$199</definedName>
    <definedName name="VAS073_F_Kitumokesciusa11IS" localSheetId="3">'Forma 4'!$D$62</definedName>
    <definedName name="VAS073_F_Kitumokesciusa11IS">'Forma 4'!$D$62</definedName>
    <definedName name="VAS073_F_Kitumokesciusa131GeriamojoVandens" localSheetId="3">'Forma 4'!$F$62</definedName>
    <definedName name="VAS073_F_Kitumokesciusa131GeriamojoVandens">'Forma 4'!$F$62</definedName>
    <definedName name="VAS073_F_Kitumokesciusa132GeriamojoVandens" localSheetId="3">'Forma 4'!$G$62</definedName>
    <definedName name="VAS073_F_Kitumokesciusa132GeriamojoVandens">'Forma 4'!$G$62</definedName>
    <definedName name="VAS073_F_Kitumokesciusa133GeriamojoVandens" localSheetId="3">'Forma 4'!$H$62</definedName>
    <definedName name="VAS073_F_Kitumokesciusa133GeriamojoVandens">'Forma 4'!$H$62</definedName>
    <definedName name="VAS073_F_Kitumokesciusa13IsViso" localSheetId="3">'Forma 4'!$E$62</definedName>
    <definedName name="VAS073_F_Kitumokesciusa13IsViso">'Forma 4'!$E$62</definedName>
    <definedName name="VAS073_F_Kitumokesciusa141NuotekuSurinkimas" localSheetId="3">'Forma 4'!$J$62</definedName>
    <definedName name="VAS073_F_Kitumokesciusa141NuotekuSurinkimas">'Forma 4'!$J$62</definedName>
    <definedName name="VAS073_F_Kitumokesciusa142NuotekuValymas" localSheetId="3">'Forma 4'!$K$62</definedName>
    <definedName name="VAS073_F_Kitumokesciusa142NuotekuValymas">'Forma 4'!$K$62</definedName>
    <definedName name="VAS073_F_Kitumokesciusa143NuotekuDumblo" localSheetId="3">'Forma 4'!$L$62</definedName>
    <definedName name="VAS073_F_Kitumokesciusa143NuotekuDumblo">'Forma 4'!$L$62</definedName>
    <definedName name="VAS073_F_Kitumokesciusa14IsViso" localSheetId="3">'Forma 4'!$I$62</definedName>
    <definedName name="VAS073_F_Kitumokesciusa14IsViso">'Forma 4'!$I$62</definedName>
    <definedName name="VAS073_F_Kitumokesciusa15PavirsiniuNuoteku" localSheetId="3">'Forma 4'!$M$62</definedName>
    <definedName name="VAS073_F_Kitumokesciusa15PavirsiniuNuoteku">'Forma 4'!$M$62</definedName>
    <definedName name="VAS073_F_Kitumokesciusa16KitosReguliuojamosios" localSheetId="3">'Forma 4'!$N$62</definedName>
    <definedName name="VAS073_F_Kitumokesciusa16KitosReguliuojamosios">'Forma 4'!$N$62</definedName>
    <definedName name="VAS073_F_Kitumokesciusa17KitosVeiklos" localSheetId="3">'Forma 4'!$Q$62</definedName>
    <definedName name="VAS073_F_Kitumokesciusa17KitosVeiklos">'Forma 4'!$Q$62</definedName>
    <definedName name="VAS073_F_Kitumokesciusa1Apskaitosveikla1" localSheetId="3">'Forma 4'!$O$62</definedName>
    <definedName name="VAS073_F_Kitumokesciusa1Apskaitosveikla1">'Forma 4'!$O$62</definedName>
    <definedName name="VAS073_F_Kitumokesciusa1Kitareguliuoja1" localSheetId="3">'Forma 4'!$P$62</definedName>
    <definedName name="VAS073_F_Kitumokesciusa1Kitareguliuoja1">'Forma 4'!$P$62</definedName>
    <definedName name="VAS073_F_Kitumokesciusa21IS" localSheetId="3">'Forma 4'!$D$114</definedName>
    <definedName name="VAS073_F_Kitumokesciusa21IS">'Forma 4'!$D$114</definedName>
    <definedName name="VAS073_F_Kitumokesciusa231GeriamojoVandens" localSheetId="3">'Forma 4'!$F$114</definedName>
    <definedName name="VAS073_F_Kitumokesciusa231GeriamojoVandens">'Forma 4'!$F$114</definedName>
    <definedName name="VAS073_F_Kitumokesciusa232GeriamojoVandens" localSheetId="3">'Forma 4'!$G$114</definedName>
    <definedName name="VAS073_F_Kitumokesciusa232GeriamojoVandens">'Forma 4'!$G$114</definedName>
    <definedName name="VAS073_F_Kitumokesciusa233GeriamojoVandens" localSheetId="3">'Forma 4'!$H$114</definedName>
    <definedName name="VAS073_F_Kitumokesciusa233GeriamojoVandens">'Forma 4'!$H$114</definedName>
    <definedName name="VAS073_F_Kitumokesciusa23IsViso" localSheetId="3">'Forma 4'!$E$114</definedName>
    <definedName name="VAS073_F_Kitumokesciusa23IsViso">'Forma 4'!$E$114</definedName>
    <definedName name="VAS073_F_Kitumokesciusa241NuotekuSurinkimas" localSheetId="3">'Forma 4'!$J$114</definedName>
    <definedName name="VAS073_F_Kitumokesciusa241NuotekuSurinkimas">'Forma 4'!$J$114</definedName>
    <definedName name="VAS073_F_Kitumokesciusa242NuotekuValymas" localSheetId="3">'Forma 4'!$K$114</definedName>
    <definedName name="VAS073_F_Kitumokesciusa242NuotekuValymas">'Forma 4'!$K$114</definedName>
    <definedName name="VAS073_F_Kitumokesciusa243NuotekuDumblo" localSheetId="3">'Forma 4'!$L$114</definedName>
    <definedName name="VAS073_F_Kitumokesciusa243NuotekuDumblo">'Forma 4'!$L$114</definedName>
    <definedName name="VAS073_F_Kitumokesciusa24IsViso" localSheetId="3">'Forma 4'!$I$114</definedName>
    <definedName name="VAS073_F_Kitumokesciusa24IsViso">'Forma 4'!$I$114</definedName>
    <definedName name="VAS073_F_Kitumokesciusa25PavirsiniuNuoteku" localSheetId="3">'Forma 4'!$M$114</definedName>
    <definedName name="VAS073_F_Kitumokesciusa25PavirsiniuNuoteku">'Forma 4'!$M$114</definedName>
    <definedName name="VAS073_F_Kitumokesciusa26KitosReguliuojamosios" localSheetId="3">'Forma 4'!$N$114</definedName>
    <definedName name="VAS073_F_Kitumokesciusa26KitosReguliuojamosios">'Forma 4'!$N$114</definedName>
    <definedName name="VAS073_F_Kitumokesciusa27KitosVeiklos" localSheetId="3">'Forma 4'!$Q$114</definedName>
    <definedName name="VAS073_F_Kitumokesciusa27KitosVeiklos">'Forma 4'!$Q$114</definedName>
    <definedName name="VAS073_F_Kitumokesciusa2Apskaitosveikla1" localSheetId="3">'Forma 4'!$O$114</definedName>
    <definedName name="VAS073_F_Kitumokesciusa2Apskaitosveikla1">'Forma 4'!$O$114</definedName>
    <definedName name="VAS073_F_Kitumokesciusa2Kitareguliuoja1" localSheetId="3">'Forma 4'!$P$114</definedName>
    <definedName name="VAS073_F_Kitumokesciusa2Kitareguliuoja1">'Forma 4'!$P$114</definedName>
    <definedName name="VAS073_F_Kitumokesciusa31IS" localSheetId="3">'Forma 4'!$D$165</definedName>
    <definedName name="VAS073_F_Kitumokesciusa31IS">'Forma 4'!$D$165</definedName>
    <definedName name="VAS073_F_Kitumokesciusa331GeriamojoVandens" localSheetId="3">'Forma 4'!$F$165</definedName>
    <definedName name="VAS073_F_Kitumokesciusa331GeriamojoVandens">'Forma 4'!$F$165</definedName>
    <definedName name="VAS073_F_Kitumokesciusa332GeriamojoVandens" localSheetId="3">'Forma 4'!$G$165</definedName>
    <definedName name="VAS073_F_Kitumokesciusa332GeriamojoVandens">'Forma 4'!$G$165</definedName>
    <definedName name="VAS073_F_Kitumokesciusa333GeriamojoVandens" localSheetId="3">'Forma 4'!$H$165</definedName>
    <definedName name="VAS073_F_Kitumokesciusa333GeriamojoVandens">'Forma 4'!$H$165</definedName>
    <definedName name="VAS073_F_Kitumokesciusa33IsViso" localSheetId="3">'Forma 4'!$E$165</definedName>
    <definedName name="VAS073_F_Kitumokesciusa33IsViso">'Forma 4'!$E$165</definedName>
    <definedName name="VAS073_F_Kitumokesciusa341NuotekuSurinkimas" localSheetId="3">'Forma 4'!$J$165</definedName>
    <definedName name="VAS073_F_Kitumokesciusa341NuotekuSurinkimas">'Forma 4'!$J$165</definedName>
    <definedName name="VAS073_F_Kitumokesciusa342NuotekuValymas" localSheetId="3">'Forma 4'!$K$165</definedName>
    <definedName name="VAS073_F_Kitumokesciusa342NuotekuValymas">'Forma 4'!$K$165</definedName>
    <definedName name="VAS073_F_Kitumokesciusa343NuotekuDumblo" localSheetId="3">'Forma 4'!$L$165</definedName>
    <definedName name="VAS073_F_Kitumokesciusa343NuotekuDumblo">'Forma 4'!$L$165</definedName>
    <definedName name="VAS073_F_Kitumokesciusa34IsViso" localSheetId="3">'Forma 4'!$I$165</definedName>
    <definedName name="VAS073_F_Kitumokesciusa34IsViso">'Forma 4'!$I$165</definedName>
    <definedName name="VAS073_F_Kitumokesciusa35PavirsiniuNuoteku" localSheetId="3">'Forma 4'!$M$165</definedName>
    <definedName name="VAS073_F_Kitumokesciusa35PavirsiniuNuoteku">'Forma 4'!$M$165</definedName>
    <definedName name="VAS073_F_Kitumokesciusa36KitosReguliuojamosios" localSheetId="3">'Forma 4'!$N$165</definedName>
    <definedName name="VAS073_F_Kitumokesciusa36KitosReguliuojamosios">'Forma 4'!$N$165</definedName>
    <definedName name="VAS073_F_Kitumokesciusa37KitosVeiklos" localSheetId="3">'Forma 4'!$Q$165</definedName>
    <definedName name="VAS073_F_Kitumokesciusa37KitosVeiklos">'Forma 4'!$Q$165</definedName>
    <definedName name="VAS073_F_Kitumokesciusa3Apskaitosveikla1" localSheetId="3">'Forma 4'!$O$165</definedName>
    <definedName name="VAS073_F_Kitumokesciusa3Apskaitosveikla1">'Forma 4'!$O$165</definedName>
    <definedName name="VAS073_F_Kitumokesciusa3Kitareguliuoja1" localSheetId="3">'Forma 4'!$P$165</definedName>
    <definedName name="VAS073_F_Kitumokesciusa3Kitareguliuoja1">'Forma 4'!$P$165</definedName>
    <definedName name="VAS073_F_Kitumokesciusa41IS" localSheetId="3">'Forma 4'!$D$209</definedName>
    <definedName name="VAS073_F_Kitumokesciusa41IS">'Forma 4'!$D$209</definedName>
    <definedName name="VAS073_F_Kitumokesciusa431GeriamojoVandens" localSheetId="3">'Forma 4'!$F$209</definedName>
    <definedName name="VAS073_F_Kitumokesciusa431GeriamojoVandens">'Forma 4'!$F$209</definedName>
    <definedName name="VAS073_F_Kitumokesciusa432GeriamojoVandens" localSheetId="3">'Forma 4'!$G$209</definedName>
    <definedName name="VAS073_F_Kitumokesciusa432GeriamojoVandens">'Forma 4'!$G$209</definedName>
    <definedName name="VAS073_F_Kitumokesciusa433GeriamojoVandens" localSheetId="3">'Forma 4'!$H$209</definedName>
    <definedName name="VAS073_F_Kitumokesciusa433GeriamojoVandens">'Forma 4'!$H$209</definedName>
    <definedName name="VAS073_F_Kitumokesciusa43IsViso" localSheetId="3">'Forma 4'!$E$209</definedName>
    <definedName name="VAS073_F_Kitumokesciusa43IsViso">'Forma 4'!$E$209</definedName>
    <definedName name="VAS073_F_Kitumokesciusa441NuotekuSurinkimas" localSheetId="3">'Forma 4'!$J$209</definedName>
    <definedName name="VAS073_F_Kitumokesciusa441NuotekuSurinkimas">'Forma 4'!$J$209</definedName>
    <definedName name="VAS073_F_Kitumokesciusa442NuotekuValymas" localSheetId="3">'Forma 4'!$K$209</definedName>
    <definedName name="VAS073_F_Kitumokesciusa442NuotekuValymas">'Forma 4'!$K$209</definedName>
    <definedName name="VAS073_F_Kitumokesciusa443NuotekuDumblo" localSheetId="3">'Forma 4'!$L$209</definedName>
    <definedName name="VAS073_F_Kitumokesciusa443NuotekuDumblo">'Forma 4'!$L$209</definedName>
    <definedName name="VAS073_F_Kitumokesciusa44IsViso" localSheetId="3">'Forma 4'!$I$209</definedName>
    <definedName name="VAS073_F_Kitumokesciusa44IsViso">'Forma 4'!$I$209</definedName>
    <definedName name="VAS073_F_Kitumokesciusa45PavirsiniuNuoteku" localSheetId="3">'Forma 4'!$M$209</definedName>
    <definedName name="VAS073_F_Kitumokesciusa45PavirsiniuNuoteku">'Forma 4'!$M$209</definedName>
    <definedName name="VAS073_F_Kitumokesciusa46KitosReguliuojamosios" localSheetId="3">'Forma 4'!$N$209</definedName>
    <definedName name="VAS073_F_Kitumokesciusa46KitosReguliuojamosios">'Forma 4'!$N$209</definedName>
    <definedName name="VAS073_F_Kitumokesciusa47KitosVeiklos" localSheetId="3">'Forma 4'!$Q$209</definedName>
    <definedName name="VAS073_F_Kitumokesciusa47KitosVeiklos">'Forma 4'!$Q$209</definedName>
    <definedName name="VAS073_F_Kitumokesciusa4Apskaitosveikla1" localSheetId="3">'Forma 4'!$O$209</definedName>
    <definedName name="VAS073_F_Kitumokesciusa4Apskaitosveikla1">'Forma 4'!$O$209</definedName>
    <definedName name="VAS073_F_Kitumokesciusa4Kitareguliuoja1" localSheetId="3">'Forma 4'!$P$209</definedName>
    <definedName name="VAS073_F_Kitumokesciusa4Kitareguliuoja1">'Forma 4'!$P$209</definedName>
    <definedName name="VAS073_F_Kitupaslaugupi11IS" localSheetId="3">'Forma 4'!$D$86</definedName>
    <definedName name="VAS073_F_Kitupaslaugupi11IS">'Forma 4'!$D$86</definedName>
    <definedName name="VAS073_F_Kitupaslaugupi131GeriamojoVandens" localSheetId="3">'Forma 4'!$F$86</definedName>
    <definedName name="VAS073_F_Kitupaslaugupi131GeriamojoVandens">'Forma 4'!$F$86</definedName>
    <definedName name="VAS073_F_Kitupaslaugupi132GeriamojoVandens" localSheetId="3">'Forma 4'!$G$86</definedName>
    <definedName name="VAS073_F_Kitupaslaugupi132GeriamojoVandens">'Forma 4'!$G$86</definedName>
    <definedName name="VAS073_F_Kitupaslaugupi133GeriamojoVandens" localSheetId="3">'Forma 4'!$H$86</definedName>
    <definedName name="VAS073_F_Kitupaslaugupi133GeriamojoVandens">'Forma 4'!$H$86</definedName>
    <definedName name="VAS073_F_Kitupaslaugupi13IsViso" localSheetId="3">'Forma 4'!$E$86</definedName>
    <definedName name="VAS073_F_Kitupaslaugupi13IsViso">'Forma 4'!$E$86</definedName>
    <definedName name="VAS073_F_Kitupaslaugupi141NuotekuSurinkimas" localSheetId="3">'Forma 4'!$J$86</definedName>
    <definedName name="VAS073_F_Kitupaslaugupi141NuotekuSurinkimas">'Forma 4'!$J$86</definedName>
    <definedName name="VAS073_F_Kitupaslaugupi142NuotekuValymas" localSheetId="3">'Forma 4'!$K$86</definedName>
    <definedName name="VAS073_F_Kitupaslaugupi142NuotekuValymas">'Forma 4'!$K$86</definedName>
    <definedName name="VAS073_F_Kitupaslaugupi143NuotekuDumblo" localSheetId="3">'Forma 4'!$L$86</definedName>
    <definedName name="VAS073_F_Kitupaslaugupi143NuotekuDumblo">'Forma 4'!$L$86</definedName>
    <definedName name="VAS073_F_Kitupaslaugupi14IsViso" localSheetId="3">'Forma 4'!$I$86</definedName>
    <definedName name="VAS073_F_Kitupaslaugupi14IsViso">'Forma 4'!$I$86</definedName>
    <definedName name="VAS073_F_Kitupaslaugupi15PavirsiniuNuoteku" localSheetId="3">'Forma 4'!$M$86</definedName>
    <definedName name="VAS073_F_Kitupaslaugupi15PavirsiniuNuoteku">'Forma 4'!$M$86</definedName>
    <definedName name="VAS073_F_Kitupaslaugupi16KitosReguliuojamosios" localSheetId="3">'Forma 4'!$N$86</definedName>
    <definedName name="VAS073_F_Kitupaslaugupi16KitosReguliuojamosios">'Forma 4'!$N$86</definedName>
    <definedName name="VAS073_F_Kitupaslaugupi17KitosVeiklos" localSheetId="3">'Forma 4'!$Q$86</definedName>
    <definedName name="VAS073_F_Kitupaslaugupi17KitosVeiklos">'Forma 4'!$Q$86</definedName>
    <definedName name="VAS073_F_Kitupaslaugupi1Apskaitosveikla1" localSheetId="3">'Forma 4'!$O$86</definedName>
    <definedName name="VAS073_F_Kitupaslaugupi1Apskaitosveikla1">'Forma 4'!$O$86</definedName>
    <definedName name="VAS073_F_Kitupaslaugupi1Kitareguliuoja1" localSheetId="3">'Forma 4'!$P$86</definedName>
    <definedName name="VAS073_F_Kitupaslaugupi1Kitareguliuoja1">'Forma 4'!$P$86</definedName>
    <definedName name="VAS073_F_Kitupaslaugupi21IS" localSheetId="3">'Forma 4'!$D$138</definedName>
    <definedName name="VAS073_F_Kitupaslaugupi21IS">'Forma 4'!$D$138</definedName>
    <definedName name="VAS073_F_Kitupaslaugupi231GeriamojoVandens" localSheetId="3">'Forma 4'!$F$138</definedName>
    <definedName name="VAS073_F_Kitupaslaugupi231GeriamojoVandens">'Forma 4'!$F$138</definedName>
    <definedName name="VAS073_F_Kitupaslaugupi232GeriamojoVandens" localSheetId="3">'Forma 4'!$G$138</definedName>
    <definedName name="VAS073_F_Kitupaslaugupi232GeriamojoVandens">'Forma 4'!$G$138</definedName>
    <definedName name="VAS073_F_Kitupaslaugupi233GeriamojoVandens" localSheetId="3">'Forma 4'!$H$138</definedName>
    <definedName name="VAS073_F_Kitupaslaugupi233GeriamojoVandens">'Forma 4'!$H$138</definedName>
    <definedName name="VAS073_F_Kitupaslaugupi23IsViso" localSheetId="3">'Forma 4'!$E$138</definedName>
    <definedName name="VAS073_F_Kitupaslaugupi23IsViso">'Forma 4'!$E$138</definedName>
    <definedName name="VAS073_F_Kitupaslaugupi241NuotekuSurinkimas" localSheetId="3">'Forma 4'!$J$138</definedName>
    <definedName name="VAS073_F_Kitupaslaugupi241NuotekuSurinkimas">'Forma 4'!$J$138</definedName>
    <definedName name="VAS073_F_Kitupaslaugupi242NuotekuValymas" localSheetId="3">'Forma 4'!$K$138</definedName>
    <definedName name="VAS073_F_Kitupaslaugupi242NuotekuValymas">'Forma 4'!$K$138</definedName>
    <definedName name="VAS073_F_Kitupaslaugupi243NuotekuDumblo" localSheetId="3">'Forma 4'!$L$138</definedName>
    <definedName name="VAS073_F_Kitupaslaugupi243NuotekuDumblo">'Forma 4'!$L$138</definedName>
    <definedName name="VAS073_F_Kitupaslaugupi24IsViso" localSheetId="3">'Forma 4'!$I$138</definedName>
    <definedName name="VAS073_F_Kitupaslaugupi24IsViso">'Forma 4'!$I$138</definedName>
    <definedName name="VAS073_F_Kitupaslaugupi25PavirsiniuNuoteku" localSheetId="3">'Forma 4'!$M$138</definedName>
    <definedName name="VAS073_F_Kitupaslaugupi25PavirsiniuNuoteku">'Forma 4'!$M$138</definedName>
    <definedName name="VAS073_F_Kitupaslaugupi26KitosReguliuojamosios" localSheetId="3">'Forma 4'!$N$138</definedName>
    <definedName name="VAS073_F_Kitupaslaugupi26KitosReguliuojamosios">'Forma 4'!$N$138</definedName>
    <definedName name="VAS073_F_Kitupaslaugupi27KitosVeiklos" localSheetId="3">'Forma 4'!$Q$138</definedName>
    <definedName name="VAS073_F_Kitupaslaugupi27KitosVeiklos">'Forma 4'!$Q$138</definedName>
    <definedName name="VAS073_F_Kitupaslaugupi2Apskaitosveikla1" localSheetId="3">'Forma 4'!$O$138</definedName>
    <definedName name="VAS073_F_Kitupaslaugupi2Apskaitosveikla1">'Forma 4'!$O$138</definedName>
    <definedName name="VAS073_F_Kitupaslaugupi2Kitareguliuoja1" localSheetId="3">'Forma 4'!$P$138</definedName>
    <definedName name="VAS073_F_Kitupaslaugupi2Kitareguliuoja1">'Forma 4'!$P$138</definedName>
    <definedName name="VAS073_F_Kitupaslaugupi31IS" localSheetId="3">'Forma 4'!$D$234</definedName>
    <definedName name="VAS073_F_Kitupaslaugupi31IS">'Forma 4'!$D$234</definedName>
    <definedName name="VAS073_F_Kitupaslaugupi331GeriamojoVandens" localSheetId="3">'Forma 4'!$F$234</definedName>
    <definedName name="VAS073_F_Kitupaslaugupi331GeriamojoVandens">'Forma 4'!$F$234</definedName>
    <definedName name="VAS073_F_Kitupaslaugupi332GeriamojoVandens" localSheetId="3">'Forma 4'!$G$234</definedName>
    <definedName name="VAS073_F_Kitupaslaugupi332GeriamojoVandens">'Forma 4'!$G$234</definedName>
    <definedName name="VAS073_F_Kitupaslaugupi333GeriamojoVandens" localSheetId="3">'Forma 4'!$H$234</definedName>
    <definedName name="VAS073_F_Kitupaslaugupi333GeriamojoVandens">'Forma 4'!$H$234</definedName>
    <definedName name="VAS073_F_Kitupaslaugupi33IsViso" localSheetId="3">'Forma 4'!$E$234</definedName>
    <definedName name="VAS073_F_Kitupaslaugupi33IsViso">'Forma 4'!$E$234</definedName>
    <definedName name="VAS073_F_Kitupaslaugupi341NuotekuSurinkimas" localSheetId="3">'Forma 4'!$J$234</definedName>
    <definedName name="VAS073_F_Kitupaslaugupi341NuotekuSurinkimas">'Forma 4'!$J$234</definedName>
    <definedName name="VAS073_F_Kitupaslaugupi342NuotekuValymas" localSheetId="3">'Forma 4'!$K$234</definedName>
    <definedName name="VAS073_F_Kitupaslaugupi342NuotekuValymas">'Forma 4'!$K$234</definedName>
    <definedName name="VAS073_F_Kitupaslaugupi343NuotekuDumblo" localSheetId="3">'Forma 4'!$L$234</definedName>
    <definedName name="VAS073_F_Kitupaslaugupi343NuotekuDumblo">'Forma 4'!$L$234</definedName>
    <definedName name="VAS073_F_Kitupaslaugupi34IsViso" localSheetId="3">'Forma 4'!$I$234</definedName>
    <definedName name="VAS073_F_Kitupaslaugupi34IsViso">'Forma 4'!$I$234</definedName>
    <definedName name="VAS073_F_Kitupaslaugupi35PavirsiniuNuoteku" localSheetId="3">'Forma 4'!$M$234</definedName>
    <definedName name="VAS073_F_Kitupaslaugupi35PavirsiniuNuoteku">'Forma 4'!$M$234</definedName>
    <definedName name="VAS073_F_Kitupaslaugupi36KitosReguliuojamosios" localSheetId="3">'Forma 4'!$N$234</definedName>
    <definedName name="VAS073_F_Kitupaslaugupi36KitosReguliuojamosios">'Forma 4'!$N$234</definedName>
    <definedName name="VAS073_F_Kitupaslaugupi37KitosVeiklos" localSheetId="3">'Forma 4'!$Q$234</definedName>
    <definedName name="VAS073_F_Kitupaslaugupi37KitosVeiklos">'Forma 4'!$Q$234</definedName>
    <definedName name="VAS073_F_Kitupaslaugupi3Apskaitosveikla1" localSheetId="3">'Forma 4'!$O$234</definedName>
    <definedName name="VAS073_F_Kitupaslaugupi3Apskaitosveikla1">'Forma 4'!$O$234</definedName>
    <definedName name="VAS073_F_Kitupaslaugupi3Kitareguliuoja1" localSheetId="3">'Forma 4'!$P$234</definedName>
    <definedName name="VAS073_F_Kitupaslaugupi3Kitareguliuoja1">'Forma 4'!$P$234</definedName>
    <definedName name="VAS073_F_Konsultaciniup11IS" localSheetId="3">'Forma 4'!$D$69</definedName>
    <definedName name="VAS073_F_Konsultaciniup11IS">'Forma 4'!$D$69</definedName>
    <definedName name="VAS073_F_Konsultaciniup131GeriamojoVandens" localSheetId="3">'Forma 4'!$F$69</definedName>
    <definedName name="VAS073_F_Konsultaciniup131GeriamojoVandens">'Forma 4'!$F$69</definedName>
    <definedName name="VAS073_F_Konsultaciniup132GeriamojoVandens" localSheetId="3">'Forma 4'!$G$69</definedName>
    <definedName name="VAS073_F_Konsultaciniup132GeriamojoVandens">'Forma 4'!$G$69</definedName>
    <definedName name="VAS073_F_Konsultaciniup133GeriamojoVandens" localSheetId="3">'Forma 4'!$H$69</definedName>
    <definedName name="VAS073_F_Konsultaciniup133GeriamojoVandens">'Forma 4'!$H$69</definedName>
    <definedName name="VAS073_F_Konsultaciniup13IsViso" localSheetId="3">'Forma 4'!$E$69</definedName>
    <definedName name="VAS073_F_Konsultaciniup13IsViso">'Forma 4'!$E$69</definedName>
    <definedName name="VAS073_F_Konsultaciniup141NuotekuSurinkimas" localSheetId="3">'Forma 4'!$J$69</definedName>
    <definedName name="VAS073_F_Konsultaciniup141NuotekuSurinkimas">'Forma 4'!$J$69</definedName>
    <definedName name="VAS073_F_Konsultaciniup142NuotekuValymas" localSheetId="3">'Forma 4'!$K$69</definedName>
    <definedName name="VAS073_F_Konsultaciniup142NuotekuValymas">'Forma 4'!$K$69</definedName>
    <definedName name="VAS073_F_Konsultaciniup143NuotekuDumblo" localSheetId="3">'Forma 4'!$L$69</definedName>
    <definedName name="VAS073_F_Konsultaciniup143NuotekuDumblo">'Forma 4'!$L$69</definedName>
    <definedName name="VAS073_F_Konsultaciniup14IsViso" localSheetId="3">'Forma 4'!$I$69</definedName>
    <definedName name="VAS073_F_Konsultaciniup14IsViso">'Forma 4'!$I$69</definedName>
    <definedName name="VAS073_F_Konsultaciniup15PavirsiniuNuoteku" localSheetId="3">'Forma 4'!$M$69</definedName>
    <definedName name="VAS073_F_Konsultaciniup15PavirsiniuNuoteku">'Forma 4'!$M$69</definedName>
    <definedName name="VAS073_F_Konsultaciniup16KitosReguliuojamosios" localSheetId="3">'Forma 4'!$N$69</definedName>
    <definedName name="VAS073_F_Konsultaciniup16KitosReguliuojamosios">'Forma 4'!$N$69</definedName>
    <definedName name="VAS073_F_Konsultaciniup17KitosVeiklos" localSheetId="3">'Forma 4'!$Q$69</definedName>
    <definedName name="VAS073_F_Konsultaciniup17KitosVeiklos">'Forma 4'!$Q$69</definedName>
    <definedName name="VAS073_F_Konsultaciniup1Apskaitosveikla1" localSheetId="3">'Forma 4'!$O$69</definedName>
    <definedName name="VAS073_F_Konsultaciniup1Apskaitosveikla1">'Forma 4'!$O$69</definedName>
    <definedName name="VAS073_F_Konsultaciniup1Kitareguliuoja1" localSheetId="3">'Forma 4'!$P$69</definedName>
    <definedName name="VAS073_F_Konsultaciniup1Kitareguliuoja1">'Forma 4'!$P$69</definedName>
    <definedName name="VAS073_F_Konsultaciniup21IS" localSheetId="3">'Forma 4'!$D$121</definedName>
    <definedName name="VAS073_F_Konsultaciniup21IS">'Forma 4'!$D$121</definedName>
    <definedName name="VAS073_F_Konsultaciniup231GeriamojoVandens" localSheetId="3">'Forma 4'!$F$121</definedName>
    <definedName name="VAS073_F_Konsultaciniup231GeriamojoVandens">'Forma 4'!$F$121</definedName>
    <definedName name="VAS073_F_Konsultaciniup232GeriamojoVandens" localSheetId="3">'Forma 4'!$G$121</definedName>
    <definedName name="VAS073_F_Konsultaciniup232GeriamojoVandens">'Forma 4'!$G$121</definedName>
    <definedName name="VAS073_F_Konsultaciniup233GeriamojoVandens" localSheetId="3">'Forma 4'!$H$121</definedName>
    <definedName name="VAS073_F_Konsultaciniup233GeriamojoVandens">'Forma 4'!$H$121</definedName>
    <definedName name="VAS073_F_Konsultaciniup23IsViso" localSheetId="3">'Forma 4'!$E$121</definedName>
    <definedName name="VAS073_F_Konsultaciniup23IsViso">'Forma 4'!$E$121</definedName>
    <definedName name="VAS073_F_Konsultaciniup241NuotekuSurinkimas" localSheetId="3">'Forma 4'!$J$121</definedName>
    <definedName name="VAS073_F_Konsultaciniup241NuotekuSurinkimas">'Forma 4'!$J$121</definedName>
    <definedName name="VAS073_F_Konsultaciniup242NuotekuValymas" localSheetId="3">'Forma 4'!$K$121</definedName>
    <definedName name="VAS073_F_Konsultaciniup242NuotekuValymas">'Forma 4'!$K$121</definedName>
    <definedName name="VAS073_F_Konsultaciniup243NuotekuDumblo" localSheetId="3">'Forma 4'!$L$121</definedName>
    <definedName name="VAS073_F_Konsultaciniup243NuotekuDumblo">'Forma 4'!$L$121</definedName>
    <definedName name="VAS073_F_Konsultaciniup24IsViso" localSheetId="3">'Forma 4'!$I$121</definedName>
    <definedName name="VAS073_F_Konsultaciniup24IsViso">'Forma 4'!$I$121</definedName>
    <definedName name="VAS073_F_Konsultaciniup25PavirsiniuNuoteku" localSheetId="3">'Forma 4'!$M$121</definedName>
    <definedName name="VAS073_F_Konsultaciniup25PavirsiniuNuoteku">'Forma 4'!$M$121</definedName>
    <definedName name="VAS073_F_Konsultaciniup26KitosReguliuojamosios" localSheetId="3">'Forma 4'!$N$121</definedName>
    <definedName name="VAS073_F_Konsultaciniup26KitosReguliuojamosios">'Forma 4'!$N$121</definedName>
    <definedName name="VAS073_F_Konsultaciniup27KitosVeiklos" localSheetId="3">'Forma 4'!$Q$121</definedName>
    <definedName name="VAS073_F_Konsultaciniup27KitosVeiklos">'Forma 4'!$Q$121</definedName>
    <definedName name="VAS073_F_Konsultaciniup2Apskaitosveikla1" localSheetId="3">'Forma 4'!$O$121</definedName>
    <definedName name="VAS073_F_Konsultaciniup2Apskaitosveikla1">'Forma 4'!$O$121</definedName>
    <definedName name="VAS073_F_Konsultaciniup2Kitareguliuoja1" localSheetId="3">'Forma 4'!$P$121</definedName>
    <definedName name="VAS073_F_Konsultaciniup2Kitareguliuoja1">'Forma 4'!$P$121</definedName>
    <definedName name="VAS073_F_Konsultaciniup31IS" localSheetId="3">'Forma 4'!$D$172</definedName>
    <definedName name="VAS073_F_Konsultaciniup31IS">'Forma 4'!$D$172</definedName>
    <definedName name="VAS073_F_Konsultaciniup331GeriamojoVandens" localSheetId="3">'Forma 4'!$F$172</definedName>
    <definedName name="VAS073_F_Konsultaciniup331GeriamojoVandens">'Forma 4'!$F$172</definedName>
    <definedName name="VAS073_F_Konsultaciniup332GeriamojoVandens" localSheetId="3">'Forma 4'!$G$172</definedName>
    <definedName name="VAS073_F_Konsultaciniup332GeriamojoVandens">'Forma 4'!$G$172</definedName>
    <definedName name="VAS073_F_Konsultaciniup333GeriamojoVandens" localSheetId="3">'Forma 4'!$H$172</definedName>
    <definedName name="VAS073_F_Konsultaciniup333GeriamojoVandens">'Forma 4'!$H$172</definedName>
    <definedName name="VAS073_F_Konsultaciniup33IsViso" localSheetId="3">'Forma 4'!$E$172</definedName>
    <definedName name="VAS073_F_Konsultaciniup33IsViso">'Forma 4'!$E$172</definedName>
    <definedName name="VAS073_F_Konsultaciniup341NuotekuSurinkimas" localSheetId="3">'Forma 4'!$J$172</definedName>
    <definedName name="VAS073_F_Konsultaciniup341NuotekuSurinkimas">'Forma 4'!$J$172</definedName>
    <definedName name="VAS073_F_Konsultaciniup342NuotekuValymas" localSheetId="3">'Forma 4'!$K$172</definedName>
    <definedName name="VAS073_F_Konsultaciniup342NuotekuValymas">'Forma 4'!$K$172</definedName>
    <definedName name="VAS073_F_Konsultaciniup343NuotekuDumblo" localSheetId="3">'Forma 4'!$L$172</definedName>
    <definedName name="VAS073_F_Konsultaciniup343NuotekuDumblo">'Forma 4'!$L$172</definedName>
    <definedName name="VAS073_F_Konsultaciniup34IsViso" localSheetId="3">'Forma 4'!$I$172</definedName>
    <definedName name="VAS073_F_Konsultaciniup34IsViso">'Forma 4'!$I$172</definedName>
    <definedName name="VAS073_F_Konsultaciniup35PavirsiniuNuoteku" localSheetId="3">'Forma 4'!$M$172</definedName>
    <definedName name="VAS073_F_Konsultaciniup35PavirsiniuNuoteku">'Forma 4'!$M$172</definedName>
    <definedName name="VAS073_F_Konsultaciniup36KitosReguliuojamosios" localSheetId="3">'Forma 4'!$N$172</definedName>
    <definedName name="VAS073_F_Konsultaciniup36KitosReguliuojamosios">'Forma 4'!$N$172</definedName>
    <definedName name="VAS073_F_Konsultaciniup37KitosVeiklos" localSheetId="3">'Forma 4'!$Q$172</definedName>
    <definedName name="VAS073_F_Konsultaciniup37KitosVeiklos">'Forma 4'!$Q$172</definedName>
    <definedName name="VAS073_F_Konsultaciniup3Apskaitosveikla1" localSheetId="3">'Forma 4'!$O$172</definedName>
    <definedName name="VAS073_F_Konsultaciniup3Apskaitosveikla1">'Forma 4'!$O$172</definedName>
    <definedName name="VAS073_F_Konsultaciniup3Kitareguliuoja1" localSheetId="3">'Forma 4'!$P$172</definedName>
    <definedName name="VAS073_F_Konsultaciniup3Kitareguliuoja1">'Forma 4'!$P$172</definedName>
    <definedName name="VAS073_F_Konsultaciniup41IS" localSheetId="3">'Forma 4'!$D$216</definedName>
    <definedName name="VAS073_F_Konsultaciniup41IS">'Forma 4'!$D$216</definedName>
    <definedName name="VAS073_F_Konsultaciniup431GeriamojoVandens" localSheetId="3">'Forma 4'!$F$216</definedName>
    <definedName name="VAS073_F_Konsultaciniup431GeriamojoVandens">'Forma 4'!$F$216</definedName>
    <definedName name="VAS073_F_Konsultaciniup432GeriamojoVandens" localSheetId="3">'Forma 4'!$G$216</definedName>
    <definedName name="VAS073_F_Konsultaciniup432GeriamojoVandens">'Forma 4'!$G$216</definedName>
    <definedName name="VAS073_F_Konsultaciniup433GeriamojoVandens" localSheetId="3">'Forma 4'!$H$216</definedName>
    <definedName name="VAS073_F_Konsultaciniup433GeriamojoVandens">'Forma 4'!$H$216</definedName>
    <definedName name="VAS073_F_Konsultaciniup43IsViso" localSheetId="3">'Forma 4'!$E$216</definedName>
    <definedName name="VAS073_F_Konsultaciniup43IsViso">'Forma 4'!$E$216</definedName>
    <definedName name="VAS073_F_Konsultaciniup441NuotekuSurinkimas" localSheetId="3">'Forma 4'!$J$216</definedName>
    <definedName name="VAS073_F_Konsultaciniup441NuotekuSurinkimas">'Forma 4'!$J$216</definedName>
    <definedName name="VAS073_F_Konsultaciniup442NuotekuValymas" localSheetId="3">'Forma 4'!$K$216</definedName>
    <definedName name="VAS073_F_Konsultaciniup442NuotekuValymas">'Forma 4'!$K$216</definedName>
    <definedName name="VAS073_F_Konsultaciniup443NuotekuDumblo" localSheetId="3">'Forma 4'!$L$216</definedName>
    <definedName name="VAS073_F_Konsultaciniup443NuotekuDumblo">'Forma 4'!$L$216</definedName>
    <definedName name="VAS073_F_Konsultaciniup44IsViso" localSheetId="3">'Forma 4'!$I$216</definedName>
    <definedName name="VAS073_F_Konsultaciniup44IsViso">'Forma 4'!$I$216</definedName>
    <definedName name="VAS073_F_Konsultaciniup45PavirsiniuNuoteku" localSheetId="3">'Forma 4'!$M$216</definedName>
    <definedName name="VAS073_F_Konsultaciniup45PavirsiniuNuoteku">'Forma 4'!$M$216</definedName>
    <definedName name="VAS073_F_Konsultaciniup46KitosReguliuojamosios" localSheetId="3">'Forma 4'!$N$216</definedName>
    <definedName name="VAS073_F_Konsultaciniup46KitosReguliuojamosios">'Forma 4'!$N$216</definedName>
    <definedName name="VAS073_F_Konsultaciniup47KitosVeiklos" localSheetId="3">'Forma 4'!$Q$216</definedName>
    <definedName name="VAS073_F_Konsultaciniup47KitosVeiklos">'Forma 4'!$Q$216</definedName>
    <definedName name="VAS073_F_Konsultaciniup4Apskaitosveikla1" localSheetId="3">'Forma 4'!$O$216</definedName>
    <definedName name="VAS073_F_Konsultaciniup4Apskaitosveikla1">'Forma 4'!$O$216</definedName>
    <definedName name="VAS073_F_Konsultaciniup4Kitareguliuoja1" localSheetId="3">'Forma 4'!$P$216</definedName>
    <definedName name="VAS073_F_Konsultaciniup4Kitareguliuoja1">'Forma 4'!$P$216</definedName>
    <definedName name="VAS073_F_Kuraslengviesi11IS" localSheetId="3">'Forma 4'!$D$42</definedName>
    <definedName name="VAS073_F_Kuraslengviesi11IS">'Forma 4'!$D$42</definedName>
    <definedName name="VAS073_F_Kuraslengviesi131GeriamojoVandens" localSheetId="3">'Forma 4'!$F$42</definedName>
    <definedName name="VAS073_F_Kuraslengviesi131GeriamojoVandens">'Forma 4'!$F$42</definedName>
    <definedName name="VAS073_F_Kuraslengviesi132GeriamojoVandens" localSheetId="3">'Forma 4'!$G$42</definedName>
    <definedName name="VAS073_F_Kuraslengviesi132GeriamojoVandens">'Forma 4'!$G$42</definedName>
    <definedName name="VAS073_F_Kuraslengviesi133GeriamojoVandens" localSheetId="3">'Forma 4'!$H$42</definedName>
    <definedName name="VAS073_F_Kuraslengviesi133GeriamojoVandens">'Forma 4'!$H$42</definedName>
    <definedName name="VAS073_F_Kuraslengviesi13IsViso" localSheetId="3">'Forma 4'!$E$42</definedName>
    <definedName name="VAS073_F_Kuraslengviesi13IsViso">'Forma 4'!$E$42</definedName>
    <definedName name="VAS073_F_Kuraslengviesi141NuotekuSurinkimas" localSheetId="3">'Forma 4'!$J$42</definedName>
    <definedName name="VAS073_F_Kuraslengviesi141NuotekuSurinkimas">'Forma 4'!$J$42</definedName>
    <definedName name="VAS073_F_Kuraslengviesi142NuotekuValymas" localSheetId="3">'Forma 4'!$K$42</definedName>
    <definedName name="VAS073_F_Kuraslengviesi142NuotekuValymas">'Forma 4'!$K$42</definedName>
    <definedName name="VAS073_F_Kuraslengviesi143NuotekuDumblo" localSheetId="3">'Forma 4'!$L$42</definedName>
    <definedName name="VAS073_F_Kuraslengviesi143NuotekuDumblo">'Forma 4'!$L$42</definedName>
    <definedName name="VAS073_F_Kuraslengviesi14IsViso" localSheetId="3">'Forma 4'!$I$42</definedName>
    <definedName name="VAS073_F_Kuraslengviesi14IsViso">'Forma 4'!$I$42</definedName>
    <definedName name="VAS073_F_Kuraslengviesi15PavirsiniuNuoteku" localSheetId="3">'Forma 4'!$M$42</definedName>
    <definedName name="VAS073_F_Kuraslengviesi15PavirsiniuNuoteku">'Forma 4'!$M$42</definedName>
    <definedName name="VAS073_F_Kuraslengviesi16KitosReguliuojamosios" localSheetId="3">'Forma 4'!$N$42</definedName>
    <definedName name="VAS073_F_Kuraslengviesi16KitosReguliuojamosios">'Forma 4'!$N$42</definedName>
    <definedName name="VAS073_F_Kuraslengviesi17KitosVeiklos" localSheetId="3">'Forma 4'!$Q$42</definedName>
    <definedName name="VAS073_F_Kuraslengviesi17KitosVeiklos">'Forma 4'!$Q$42</definedName>
    <definedName name="VAS073_F_Kuraslengviesi1Apskaitosveikla1" localSheetId="3">'Forma 4'!$O$42</definedName>
    <definedName name="VAS073_F_Kuraslengviesi1Apskaitosveikla1">'Forma 4'!$O$42</definedName>
    <definedName name="VAS073_F_Kuraslengviesi1Kitareguliuoja1" localSheetId="3">'Forma 4'!$P$42</definedName>
    <definedName name="VAS073_F_Kuraslengviesi1Kitareguliuoja1">'Forma 4'!$P$42</definedName>
    <definedName name="VAS073_F_Kuraslengviesi21IS" localSheetId="3">'Forma 4'!$D$96</definedName>
    <definedName name="VAS073_F_Kuraslengviesi21IS">'Forma 4'!$D$96</definedName>
    <definedName name="VAS073_F_Kuraslengviesi231GeriamojoVandens" localSheetId="3">'Forma 4'!$F$96</definedName>
    <definedName name="VAS073_F_Kuraslengviesi231GeriamojoVandens">'Forma 4'!$F$96</definedName>
    <definedName name="VAS073_F_Kuraslengviesi232GeriamojoVandens" localSheetId="3">'Forma 4'!$G$96</definedName>
    <definedName name="VAS073_F_Kuraslengviesi232GeriamojoVandens">'Forma 4'!$G$96</definedName>
    <definedName name="VAS073_F_Kuraslengviesi233GeriamojoVandens" localSheetId="3">'Forma 4'!$H$96</definedName>
    <definedName name="VAS073_F_Kuraslengviesi233GeriamojoVandens">'Forma 4'!$H$96</definedName>
    <definedName name="VAS073_F_Kuraslengviesi23IsViso" localSheetId="3">'Forma 4'!$E$96</definedName>
    <definedName name="VAS073_F_Kuraslengviesi23IsViso">'Forma 4'!$E$96</definedName>
    <definedName name="VAS073_F_Kuraslengviesi241NuotekuSurinkimas" localSheetId="3">'Forma 4'!$J$96</definedName>
    <definedName name="VAS073_F_Kuraslengviesi241NuotekuSurinkimas">'Forma 4'!$J$96</definedName>
    <definedName name="VAS073_F_Kuraslengviesi242NuotekuValymas" localSheetId="3">'Forma 4'!$K$96</definedName>
    <definedName name="VAS073_F_Kuraslengviesi242NuotekuValymas">'Forma 4'!$K$96</definedName>
    <definedName name="VAS073_F_Kuraslengviesi243NuotekuDumblo" localSheetId="3">'Forma 4'!$L$96</definedName>
    <definedName name="VAS073_F_Kuraslengviesi243NuotekuDumblo">'Forma 4'!$L$96</definedName>
    <definedName name="VAS073_F_Kuraslengviesi24IsViso" localSheetId="3">'Forma 4'!$I$96</definedName>
    <definedName name="VAS073_F_Kuraslengviesi24IsViso">'Forma 4'!$I$96</definedName>
    <definedName name="VAS073_F_Kuraslengviesi25PavirsiniuNuoteku" localSheetId="3">'Forma 4'!$M$96</definedName>
    <definedName name="VAS073_F_Kuraslengviesi25PavirsiniuNuoteku">'Forma 4'!$M$96</definedName>
    <definedName name="VAS073_F_Kuraslengviesi26KitosReguliuojamosios" localSheetId="3">'Forma 4'!$N$96</definedName>
    <definedName name="VAS073_F_Kuraslengviesi26KitosReguliuojamosios">'Forma 4'!$N$96</definedName>
    <definedName name="VAS073_F_Kuraslengviesi27KitosVeiklos" localSheetId="3">'Forma 4'!$Q$96</definedName>
    <definedName name="VAS073_F_Kuraslengviesi27KitosVeiklos">'Forma 4'!$Q$96</definedName>
    <definedName name="VAS073_F_Kuraslengviesi2Apskaitosveikla1" localSheetId="3">'Forma 4'!$O$96</definedName>
    <definedName name="VAS073_F_Kuraslengviesi2Apskaitosveikla1">'Forma 4'!$O$96</definedName>
    <definedName name="VAS073_F_Kuraslengviesi2Kitareguliuoja1" localSheetId="3">'Forma 4'!$P$96</definedName>
    <definedName name="VAS073_F_Kuraslengviesi2Kitareguliuoja1">'Forma 4'!$P$96</definedName>
    <definedName name="VAS073_F_Kuraslengviesi31IS" localSheetId="3">'Forma 4'!$D$147</definedName>
    <definedName name="VAS073_F_Kuraslengviesi31IS">'Forma 4'!$D$147</definedName>
    <definedName name="VAS073_F_Kuraslengviesi331GeriamojoVandens" localSheetId="3">'Forma 4'!$F$147</definedName>
    <definedName name="VAS073_F_Kuraslengviesi331GeriamojoVandens">'Forma 4'!$F$147</definedName>
    <definedName name="VAS073_F_Kuraslengviesi332GeriamojoVandens" localSheetId="3">'Forma 4'!$G$147</definedName>
    <definedName name="VAS073_F_Kuraslengviesi332GeriamojoVandens">'Forma 4'!$G$147</definedName>
    <definedName name="VAS073_F_Kuraslengviesi333GeriamojoVandens" localSheetId="3">'Forma 4'!$H$147</definedName>
    <definedName name="VAS073_F_Kuraslengviesi333GeriamojoVandens">'Forma 4'!$H$147</definedName>
    <definedName name="VAS073_F_Kuraslengviesi33IsViso" localSheetId="3">'Forma 4'!$E$147</definedName>
    <definedName name="VAS073_F_Kuraslengviesi33IsViso">'Forma 4'!$E$147</definedName>
    <definedName name="VAS073_F_Kuraslengviesi341NuotekuSurinkimas" localSheetId="3">'Forma 4'!$J$147</definedName>
    <definedName name="VAS073_F_Kuraslengviesi341NuotekuSurinkimas">'Forma 4'!$J$147</definedName>
    <definedName name="VAS073_F_Kuraslengviesi342NuotekuValymas" localSheetId="3">'Forma 4'!$K$147</definedName>
    <definedName name="VAS073_F_Kuraslengviesi342NuotekuValymas">'Forma 4'!$K$147</definedName>
    <definedName name="VAS073_F_Kuraslengviesi343NuotekuDumblo" localSheetId="3">'Forma 4'!$L$147</definedName>
    <definedName name="VAS073_F_Kuraslengviesi343NuotekuDumblo">'Forma 4'!$L$147</definedName>
    <definedName name="VAS073_F_Kuraslengviesi34IsViso" localSheetId="3">'Forma 4'!$I$147</definedName>
    <definedName name="VAS073_F_Kuraslengviesi34IsViso">'Forma 4'!$I$147</definedName>
    <definedName name="VAS073_F_Kuraslengviesi35PavirsiniuNuoteku" localSheetId="3">'Forma 4'!$M$147</definedName>
    <definedName name="VAS073_F_Kuraslengviesi35PavirsiniuNuoteku">'Forma 4'!$M$147</definedName>
    <definedName name="VAS073_F_Kuraslengviesi36KitosReguliuojamosios" localSheetId="3">'Forma 4'!$N$147</definedName>
    <definedName name="VAS073_F_Kuraslengviesi36KitosReguliuojamosios">'Forma 4'!$N$147</definedName>
    <definedName name="VAS073_F_Kuraslengviesi37KitosVeiklos" localSheetId="3">'Forma 4'!$Q$147</definedName>
    <definedName name="VAS073_F_Kuraslengviesi37KitosVeiklos">'Forma 4'!$Q$147</definedName>
    <definedName name="VAS073_F_Kuraslengviesi3Apskaitosveikla1" localSheetId="3">'Forma 4'!$O$147</definedName>
    <definedName name="VAS073_F_Kuraslengviesi3Apskaitosveikla1">'Forma 4'!$O$147</definedName>
    <definedName name="VAS073_F_Kuraslengviesi3Kitareguliuoja1" localSheetId="3">'Forma 4'!$P$147</definedName>
    <definedName name="VAS073_F_Kuraslengviesi3Kitareguliuoja1">'Forma 4'!$P$147</definedName>
    <definedName name="VAS073_F_Kuraslengviesi41IS" localSheetId="3">'Forma 4'!$D$191</definedName>
    <definedName name="VAS073_F_Kuraslengviesi41IS">'Forma 4'!$D$191</definedName>
    <definedName name="VAS073_F_Kuraslengviesi431GeriamojoVandens" localSheetId="3">'Forma 4'!$F$191</definedName>
    <definedName name="VAS073_F_Kuraslengviesi431GeriamojoVandens">'Forma 4'!$F$191</definedName>
    <definedName name="VAS073_F_Kuraslengviesi432GeriamojoVandens" localSheetId="3">'Forma 4'!$G$191</definedName>
    <definedName name="VAS073_F_Kuraslengviesi432GeriamojoVandens">'Forma 4'!$G$191</definedName>
    <definedName name="VAS073_F_Kuraslengviesi433GeriamojoVandens" localSheetId="3">'Forma 4'!$H$191</definedName>
    <definedName name="VAS073_F_Kuraslengviesi433GeriamojoVandens">'Forma 4'!$H$191</definedName>
    <definedName name="VAS073_F_Kuraslengviesi43IsViso" localSheetId="3">'Forma 4'!$E$191</definedName>
    <definedName name="VAS073_F_Kuraslengviesi43IsViso">'Forma 4'!$E$191</definedName>
    <definedName name="VAS073_F_Kuraslengviesi441NuotekuSurinkimas" localSheetId="3">'Forma 4'!$J$191</definedName>
    <definedName name="VAS073_F_Kuraslengviesi441NuotekuSurinkimas">'Forma 4'!$J$191</definedName>
    <definedName name="VAS073_F_Kuraslengviesi442NuotekuValymas" localSheetId="3">'Forma 4'!$K$191</definedName>
    <definedName name="VAS073_F_Kuraslengviesi442NuotekuValymas">'Forma 4'!$K$191</definedName>
    <definedName name="VAS073_F_Kuraslengviesi443NuotekuDumblo" localSheetId="3">'Forma 4'!$L$191</definedName>
    <definedName name="VAS073_F_Kuraslengviesi443NuotekuDumblo">'Forma 4'!$L$191</definedName>
    <definedName name="VAS073_F_Kuraslengviesi44IsViso" localSheetId="3">'Forma 4'!$I$191</definedName>
    <definedName name="VAS073_F_Kuraslengviesi44IsViso">'Forma 4'!$I$191</definedName>
    <definedName name="VAS073_F_Kuraslengviesi45PavirsiniuNuoteku" localSheetId="3">'Forma 4'!$M$191</definedName>
    <definedName name="VAS073_F_Kuraslengviesi45PavirsiniuNuoteku">'Forma 4'!$M$191</definedName>
    <definedName name="VAS073_F_Kuraslengviesi46KitosReguliuojamosios" localSheetId="3">'Forma 4'!$N$191</definedName>
    <definedName name="VAS073_F_Kuraslengviesi46KitosReguliuojamosios">'Forma 4'!$N$191</definedName>
    <definedName name="VAS073_F_Kuraslengviesi47KitosVeiklos" localSheetId="3">'Forma 4'!$Q$191</definedName>
    <definedName name="VAS073_F_Kuraslengviesi47KitosVeiklos">'Forma 4'!$Q$191</definedName>
    <definedName name="VAS073_F_Kuraslengviesi4Apskaitosveikla1" localSheetId="3">'Forma 4'!$O$191</definedName>
    <definedName name="VAS073_F_Kuraslengviesi4Apskaitosveikla1">'Forma 4'!$O$191</definedName>
    <definedName name="VAS073_F_Kuraslengviesi4Kitareguliuoja1" localSheetId="3">'Forma 4'!$P$191</definedName>
    <definedName name="VAS073_F_Kuraslengviesi4Kitareguliuoja1">'Forma 4'!$P$191</definedName>
    <definedName name="VAS073_F_Kurasmasinomsi11IS" localSheetId="3">'Forma 4'!$D$41</definedName>
    <definedName name="VAS073_F_Kurasmasinomsi11IS">'Forma 4'!$D$41</definedName>
    <definedName name="VAS073_F_Kurasmasinomsi131GeriamojoVandens" localSheetId="3">'Forma 4'!$F$41</definedName>
    <definedName name="VAS073_F_Kurasmasinomsi131GeriamojoVandens">'Forma 4'!$F$41</definedName>
    <definedName name="VAS073_F_Kurasmasinomsi132GeriamojoVandens" localSheetId="3">'Forma 4'!$G$41</definedName>
    <definedName name="VAS073_F_Kurasmasinomsi132GeriamojoVandens">'Forma 4'!$G$41</definedName>
    <definedName name="VAS073_F_Kurasmasinomsi133GeriamojoVandens" localSheetId="3">'Forma 4'!$H$41</definedName>
    <definedName name="VAS073_F_Kurasmasinomsi133GeriamojoVandens">'Forma 4'!$H$41</definedName>
    <definedName name="VAS073_F_Kurasmasinomsi13IsViso" localSheetId="3">'Forma 4'!$E$41</definedName>
    <definedName name="VAS073_F_Kurasmasinomsi13IsViso">'Forma 4'!$E$41</definedName>
    <definedName name="VAS073_F_Kurasmasinomsi141NuotekuSurinkimas" localSheetId="3">'Forma 4'!$J$41</definedName>
    <definedName name="VAS073_F_Kurasmasinomsi141NuotekuSurinkimas">'Forma 4'!$J$41</definedName>
    <definedName name="VAS073_F_Kurasmasinomsi142NuotekuValymas" localSheetId="3">'Forma 4'!$K$41</definedName>
    <definedName name="VAS073_F_Kurasmasinomsi142NuotekuValymas">'Forma 4'!$K$41</definedName>
    <definedName name="VAS073_F_Kurasmasinomsi143NuotekuDumblo" localSheetId="3">'Forma 4'!$L$41</definedName>
    <definedName name="VAS073_F_Kurasmasinomsi143NuotekuDumblo">'Forma 4'!$L$41</definedName>
    <definedName name="VAS073_F_Kurasmasinomsi14IsViso" localSheetId="3">'Forma 4'!$I$41</definedName>
    <definedName name="VAS073_F_Kurasmasinomsi14IsViso">'Forma 4'!$I$41</definedName>
    <definedName name="VAS073_F_Kurasmasinomsi15PavirsiniuNuoteku" localSheetId="3">'Forma 4'!$M$41</definedName>
    <definedName name="VAS073_F_Kurasmasinomsi15PavirsiniuNuoteku">'Forma 4'!$M$41</definedName>
    <definedName name="VAS073_F_Kurasmasinomsi16KitosReguliuojamosios" localSheetId="3">'Forma 4'!$N$41</definedName>
    <definedName name="VAS073_F_Kurasmasinomsi16KitosReguliuojamosios">'Forma 4'!$N$41</definedName>
    <definedName name="VAS073_F_Kurasmasinomsi17KitosVeiklos" localSheetId="3">'Forma 4'!$Q$41</definedName>
    <definedName name="VAS073_F_Kurasmasinomsi17KitosVeiklos">'Forma 4'!$Q$41</definedName>
    <definedName name="VAS073_F_Kurasmasinomsi1Apskaitosveikla1" localSheetId="3">'Forma 4'!$O$41</definedName>
    <definedName name="VAS073_F_Kurasmasinomsi1Apskaitosveikla1">'Forma 4'!$O$41</definedName>
    <definedName name="VAS073_F_Kurasmasinomsi1Kitareguliuoja1" localSheetId="3">'Forma 4'!$P$41</definedName>
    <definedName name="VAS073_F_Kurasmasinomsi1Kitareguliuoja1">'Forma 4'!$P$41</definedName>
    <definedName name="VAS073_F_Kurasmasinomsi21IS" localSheetId="3">'Forma 4'!$D$95</definedName>
    <definedName name="VAS073_F_Kurasmasinomsi21IS">'Forma 4'!$D$95</definedName>
    <definedName name="VAS073_F_Kurasmasinomsi231GeriamojoVandens" localSheetId="3">'Forma 4'!$F$95</definedName>
    <definedName name="VAS073_F_Kurasmasinomsi231GeriamojoVandens">'Forma 4'!$F$95</definedName>
    <definedName name="VAS073_F_Kurasmasinomsi232GeriamojoVandens" localSheetId="3">'Forma 4'!$G$95</definedName>
    <definedName name="VAS073_F_Kurasmasinomsi232GeriamojoVandens">'Forma 4'!$G$95</definedName>
    <definedName name="VAS073_F_Kurasmasinomsi233GeriamojoVandens" localSheetId="3">'Forma 4'!$H$95</definedName>
    <definedName name="VAS073_F_Kurasmasinomsi233GeriamojoVandens">'Forma 4'!$H$95</definedName>
    <definedName name="VAS073_F_Kurasmasinomsi23IsViso" localSheetId="3">'Forma 4'!$E$95</definedName>
    <definedName name="VAS073_F_Kurasmasinomsi23IsViso">'Forma 4'!$E$95</definedName>
    <definedName name="VAS073_F_Kurasmasinomsi241NuotekuSurinkimas" localSheetId="3">'Forma 4'!$J$95</definedName>
    <definedName name="VAS073_F_Kurasmasinomsi241NuotekuSurinkimas">'Forma 4'!$J$95</definedName>
    <definedName name="VAS073_F_Kurasmasinomsi242NuotekuValymas" localSheetId="3">'Forma 4'!$K$95</definedName>
    <definedName name="VAS073_F_Kurasmasinomsi242NuotekuValymas">'Forma 4'!$K$95</definedName>
    <definedName name="VAS073_F_Kurasmasinomsi243NuotekuDumblo" localSheetId="3">'Forma 4'!$L$95</definedName>
    <definedName name="VAS073_F_Kurasmasinomsi243NuotekuDumblo">'Forma 4'!$L$95</definedName>
    <definedName name="VAS073_F_Kurasmasinomsi24IsViso" localSheetId="3">'Forma 4'!$I$95</definedName>
    <definedName name="VAS073_F_Kurasmasinomsi24IsViso">'Forma 4'!$I$95</definedName>
    <definedName name="VAS073_F_Kurasmasinomsi25PavirsiniuNuoteku" localSheetId="3">'Forma 4'!$M$95</definedName>
    <definedName name="VAS073_F_Kurasmasinomsi25PavirsiniuNuoteku">'Forma 4'!$M$95</definedName>
    <definedName name="VAS073_F_Kurasmasinomsi26KitosReguliuojamosios" localSheetId="3">'Forma 4'!$N$95</definedName>
    <definedName name="VAS073_F_Kurasmasinomsi26KitosReguliuojamosios">'Forma 4'!$N$95</definedName>
    <definedName name="VAS073_F_Kurasmasinomsi27KitosVeiklos" localSheetId="3">'Forma 4'!$Q$95</definedName>
    <definedName name="VAS073_F_Kurasmasinomsi27KitosVeiklos">'Forma 4'!$Q$95</definedName>
    <definedName name="VAS073_F_Kurasmasinomsi2Apskaitosveikla1" localSheetId="3">'Forma 4'!$O$95</definedName>
    <definedName name="VAS073_F_Kurasmasinomsi2Apskaitosveikla1">'Forma 4'!$O$95</definedName>
    <definedName name="VAS073_F_Kurasmasinomsi2Kitareguliuoja1" localSheetId="3">'Forma 4'!$P$95</definedName>
    <definedName name="VAS073_F_Kurasmasinomsi2Kitareguliuoja1">'Forma 4'!$P$95</definedName>
    <definedName name="VAS073_F_Kurasmasinomsi31IS" localSheetId="3">'Forma 4'!$D$146</definedName>
    <definedName name="VAS073_F_Kurasmasinomsi31IS">'Forma 4'!$D$146</definedName>
    <definedName name="VAS073_F_Kurasmasinomsi331GeriamojoVandens" localSheetId="3">'Forma 4'!$F$146</definedName>
    <definedName name="VAS073_F_Kurasmasinomsi331GeriamojoVandens">'Forma 4'!$F$146</definedName>
    <definedName name="VAS073_F_Kurasmasinomsi332GeriamojoVandens" localSheetId="3">'Forma 4'!$G$146</definedName>
    <definedName name="VAS073_F_Kurasmasinomsi332GeriamojoVandens">'Forma 4'!$G$146</definedName>
    <definedName name="VAS073_F_Kurasmasinomsi333GeriamojoVandens" localSheetId="3">'Forma 4'!$H$146</definedName>
    <definedName name="VAS073_F_Kurasmasinomsi333GeriamojoVandens">'Forma 4'!$H$146</definedName>
    <definedName name="VAS073_F_Kurasmasinomsi33IsViso" localSheetId="3">'Forma 4'!$E$146</definedName>
    <definedName name="VAS073_F_Kurasmasinomsi33IsViso">'Forma 4'!$E$146</definedName>
    <definedName name="VAS073_F_Kurasmasinomsi341NuotekuSurinkimas" localSheetId="3">'Forma 4'!$J$146</definedName>
    <definedName name="VAS073_F_Kurasmasinomsi341NuotekuSurinkimas">'Forma 4'!$J$146</definedName>
    <definedName name="VAS073_F_Kurasmasinomsi342NuotekuValymas" localSheetId="3">'Forma 4'!$K$146</definedName>
    <definedName name="VAS073_F_Kurasmasinomsi342NuotekuValymas">'Forma 4'!$K$146</definedName>
    <definedName name="VAS073_F_Kurasmasinomsi343NuotekuDumblo" localSheetId="3">'Forma 4'!$L$146</definedName>
    <definedName name="VAS073_F_Kurasmasinomsi343NuotekuDumblo">'Forma 4'!$L$146</definedName>
    <definedName name="VAS073_F_Kurasmasinomsi34IsViso" localSheetId="3">'Forma 4'!$I$146</definedName>
    <definedName name="VAS073_F_Kurasmasinomsi34IsViso">'Forma 4'!$I$146</definedName>
    <definedName name="VAS073_F_Kurasmasinomsi35PavirsiniuNuoteku" localSheetId="3">'Forma 4'!$M$146</definedName>
    <definedName name="VAS073_F_Kurasmasinomsi35PavirsiniuNuoteku">'Forma 4'!$M$146</definedName>
    <definedName name="VAS073_F_Kurasmasinomsi36KitosReguliuojamosios" localSheetId="3">'Forma 4'!$N$146</definedName>
    <definedName name="VAS073_F_Kurasmasinomsi36KitosReguliuojamosios">'Forma 4'!$N$146</definedName>
    <definedName name="VAS073_F_Kurasmasinomsi37KitosVeiklos" localSheetId="3">'Forma 4'!$Q$146</definedName>
    <definedName name="VAS073_F_Kurasmasinomsi37KitosVeiklos">'Forma 4'!$Q$146</definedName>
    <definedName name="VAS073_F_Kurasmasinomsi3Apskaitosveikla1" localSheetId="3">'Forma 4'!$O$146</definedName>
    <definedName name="VAS073_F_Kurasmasinomsi3Apskaitosveikla1">'Forma 4'!$O$146</definedName>
    <definedName name="VAS073_F_Kurasmasinomsi3Kitareguliuoja1" localSheetId="3">'Forma 4'!$P$146</definedName>
    <definedName name="VAS073_F_Kurasmasinomsi3Kitareguliuoja1">'Forma 4'!$P$146</definedName>
    <definedName name="VAS073_F_Kurasmasinomsi41IS" localSheetId="3">'Forma 4'!$D$190</definedName>
    <definedName name="VAS073_F_Kurasmasinomsi41IS">'Forma 4'!$D$190</definedName>
    <definedName name="VAS073_F_Kurasmasinomsi431GeriamojoVandens" localSheetId="3">'Forma 4'!$F$190</definedName>
    <definedName name="VAS073_F_Kurasmasinomsi431GeriamojoVandens">'Forma 4'!$F$190</definedName>
    <definedName name="VAS073_F_Kurasmasinomsi432GeriamojoVandens" localSheetId="3">'Forma 4'!$G$190</definedName>
    <definedName name="VAS073_F_Kurasmasinomsi432GeriamojoVandens">'Forma 4'!$G$190</definedName>
    <definedName name="VAS073_F_Kurasmasinomsi433GeriamojoVandens" localSheetId="3">'Forma 4'!$H$190</definedName>
    <definedName name="VAS073_F_Kurasmasinomsi433GeriamojoVandens">'Forma 4'!$H$190</definedName>
    <definedName name="VAS073_F_Kurasmasinomsi43IsViso" localSheetId="3">'Forma 4'!$E$190</definedName>
    <definedName name="VAS073_F_Kurasmasinomsi43IsViso">'Forma 4'!$E$190</definedName>
    <definedName name="VAS073_F_Kurasmasinomsi441NuotekuSurinkimas" localSheetId="3">'Forma 4'!$J$190</definedName>
    <definedName name="VAS073_F_Kurasmasinomsi441NuotekuSurinkimas">'Forma 4'!$J$190</definedName>
    <definedName name="VAS073_F_Kurasmasinomsi442NuotekuValymas" localSheetId="3">'Forma 4'!$K$190</definedName>
    <definedName name="VAS073_F_Kurasmasinomsi442NuotekuValymas">'Forma 4'!$K$190</definedName>
    <definedName name="VAS073_F_Kurasmasinomsi443NuotekuDumblo" localSheetId="3">'Forma 4'!$L$190</definedName>
    <definedName name="VAS073_F_Kurasmasinomsi443NuotekuDumblo">'Forma 4'!$L$190</definedName>
    <definedName name="VAS073_F_Kurasmasinomsi44IsViso" localSheetId="3">'Forma 4'!$I$190</definedName>
    <definedName name="VAS073_F_Kurasmasinomsi44IsViso">'Forma 4'!$I$190</definedName>
    <definedName name="VAS073_F_Kurasmasinomsi45PavirsiniuNuoteku" localSheetId="3">'Forma 4'!$M$190</definedName>
    <definedName name="VAS073_F_Kurasmasinomsi45PavirsiniuNuoteku">'Forma 4'!$M$190</definedName>
    <definedName name="VAS073_F_Kurasmasinomsi46KitosReguliuojamosios" localSheetId="3">'Forma 4'!$N$190</definedName>
    <definedName name="VAS073_F_Kurasmasinomsi46KitosReguliuojamosios">'Forma 4'!$N$190</definedName>
    <definedName name="VAS073_F_Kurasmasinomsi47KitosVeiklos" localSheetId="3">'Forma 4'!$Q$190</definedName>
    <definedName name="VAS073_F_Kurasmasinomsi47KitosVeiklos">'Forma 4'!$Q$190</definedName>
    <definedName name="VAS073_F_Kurasmasinomsi4Apskaitosveikla1" localSheetId="3">'Forma 4'!$O$190</definedName>
    <definedName name="VAS073_F_Kurasmasinomsi4Apskaitosveikla1">'Forma 4'!$O$190</definedName>
    <definedName name="VAS073_F_Kurasmasinomsi4Kitareguliuoja1" localSheetId="3">'Forma 4'!$P$190</definedName>
    <definedName name="VAS073_F_Kurasmasinomsi4Kitareguliuoja1">'Forma 4'!$P$190</definedName>
    <definedName name="VAS073_F_Kurotransportu11IS" localSheetId="3">'Forma 4'!$D$40</definedName>
    <definedName name="VAS073_F_Kurotransportu11IS">'Forma 4'!$D$40</definedName>
    <definedName name="VAS073_F_Kurotransportu131GeriamojoVandens" localSheetId="3">'Forma 4'!$F$40</definedName>
    <definedName name="VAS073_F_Kurotransportu131GeriamojoVandens">'Forma 4'!$F$40</definedName>
    <definedName name="VAS073_F_Kurotransportu132GeriamojoVandens" localSheetId="3">'Forma 4'!$G$40</definedName>
    <definedName name="VAS073_F_Kurotransportu132GeriamojoVandens">'Forma 4'!$G$40</definedName>
    <definedName name="VAS073_F_Kurotransportu133GeriamojoVandens" localSheetId="3">'Forma 4'!$H$40</definedName>
    <definedName name="VAS073_F_Kurotransportu133GeriamojoVandens">'Forma 4'!$H$40</definedName>
    <definedName name="VAS073_F_Kurotransportu13IsViso" localSheetId="3">'Forma 4'!$E$40</definedName>
    <definedName name="VAS073_F_Kurotransportu13IsViso">'Forma 4'!$E$40</definedName>
    <definedName name="VAS073_F_Kurotransportu141NuotekuSurinkimas" localSheetId="3">'Forma 4'!$J$40</definedName>
    <definedName name="VAS073_F_Kurotransportu141NuotekuSurinkimas">'Forma 4'!$J$40</definedName>
    <definedName name="VAS073_F_Kurotransportu142NuotekuValymas" localSheetId="3">'Forma 4'!$K$40</definedName>
    <definedName name="VAS073_F_Kurotransportu142NuotekuValymas">'Forma 4'!$K$40</definedName>
    <definedName name="VAS073_F_Kurotransportu143NuotekuDumblo" localSheetId="3">'Forma 4'!$L$40</definedName>
    <definedName name="VAS073_F_Kurotransportu143NuotekuDumblo">'Forma 4'!$L$40</definedName>
    <definedName name="VAS073_F_Kurotransportu14IsViso" localSheetId="3">'Forma 4'!$I$40</definedName>
    <definedName name="VAS073_F_Kurotransportu14IsViso">'Forma 4'!$I$40</definedName>
    <definedName name="VAS073_F_Kurotransportu15PavirsiniuNuoteku" localSheetId="3">'Forma 4'!$M$40</definedName>
    <definedName name="VAS073_F_Kurotransportu15PavirsiniuNuoteku">'Forma 4'!$M$40</definedName>
    <definedName name="VAS073_F_Kurotransportu16KitosReguliuojamosios" localSheetId="3">'Forma 4'!$N$40</definedName>
    <definedName name="VAS073_F_Kurotransportu16KitosReguliuojamosios">'Forma 4'!$N$40</definedName>
    <definedName name="VAS073_F_Kurotransportu17KitosVeiklos" localSheetId="3">'Forma 4'!$Q$40</definedName>
    <definedName name="VAS073_F_Kurotransportu17KitosVeiklos">'Forma 4'!$Q$40</definedName>
    <definedName name="VAS073_F_Kurotransportu1Apskaitosveikla1" localSheetId="3">'Forma 4'!$O$40</definedName>
    <definedName name="VAS073_F_Kurotransportu1Apskaitosveikla1">'Forma 4'!$O$40</definedName>
    <definedName name="VAS073_F_Kurotransportu1Kitareguliuoja1" localSheetId="3">'Forma 4'!$P$40</definedName>
    <definedName name="VAS073_F_Kurotransportu1Kitareguliuoja1">'Forma 4'!$P$40</definedName>
    <definedName name="VAS073_F_Kurotransportu21IS" localSheetId="3">'Forma 4'!$D$94</definedName>
    <definedName name="VAS073_F_Kurotransportu21IS">'Forma 4'!$D$94</definedName>
    <definedName name="VAS073_F_Kurotransportu231GeriamojoVandens" localSheetId="3">'Forma 4'!$F$94</definedName>
    <definedName name="VAS073_F_Kurotransportu231GeriamojoVandens">'Forma 4'!$F$94</definedName>
    <definedName name="VAS073_F_Kurotransportu232GeriamojoVandens" localSheetId="3">'Forma 4'!$G$94</definedName>
    <definedName name="VAS073_F_Kurotransportu232GeriamojoVandens">'Forma 4'!$G$94</definedName>
    <definedName name="VAS073_F_Kurotransportu233GeriamojoVandens" localSheetId="3">'Forma 4'!$H$94</definedName>
    <definedName name="VAS073_F_Kurotransportu233GeriamojoVandens">'Forma 4'!$H$94</definedName>
    <definedName name="VAS073_F_Kurotransportu23IsViso" localSheetId="3">'Forma 4'!$E$94</definedName>
    <definedName name="VAS073_F_Kurotransportu23IsViso">'Forma 4'!$E$94</definedName>
    <definedName name="VAS073_F_Kurotransportu241NuotekuSurinkimas" localSheetId="3">'Forma 4'!$J$94</definedName>
    <definedName name="VAS073_F_Kurotransportu241NuotekuSurinkimas">'Forma 4'!$J$94</definedName>
    <definedName name="VAS073_F_Kurotransportu242NuotekuValymas" localSheetId="3">'Forma 4'!$K$94</definedName>
    <definedName name="VAS073_F_Kurotransportu242NuotekuValymas">'Forma 4'!$K$94</definedName>
    <definedName name="VAS073_F_Kurotransportu243NuotekuDumblo" localSheetId="3">'Forma 4'!$L$94</definedName>
    <definedName name="VAS073_F_Kurotransportu243NuotekuDumblo">'Forma 4'!$L$94</definedName>
    <definedName name="VAS073_F_Kurotransportu24IsViso" localSheetId="3">'Forma 4'!$I$94</definedName>
    <definedName name="VAS073_F_Kurotransportu24IsViso">'Forma 4'!$I$94</definedName>
    <definedName name="VAS073_F_Kurotransportu25PavirsiniuNuoteku" localSheetId="3">'Forma 4'!$M$94</definedName>
    <definedName name="VAS073_F_Kurotransportu25PavirsiniuNuoteku">'Forma 4'!$M$94</definedName>
    <definedName name="VAS073_F_Kurotransportu26KitosReguliuojamosios" localSheetId="3">'Forma 4'!$N$94</definedName>
    <definedName name="VAS073_F_Kurotransportu26KitosReguliuojamosios">'Forma 4'!$N$94</definedName>
    <definedName name="VAS073_F_Kurotransportu27KitosVeiklos" localSheetId="3">'Forma 4'!$Q$94</definedName>
    <definedName name="VAS073_F_Kurotransportu27KitosVeiklos">'Forma 4'!$Q$94</definedName>
    <definedName name="VAS073_F_Kurotransportu2Apskaitosveikla1" localSheetId="3">'Forma 4'!$O$94</definedName>
    <definedName name="VAS073_F_Kurotransportu2Apskaitosveikla1">'Forma 4'!$O$94</definedName>
    <definedName name="VAS073_F_Kurotransportu2Kitareguliuoja1" localSheetId="3">'Forma 4'!$P$94</definedName>
    <definedName name="VAS073_F_Kurotransportu2Kitareguliuoja1">'Forma 4'!$P$94</definedName>
    <definedName name="VAS073_F_Kurotransportu31IS" localSheetId="3">'Forma 4'!$D$189</definedName>
    <definedName name="VAS073_F_Kurotransportu31IS">'Forma 4'!$D$189</definedName>
    <definedName name="VAS073_F_Kurotransportu331GeriamojoVandens" localSheetId="3">'Forma 4'!$F$189</definedName>
    <definedName name="VAS073_F_Kurotransportu331GeriamojoVandens">'Forma 4'!$F$189</definedName>
    <definedName name="VAS073_F_Kurotransportu332GeriamojoVandens" localSheetId="3">'Forma 4'!$G$189</definedName>
    <definedName name="VAS073_F_Kurotransportu332GeriamojoVandens">'Forma 4'!$G$189</definedName>
    <definedName name="VAS073_F_Kurotransportu333GeriamojoVandens" localSheetId="3">'Forma 4'!$H$189</definedName>
    <definedName name="VAS073_F_Kurotransportu333GeriamojoVandens">'Forma 4'!$H$189</definedName>
    <definedName name="VAS073_F_Kurotransportu33IsViso" localSheetId="3">'Forma 4'!$E$189</definedName>
    <definedName name="VAS073_F_Kurotransportu33IsViso">'Forma 4'!$E$189</definedName>
    <definedName name="VAS073_F_Kurotransportu341NuotekuSurinkimas" localSheetId="3">'Forma 4'!$J$189</definedName>
    <definedName name="VAS073_F_Kurotransportu341NuotekuSurinkimas">'Forma 4'!$J$189</definedName>
    <definedName name="VAS073_F_Kurotransportu342NuotekuValymas" localSheetId="3">'Forma 4'!$K$189</definedName>
    <definedName name="VAS073_F_Kurotransportu342NuotekuValymas">'Forma 4'!$K$189</definedName>
    <definedName name="VAS073_F_Kurotransportu343NuotekuDumblo" localSheetId="3">'Forma 4'!$L$189</definedName>
    <definedName name="VAS073_F_Kurotransportu343NuotekuDumblo">'Forma 4'!$L$189</definedName>
    <definedName name="VAS073_F_Kurotransportu34IsViso" localSheetId="3">'Forma 4'!$I$189</definedName>
    <definedName name="VAS073_F_Kurotransportu34IsViso">'Forma 4'!$I$189</definedName>
    <definedName name="VAS073_F_Kurotransportu35PavirsiniuNuoteku" localSheetId="3">'Forma 4'!$M$189</definedName>
    <definedName name="VAS073_F_Kurotransportu35PavirsiniuNuoteku">'Forma 4'!$M$189</definedName>
    <definedName name="VAS073_F_Kurotransportu36KitosReguliuojamosios" localSheetId="3">'Forma 4'!$N$189</definedName>
    <definedName name="VAS073_F_Kurotransportu36KitosReguliuojamosios">'Forma 4'!$N$189</definedName>
    <definedName name="VAS073_F_Kurotransportu37KitosVeiklos" localSheetId="3">'Forma 4'!$Q$189</definedName>
    <definedName name="VAS073_F_Kurotransportu37KitosVeiklos">'Forma 4'!$Q$189</definedName>
    <definedName name="VAS073_F_Kurotransportu3Apskaitosveikla1" localSheetId="3">'Forma 4'!$O$189</definedName>
    <definedName name="VAS073_F_Kurotransportu3Apskaitosveikla1">'Forma 4'!$O$189</definedName>
    <definedName name="VAS073_F_Kurotransportu3Kitareguliuoja1" localSheetId="3">'Forma 4'!$P$189</definedName>
    <definedName name="VAS073_F_Kurotransportu3Kitareguliuoja1">'Forma 4'!$P$189</definedName>
    <definedName name="VAS073_F_Laboratoriniut11IS" localSheetId="3">'Forma 4'!$D$85</definedName>
    <definedName name="VAS073_F_Laboratoriniut11IS">'Forma 4'!$D$85</definedName>
    <definedName name="VAS073_F_Laboratoriniut131GeriamojoVandens" localSheetId="3">'Forma 4'!$F$85</definedName>
    <definedName name="VAS073_F_Laboratoriniut131GeriamojoVandens">'Forma 4'!$F$85</definedName>
    <definedName name="VAS073_F_Laboratoriniut132GeriamojoVandens" localSheetId="3">'Forma 4'!$G$85</definedName>
    <definedName name="VAS073_F_Laboratoriniut132GeriamojoVandens">'Forma 4'!$G$85</definedName>
    <definedName name="VAS073_F_Laboratoriniut133GeriamojoVandens" localSheetId="3">'Forma 4'!$H$85</definedName>
    <definedName name="VAS073_F_Laboratoriniut133GeriamojoVandens">'Forma 4'!$H$85</definedName>
    <definedName name="VAS073_F_Laboratoriniut13IsViso" localSheetId="3">'Forma 4'!$E$85</definedName>
    <definedName name="VAS073_F_Laboratoriniut13IsViso">'Forma 4'!$E$85</definedName>
    <definedName name="VAS073_F_Laboratoriniut141NuotekuSurinkimas" localSheetId="3">'Forma 4'!$J$85</definedName>
    <definedName name="VAS073_F_Laboratoriniut141NuotekuSurinkimas">'Forma 4'!$J$85</definedName>
    <definedName name="VAS073_F_Laboratoriniut142NuotekuValymas" localSheetId="3">'Forma 4'!$K$85</definedName>
    <definedName name="VAS073_F_Laboratoriniut142NuotekuValymas">'Forma 4'!$K$85</definedName>
    <definedName name="VAS073_F_Laboratoriniut143NuotekuDumblo" localSheetId="3">'Forma 4'!$L$85</definedName>
    <definedName name="VAS073_F_Laboratoriniut143NuotekuDumblo">'Forma 4'!$L$85</definedName>
    <definedName name="VAS073_F_Laboratoriniut14IsViso" localSheetId="3">'Forma 4'!$I$85</definedName>
    <definedName name="VAS073_F_Laboratoriniut14IsViso">'Forma 4'!$I$85</definedName>
    <definedName name="VAS073_F_Laboratoriniut15PavirsiniuNuoteku" localSheetId="3">'Forma 4'!$M$85</definedName>
    <definedName name="VAS073_F_Laboratoriniut15PavirsiniuNuoteku">'Forma 4'!$M$85</definedName>
    <definedName name="VAS073_F_Laboratoriniut16KitosReguliuojamosios" localSheetId="3">'Forma 4'!$N$85</definedName>
    <definedName name="VAS073_F_Laboratoriniut16KitosReguliuojamosios">'Forma 4'!$N$85</definedName>
    <definedName name="VAS073_F_Laboratoriniut17KitosVeiklos" localSheetId="3">'Forma 4'!$Q$85</definedName>
    <definedName name="VAS073_F_Laboratoriniut17KitosVeiklos">'Forma 4'!$Q$85</definedName>
    <definedName name="VAS073_F_Laboratoriniut1Apskaitosveikla1" localSheetId="3">'Forma 4'!$O$85</definedName>
    <definedName name="VAS073_F_Laboratoriniut1Apskaitosveikla1">'Forma 4'!$O$85</definedName>
    <definedName name="VAS073_F_Laboratoriniut1Kitareguliuoja1" localSheetId="3">'Forma 4'!$P$85</definedName>
    <definedName name="VAS073_F_Laboratoriniut1Kitareguliuoja1">'Forma 4'!$P$85</definedName>
    <definedName name="VAS073_F_Laboratoriniut21IS" localSheetId="3">'Forma 4'!$D$137</definedName>
    <definedName name="VAS073_F_Laboratoriniut21IS">'Forma 4'!$D$137</definedName>
    <definedName name="VAS073_F_Laboratoriniut231GeriamojoVandens" localSheetId="3">'Forma 4'!$F$137</definedName>
    <definedName name="VAS073_F_Laboratoriniut231GeriamojoVandens">'Forma 4'!$F$137</definedName>
    <definedName name="VAS073_F_Laboratoriniut232GeriamojoVandens" localSheetId="3">'Forma 4'!$G$137</definedName>
    <definedName name="VAS073_F_Laboratoriniut232GeriamojoVandens">'Forma 4'!$G$137</definedName>
    <definedName name="VAS073_F_Laboratoriniut233GeriamojoVandens" localSheetId="3">'Forma 4'!$H$137</definedName>
    <definedName name="VAS073_F_Laboratoriniut233GeriamojoVandens">'Forma 4'!$H$137</definedName>
    <definedName name="VAS073_F_Laboratoriniut23IsViso" localSheetId="3">'Forma 4'!$E$137</definedName>
    <definedName name="VAS073_F_Laboratoriniut23IsViso">'Forma 4'!$E$137</definedName>
    <definedName name="VAS073_F_Laboratoriniut241NuotekuSurinkimas" localSheetId="3">'Forma 4'!$J$137</definedName>
    <definedName name="VAS073_F_Laboratoriniut241NuotekuSurinkimas">'Forma 4'!$J$137</definedName>
    <definedName name="VAS073_F_Laboratoriniut242NuotekuValymas" localSheetId="3">'Forma 4'!$K$137</definedName>
    <definedName name="VAS073_F_Laboratoriniut242NuotekuValymas">'Forma 4'!$K$137</definedName>
    <definedName name="VAS073_F_Laboratoriniut243NuotekuDumblo" localSheetId="3">'Forma 4'!$L$137</definedName>
    <definedName name="VAS073_F_Laboratoriniut243NuotekuDumblo">'Forma 4'!$L$137</definedName>
    <definedName name="VAS073_F_Laboratoriniut24IsViso" localSheetId="3">'Forma 4'!$I$137</definedName>
    <definedName name="VAS073_F_Laboratoriniut24IsViso">'Forma 4'!$I$137</definedName>
    <definedName name="VAS073_F_Laboratoriniut25PavirsiniuNuoteku" localSheetId="3">'Forma 4'!$M$137</definedName>
    <definedName name="VAS073_F_Laboratoriniut25PavirsiniuNuoteku">'Forma 4'!$M$137</definedName>
    <definedName name="VAS073_F_Laboratoriniut26KitosReguliuojamosios" localSheetId="3">'Forma 4'!$N$137</definedName>
    <definedName name="VAS073_F_Laboratoriniut26KitosReguliuojamosios">'Forma 4'!$N$137</definedName>
    <definedName name="VAS073_F_Laboratoriniut27KitosVeiklos" localSheetId="3">'Forma 4'!$Q$137</definedName>
    <definedName name="VAS073_F_Laboratoriniut27KitosVeiklos">'Forma 4'!$Q$137</definedName>
    <definedName name="VAS073_F_Laboratoriniut2Apskaitosveikla1" localSheetId="3">'Forma 4'!$O$137</definedName>
    <definedName name="VAS073_F_Laboratoriniut2Apskaitosveikla1">'Forma 4'!$O$137</definedName>
    <definedName name="VAS073_F_Laboratoriniut2Kitareguliuoja1" localSheetId="3">'Forma 4'!$P$137</definedName>
    <definedName name="VAS073_F_Laboratoriniut2Kitareguliuoja1">'Forma 4'!$P$137</definedName>
    <definedName name="VAS073_F_Laboratoriniut31IS" localSheetId="3">'Forma 4'!$D$233</definedName>
    <definedName name="VAS073_F_Laboratoriniut31IS">'Forma 4'!$D$233</definedName>
    <definedName name="VAS073_F_Laboratoriniut331GeriamojoVandens" localSheetId="3">'Forma 4'!$F$233</definedName>
    <definedName name="VAS073_F_Laboratoriniut331GeriamojoVandens">'Forma 4'!$F$233</definedName>
    <definedName name="VAS073_F_Laboratoriniut332GeriamojoVandens" localSheetId="3">'Forma 4'!$G$233</definedName>
    <definedName name="VAS073_F_Laboratoriniut332GeriamojoVandens">'Forma 4'!$G$233</definedName>
    <definedName name="VAS073_F_Laboratoriniut333GeriamojoVandens" localSheetId="3">'Forma 4'!$H$233</definedName>
    <definedName name="VAS073_F_Laboratoriniut333GeriamojoVandens">'Forma 4'!$H$233</definedName>
    <definedName name="VAS073_F_Laboratoriniut33IsViso" localSheetId="3">'Forma 4'!$E$233</definedName>
    <definedName name="VAS073_F_Laboratoriniut33IsViso">'Forma 4'!$E$233</definedName>
    <definedName name="VAS073_F_Laboratoriniut341NuotekuSurinkimas" localSheetId="3">'Forma 4'!$J$233</definedName>
    <definedName name="VAS073_F_Laboratoriniut341NuotekuSurinkimas">'Forma 4'!$J$233</definedName>
    <definedName name="VAS073_F_Laboratoriniut342NuotekuValymas" localSheetId="3">'Forma 4'!$K$233</definedName>
    <definedName name="VAS073_F_Laboratoriniut342NuotekuValymas">'Forma 4'!$K$233</definedName>
    <definedName name="VAS073_F_Laboratoriniut343NuotekuDumblo" localSheetId="3">'Forma 4'!$L$233</definedName>
    <definedName name="VAS073_F_Laboratoriniut343NuotekuDumblo">'Forma 4'!$L$233</definedName>
    <definedName name="VAS073_F_Laboratoriniut34IsViso" localSheetId="3">'Forma 4'!$I$233</definedName>
    <definedName name="VAS073_F_Laboratoriniut34IsViso">'Forma 4'!$I$233</definedName>
    <definedName name="VAS073_F_Laboratoriniut35PavirsiniuNuoteku" localSheetId="3">'Forma 4'!$M$233</definedName>
    <definedName name="VAS073_F_Laboratoriniut35PavirsiniuNuoteku">'Forma 4'!$M$233</definedName>
    <definedName name="VAS073_F_Laboratoriniut36KitosReguliuojamosios" localSheetId="3">'Forma 4'!$N$233</definedName>
    <definedName name="VAS073_F_Laboratoriniut36KitosReguliuojamosios">'Forma 4'!$N$233</definedName>
    <definedName name="VAS073_F_Laboratoriniut37KitosVeiklos" localSheetId="3">'Forma 4'!$Q$233</definedName>
    <definedName name="VAS073_F_Laboratoriniut37KitosVeiklos">'Forma 4'!$Q$233</definedName>
    <definedName name="VAS073_F_Laboratoriniut3Apskaitosveikla1" localSheetId="3">'Forma 4'!$O$233</definedName>
    <definedName name="VAS073_F_Laboratoriniut3Apskaitosveikla1">'Forma 4'!$O$233</definedName>
    <definedName name="VAS073_F_Laboratoriniut3Kitareguliuoja1" localSheetId="3">'Forma 4'!$P$233</definedName>
    <definedName name="VAS073_F_Laboratoriniut3Kitareguliuoja1">'Forma 4'!$P$233</definedName>
    <definedName name="VAS073_F_Metrologinespa11IS" localSheetId="3">'Forma 4'!$D$48</definedName>
    <definedName name="VAS073_F_Metrologinespa11IS">'Forma 4'!$D$48</definedName>
    <definedName name="VAS073_F_Metrologinespa131GeriamojoVandens" localSheetId="3">'Forma 4'!$F$48</definedName>
    <definedName name="VAS073_F_Metrologinespa131GeriamojoVandens">'Forma 4'!$F$48</definedName>
    <definedName name="VAS073_F_Metrologinespa132GeriamojoVandens" localSheetId="3">'Forma 4'!$G$48</definedName>
    <definedName name="VAS073_F_Metrologinespa132GeriamojoVandens">'Forma 4'!$G$48</definedName>
    <definedName name="VAS073_F_Metrologinespa133GeriamojoVandens" localSheetId="3">'Forma 4'!$H$48</definedName>
    <definedName name="VAS073_F_Metrologinespa133GeriamojoVandens">'Forma 4'!$H$48</definedName>
    <definedName name="VAS073_F_Metrologinespa13IsViso" localSheetId="3">'Forma 4'!$E$48</definedName>
    <definedName name="VAS073_F_Metrologinespa13IsViso">'Forma 4'!$E$48</definedName>
    <definedName name="VAS073_F_Metrologinespa141NuotekuSurinkimas" localSheetId="3">'Forma 4'!$J$48</definedName>
    <definedName name="VAS073_F_Metrologinespa141NuotekuSurinkimas">'Forma 4'!$J$48</definedName>
    <definedName name="VAS073_F_Metrologinespa142NuotekuValymas" localSheetId="3">'Forma 4'!$K$48</definedName>
    <definedName name="VAS073_F_Metrologinespa142NuotekuValymas">'Forma 4'!$K$48</definedName>
    <definedName name="VAS073_F_Metrologinespa143NuotekuDumblo" localSheetId="3">'Forma 4'!$L$48</definedName>
    <definedName name="VAS073_F_Metrologinespa143NuotekuDumblo">'Forma 4'!$L$48</definedName>
    <definedName name="VAS073_F_Metrologinespa14IsViso" localSheetId="3">'Forma 4'!$I$48</definedName>
    <definedName name="VAS073_F_Metrologinespa14IsViso">'Forma 4'!$I$48</definedName>
    <definedName name="VAS073_F_Metrologinespa15PavirsiniuNuoteku" localSheetId="3">'Forma 4'!$M$48</definedName>
    <definedName name="VAS073_F_Metrologinespa15PavirsiniuNuoteku">'Forma 4'!$M$48</definedName>
    <definedName name="VAS073_F_Metrologinespa16KitosReguliuojamosios" localSheetId="3">'Forma 4'!$N$48</definedName>
    <definedName name="VAS073_F_Metrologinespa16KitosReguliuojamosios">'Forma 4'!$N$48</definedName>
    <definedName name="VAS073_F_Metrologinespa17KitosVeiklos" localSheetId="3">'Forma 4'!$Q$48</definedName>
    <definedName name="VAS073_F_Metrologinespa17KitosVeiklos">'Forma 4'!$Q$48</definedName>
    <definedName name="VAS073_F_Metrologinespa1Apskaitosveikla1" localSheetId="3">'Forma 4'!$O$48</definedName>
    <definedName name="VAS073_F_Metrologinespa1Apskaitosveikla1">'Forma 4'!$O$48</definedName>
    <definedName name="VAS073_F_Metrologinespa1Kitareguliuoja1" localSheetId="3">'Forma 4'!$P$48</definedName>
    <definedName name="VAS073_F_Metrologinespa1Kitareguliuoja1">'Forma 4'!$P$48</definedName>
    <definedName name="VAS073_F_Metrologinespa21IS" localSheetId="3">'Forma 4'!$D$102</definedName>
    <definedName name="VAS073_F_Metrologinespa21IS">'Forma 4'!$D$102</definedName>
    <definedName name="VAS073_F_Metrologinespa231GeriamojoVandens" localSheetId="3">'Forma 4'!$F$102</definedName>
    <definedName name="VAS073_F_Metrologinespa231GeriamojoVandens">'Forma 4'!$F$102</definedName>
    <definedName name="VAS073_F_Metrologinespa232GeriamojoVandens" localSheetId="3">'Forma 4'!$G$102</definedName>
    <definedName name="VAS073_F_Metrologinespa232GeriamojoVandens">'Forma 4'!$G$102</definedName>
    <definedName name="VAS073_F_Metrologinespa233GeriamojoVandens" localSheetId="3">'Forma 4'!$H$102</definedName>
    <definedName name="VAS073_F_Metrologinespa233GeriamojoVandens">'Forma 4'!$H$102</definedName>
    <definedName name="VAS073_F_Metrologinespa23IsViso" localSheetId="3">'Forma 4'!$E$102</definedName>
    <definedName name="VAS073_F_Metrologinespa23IsViso">'Forma 4'!$E$102</definedName>
    <definedName name="VAS073_F_Metrologinespa241NuotekuSurinkimas" localSheetId="3">'Forma 4'!$J$102</definedName>
    <definedName name="VAS073_F_Metrologinespa241NuotekuSurinkimas">'Forma 4'!$J$102</definedName>
    <definedName name="VAS073_F_Metrologinespa242NuotekuValymas" localSheetId="3">'Forma 4'!$K$102</definedName>
    <definedName name="VAS073_F_Metrologinespa242NuotekuValymas">'Forma 4'!$K$102</definedName>
    <definedName name="VAS073_F_Metrologinespa243NuotekuDumblo" localSheetId="3">'Forma 4'!$L$102</definedName>
    <definedName name="VAS073_F_Metrologinespa243NuotekuDumblo">'Forma 4'!$L$102</definedName>
    <definedName name="VAS073_F_Metrologinespa24IsViso" localSheetId="3">'Forma 4'!$I$102</definedName>
    <definedName name="VAS073_F_Metrologinespa24IsViso">'Forma 4'!$I$102</definedName>
    <definedName name="VAS073_F_Metrologinespa25PavirsiniuNuoteku" localSheetId="3">'Forma 4'!$M$102</definedName>
    <definedName name="VAS073_F_Metrologinespa25PavirsiniuNuoteku">'Forma 4'!$M$102</definedName>
    <definedName name="VAS073_F_Metrologinespa26KitosReguliuojamosios" localSheetId="3">'Forma 4'!$N$102</definedName>
    <definedName name="VAS073_F_Metrologinespa26KitosReguliuojamosios">'Forma 4'!$N$102</definedName>
    <definedName name="VAS073_F_Metrologinespa27KitosVeiklos" localSheetId="3">'Forma 4'!$Q$102</definedName>
    <definedName name="VAS073_F_Metrologinespa27KitosVeiklos">'Forma 4'!$Q$102</definedName>
    <definedName name="VAS073_F_Metrologinespa2Apskaitosveikla1" localSheetId="3">'Forma 4'!$O$102</definedName>
    <definedName name="VAS073_F_Metrologinespa2Apskaitosveikla1">'Forma 4'!$O$102</definedName>
    <definedName name="VAS073_F_Metrologinespa2Kitareguliuoja1" localSheetId="3">'Forma 4'!$P$102</definedName>
    <definedName name="VAS073_F_Metrologinespa2Kitareguliuoja1">'Forma 4'!$P$102</definedName>
    <definedName name="VAS073_F_Metrologinespa31IS" localSheetId="3">'Forma 4'!$D$153</definedName>
    <definedName name="VAS073_F_Metrologinespa31IS">'Forma 4'!$D$153</definedName>
    <definedName name="VAS073_F_Metrologinespa331GeriamojoVandens" localSheetId="3">'Forma 4'!$F$153</definedName>
    <definedName name="VAS073_F_Metrologinespa331GeriamojoVandens">'Forma 4'!$F$153</definedName>
    <definedName name="VAS073_F_Metrologinespa332GeriamojoVandens" localSheetId="3">'Forma 4'!$G$153</definedName>
    <definedName name="VAS073_F_Metrologinespa332GeriamojoVandens">'Forma 4'!$G$153</definedName>
    <definedName name="VAS073_F_Metrologinespa333GeriamojoVandens" localSheetId="3">'Forma 4'!$H$153</definedName>
    <definedName name="VAS073_F_Metrologinespa333GeriamojoVandens">'Forma 4'!$H$153</definedName>
    <definedName name="VAS073_F_Metrologinespa33IsViso" localSheetId="3">'Forma 4'!$E$153</definedName>
    <definedName name="VAS073_F_Metrologinespa33IsViso">'Forma 4'!$E$153</definedName>
    <definedName name="VAS073_F_Metrologinespa341NuotekuSurinkimas" localSheetId="3">'Forma 4'!$J$153</definedName>
    <definedName name="VAS073_F_Metrologinespa341NuotekuSurinkimas">'Forma 4'!$J$153</definedName>
    <definedName name="VAS073_F_Metrologinespa342NuotekuValymas" localSheetId="3">'Forma 4'!$K$153</definedName>
    <definedName name="VAS073_F_Metrologinespa342NuotekuValymas">'Forma 4'!$K$153</definedName>
    <definedName name="VAS073_F_Metrologinespa343NuotekuDumblo" localSheetId="3">'Forma 4'!$L$153</definedName>
    <definedName name="VAS073_F_Metrologinespa343NuotekuDumblo">'Forma 4'!$L$153</definedName>
    <definedName name="VAS073_F_Metrologinespa34IsViso" localSheetId="3">'Forma 4'!$I$153</definedName>
    <definedName name="VAS073_F_Metrologinespa34IsViso">'Forma 4'!$I$153</definedName>
    <definedName name="VAS073_F_Metrologinespa35PavirsiniuNuoteku" localSheetId="3">'Forma 4'!$M$153</definedName>
    <definedName name="VAS073_F_Metrologinespa35PavirsiniuNuoteku">'Forma 4'!$M$153</definedName>
    <definedName name="VAS073_F_Metrologinespa36KitosReguliuojamosios" localSheetId="3">'Forma 4'!$N$153</definedName>
    <definedName name="VAS073_F_Metrologinespa36KitosReguliuojamosios">'Forma 4'!$N$153</definedName>
    <definedName name="VAS073_F_Metrologinespa37KitosVeiklos" localSheetId="3">'Forma 4'!$Q$153</definedName>
    <definedName name="VAS073_F_Metrologinespa37KitosVeiklos">'Forma 4'!$Q$153</definedName>
    <definedName name="VAS073_F_Metrologinespa3Apskaitosveikla1" localSheetId="3">'Forma 4'!$O$153</definedName>
    <definedName name="VAS073_F_Metrologinespa3Apskaitosveikla1">'Forma 4'!$O$153</definedName>
    <definedName name="VAS073_F_Metrologinespa3Kitareguliuoja1" localSheetId="3">'Forma 4'!$P$153</definedName>
    <definedName name="VAS073_F_Metrologinespa3Kitareguliuoja1">'Forma 4'!$P$153</definedName>
    <definedName name="VAS073_F_Metrologinespa41IS" localSheetId="3">'Forma 4'!$D$197</definedName>
    <definedName name="VAS073_F_Metrologinespa41IS">'Forma 4'!$D$197</definedName>
    <definedName name="VAS073_F_Metrologinespa431GeriamojoVandens" localSheetId="3">'Forma 4'!$F$197</definedName>
    <definedName name="VAS073_F_Metrologinespa431GeriamojoVandens">'Forma 4'!$F$197</definedName>
    <definedName name="VAS073_F_Metrologinespa432GeriamojoVandens" localSheetId="3">'Forma 4'!$G$197</definedName>
    <definedName name="VAS073_F_Metrologinespa432GeriamojoVandens">'Forma 4'!$G$197</definedName>
    <definedName name="VAS073_F_Metrologinespa433GeriamojoVandens" localSheetId="3">'Forma 4'!$H$197</definedName>
    <definedName name="VAS073_F_Metrologinespa433GeriamojoVandens">'Forma 4'!$H$197</definedName>
    <definedName name="VAS073_F_Metrologinespa43IsViso" localSheetId="3">'Forma 4'!$E$197</definedName>
    <definedName name="VAS073_F_Metrologinespa43IsViso">'Forma 4'!$E$197</definedName>
    <definedName name="VAS073_F_Metrologinespa441NuotekuSurinkimas" localSheetId="3">'Forma 4'!$J$197</definedName>
    <definedName name="VAS073_F_Metrologinespa441NuotekuSurinkimas">'Forma 4'!$J$197</definedName>
    <definedName name="VAS073_F_Metrologinespa442NuotekuValymas" localSheetId="3">'Forma 4'!$K$197</definedName>
    <definedName name="VAS073_F_Metrologinespa442NuotekuValymas">'Forma 4'!$K$197</definedName>
    <definedName name="VAS073_F_Metrologinespa443NuotekuDumblo" localSheetId="3">'Forma 4'!$L$197</definedName>
    <definedName name="VAS073_F_Metrologinespa443NuotekuDumblo">'Forma 4'!$L$197</definedName>
    <definedName name="VAS073_F_Metrologinespa44IsViso" localSheetId="3">'Forma 4'!$I$197</definedName>
    <definedName name="VAS073_F_Metrologinespa44IsViso">'Forma 4'!$I$197</definedName>
    <definedName name="VAS073_F_Metrologinespa45PavirsiniuNuoteku" localSheetId="3">'Forma 4'!$M$197</definedName>
    <definedName name="VAS073_F_Metrologinespa45PavirsiniuNuoteku">'Forma 4'!$M$197</definedName>
    <definedName name="VAS073_F_Metrologinespa46KitosReguliuojamosios" localSheetId="3">'Forma 4'!$N$197</definedName>
    <definedName name="VAS073_F_Metrologinespa46KitosReguliuojamosios">'Forma 4'!$N$197</definedName>
    <definedName name="VAS073_F_Metrologinespa47KitosVeiklos" localSheetId="3">'Forma 4'!$Q$197</definedName>
    <definedName name="VAS073_F_Metrologinespa47KitosVeiklos">'Forma 4'!$Q$197</definedName>
    <definedName name="VAS073_F_Metrologinespa4Apskaitosveikla1" localSheetId="3">'Forma 4'!$O$197</definedName>
    <definedName name="VAS073_F_Metrologinespa4Apskaitosveikla1">'Forma 4'!$O$197</definedName>
    <definedName name="VAS073_F_Metrologinespa4Kitareguliuoja1" localSheetId="3">'Forma 4'!$P$197</definedName>
    <definedName name="VAS073_F_Metrologinespa4Kitareguliuoja1">'Forma 4'!$P$197</definedName>
    <definedName name="VAS073_F_Mokesciouztars11IS" localSheetId="3">'Forma 4'!$D$59</definedName>
    <definedName name="VAS073_F_Mokesciouztars11IS">'Forma 4'!$D$59</definedName>
    <definedName name="VAS073_F_Mokesciouztars131GeriamojoVandens" localSheetId="3">'Forma 4'!$F$59</definedName>
    <definedName name="VAS073_F_Mokesciouztars131GeriamojoVandens">'Forma 4'!$F$59</definedName>
    <definedName name="VAS073_F_Mokesciouztars132GeriamojoVandens" localSheetId="3">'Forma 4'!$G$59</definedName>
    <definedName name="VAS073_F_Mokesciouztars132GeriamojoVandens">'Forma 4'!$G$59</definedName>
    <definedName name="VAS073_F_Mokesciouztars133GeriamojoVandens" localSheetId="3">'Forma 4'!$H$59</definedName>
    <definedName name="VAS073_F_Mokesciouztars133GeriamojoVandens">'Forma 4'!$H$59</definedName>
    <definedName name="VAS073_F_Mokesciouztars13IsViso" localSheetId="3">'Forma 4'!$E$59</definedName>
    <definedName name="VAS073_F_Mokesciouztars13IsViso">'Forma 4'!$E$59</definedName>
    <definedName name="VAS073_F_Mokesciouztars141NuotekuSurinkimas" localSheetId="3">'Forma 4'!$J$59</definedName>
    <definedName name="VAS073_F_Mokesciouztars141NuotekuSurinkimas">'Forma 4'!$J$59</definedName>
    <definedName name="VAS073_F_Mokesciouztars142NuotekuValymas" localSheetId="3">'Forma 4'!$K$59</definedName>
    <definedName name="VAS073_F_Mokesciouztars142NuotekuValymas">'Forma 4'!$K$59</definedName>
    <definedName name="VAS073_F_Mokesciouztars143NuotekuDumblo" localSheetId="3">'Forma 4'!$L$59</definedName>
    <definedName name="VAS073_F_Mokesciouztars143NuotekuDumblo">'Forma 4'!$L$59</definedName>
    <definedName name="VAS073_F_Mokesciouztars14IsViso" localSheetId="3">'Forma 4'!$I$59</definedName>
    <definedName name="VAS073_F_Mokesciouztars14IsViso">'Forma 4'!$I$59</definedName>
    <definedName name="VAS073_F_Mokesciouztars15PavirsiniuNuoteku" localSheetId="3">'Forma 4'!$M$59</definedName>
    <definedName name="VAS073_F_Mokesciouztars15PavirsiniuNuoteku">'Forma 4'!$M$59</definedName>
    <definedName name="VAS073_F_Mokesciouztars16KitosReguliuojamosios" localSheetId="3">'Forma 4'!$N$59</definedName>
    <definedName name="VAS073_F_Mokesciouztars16KitosReguliuojamosios">'Forma 4'!$N$59</definedName>
    <definedName name="VAS073_F_Mokesciouztars17KitosVeiklos" localSheetId="3">'Forma 4'!$Q$59</definedName>
    <definedName name="VAS073_F_Mokesciouztars17KitosVeiklos">'Forma 4'!$Q$59</definedName>
    <definedName name="VAS073_F_Mokesciouztars1Apskaitosveikla1" localSheetId="3">'Forma 4'!$O$59</definedName>
    <definedName name="VAS073_F_Mokesciouztars1Apskaitosveikla1">'Forma 4'!$O$59</definedName>
    <definedName name="VAS073_F_Mokesciouztars1Kitareguliuoja1" localSheetId="3">'Forma 4'!$P$59</definedName>
    <definedName name="VAS073_F_Mokesciouztars1Kitareguliuoja1">'Forma 4'!$P$59</definedName>
    <definedName name="VAS073_F_Mokesciouzvals11IS" localSheetId="3">'Forma 4'!$D$58</definedName>
    <definedName name="VAS073_F_Mokesciouzvals11IS">'Forma 4'!$D$58</definedName>
    <definedName name="VAS073_F_Mokesciouzvals131GeriamojoVandens" localSheetId="3">'Forma 4'!$F$58</definedName>
    <definedName name="VAS073_F_Mokesciouzvals131GeriamojoVandens">'Forma 4'!$F$58</definedName>
    <definedName name="VAS073_F_Mokesciouzvals132GeriamojoVandens" localSheetId="3">'Forma 4'!$G$58</definedName>
    <definedName name="VAS073_F_Mokesciouzvals132GeriamojoVandens">'Forma 4'!$G$58</definedName>
    <definedName name="VAS073_F_Mokesciouzvals133GeriamojoVandens" localSheetId="3">'Forma 4'!$H$58</definedName>
    <definedName name="VAS073_F_Mokesciouzvals133GeriamojoVandens">'Forma 4'!$H$58</definedName>
    <definedName name="VAS073_F_Mokesciouzvals13IsViso" localSheetId="3">'Forma 4'!$E$58</definedName>
    <definedName name="VAS073_F_Mokesciouzvals13IsViso">'Forma 4'!$E$58</definedName>
    <definedName name="VAS073_F_Mokesciouzvals141NuotekuSurinkimas" localSheetId="3">'Forma 4'!$J$58</definedName>
    <definedName name="VAS073_F_Mokesciouzvals141NuotekuSurinkimas">'Forma 4'!$J$58</definedName>
    <definedName name="VAS073_F_Mokesciouzvals142NuotekuValymas" localSheetId="3">'Forma 4'!$K$58</definedName>
    <definedName name="VAS073_F_Mokesciouzvals142NuotekuValymas">'Forma 4'!$K$58</definedName>
    <definedName name="VAS073_F_Mokesciouzvals143NuotekuDumblo" localSheetId="3">'Forma 4'!$L$58</definedName>
    <definedName name="VAS073_F_Mokesciouzvals143NuotekuDumblo">'Forma 4'!$L$58</definedName>
    <definedName name="VAS073_F_Mokesciouzvals14IsViso" localSheetId="3">'Forma 4'!$I$58</definedName>
    <definedName name="VAS073_F_Mokesciouzvals14IsViso">'Forma 4'!$I$58</definedName>
    <definedName name="VAS073_F_Mokesciouzvals15PavirsiniuNuoteku" localSheetId="3">'Forma 4'!$M$58</definedName>
    <definedName name="VAS073_F_Mokesciouzvals15PavirsiniuNuoteku">'Forma 4'!$M$58</definedName>
    <definedName name="VAS073_F_Mokesciouzvals16KitosReguliuojamosios" localSheetId="3">'Forma 4'!$N$58</definedName>
    <definedName name="VAS073_F_Mokesciouzvals16KitosReguliuojamosios">'Forma 4'!$N$58</definedName>
    <definedName name="VAS073_F_Mokesciouzvals17KitosVeiklos" localSheetId="3">'Forma 4'!$Q$58</definedName>
    <definedName name="VAS073_F_Mokesciouzvals17KitosVeiklos">'Forma 4'!$Q$58</definedName>
    <definedName name="VAS073_F_Mokesciouzvals1Apskaitosveikla1" localSheetId="3">'Forma 4'!$O$58</definedName>
    <definedName name="VAS073_F_Mokesciouzvals1Apskaitosveikla1">'Forma 4'!$O$58</definedName>
    <definedName name="VAS073_F_Mokesciouzvals1Kitareguliuoja1" localSheetId="3">'Forma 4'!$P$58</definedName>
    <definedName name="VAS073_F_Mokesciouzvals1Kitareguliuoja1">'Forma 4'!$P$58</definedName>
    <definedName name="VAS073_F_Mokesciusanaud11IS" localSheetId="3">'Forma 4'!$D$57</definedName>
    <definedName name="VAS073_F_Mokesciusanaud11IS">'Forma 4'!$D$57</definedName>
    <definedName name="VAS073_F_Mokesciusanaud131GeriamojoVandens" localSheetId="3">'Forma 4'!$F$57</definedName>
    <definedName name="VAS073_F_Mokesciusanaud131GeriamojoVandens">'Forma 4'!$F$57</definedName>
    <definedName name="VAS073_F_Mokesciusanaud132GeriamojoVandens" localSheetId="3">'Forma 4'!$G$57</definedName>
    <definedName name="VAS073_F_Mokesciusanaud132GeriamojoVandens">'Forma 4'!$G$57</definedName>
    <definedName name="VAS073_F_Mokesciusanaud133GeriamojoVandens" localSheetId="3">'Forma 4'!$H$57</definedName>
    <definedName name="VAS073_F_Mokesciusanaud133GeriamojoVandens">'Forma 4'!$H$57</definedName>
    <definedName name="VAS073_F_Mokesciusanaud13IsViso" localSheetId="3">'Forma 4'!$E$57</definedName>
    <definedName name="VAS073_F_Mokesciusanaud13IsViso">'Forma 4'!$E$57</definedName>
    <definedName name="VAS073_F_Mokesciusanaud141NuotekuSurinkimas" localSheetId="3">'Forma 4'!$J$57</definedName>
    <definedName name="VAS073_F_Mokesciusanaud141NuotekuSurinkimas">'Forma 4'!$J$57</definedName>
    <definedName name="VAS073_F_Mokesciusanaud142NuotekuValymas" localSheetId="3">'Forma 4'!$K$57</definedName>
    <definedName name="VAS073_F_Mokesciusanaud142NuotekuValymas">'Forma 4'!$K$57</definedName>
    <definedName name="VAS073_F_Mokesciusanaud143NuotekuDumblo" localSheetId="3">'Forma 4'!$L$57</definedName>
    <definedName name="VAS073_F_Mokesciusanaud143NuotekuDumblo">'Forma 4'!$L$57</definedName>
    <definedName name="VAS073_F_Mokesciusanaud14IsViso" localSheetId="3">'Forma 4'!$I$57</definedName>
    <definedName name="VAS073_F_Mokesciusanaud14IsViso">'Forma 4'!$I$57</definedName>
    <definedName name="VAS073_F_Mokesciusanaud15PavirsiniuNuoteku" localSheetId="3">'Forma 4'!$M$57</definedName>
    <definedName name="VAS073_F_Mokesciusanaud15PavirsiniuNuoteku">'Forma 4'!$M$57</definedName>
    <definedName name="VAS073_F_Mokesciusanaud16KitosReguliuojamosios" localSheetId="3">'Forma 4'!$N$57</definedName>
    <definedName name="VAS073_F_Mokesciusanaud16KitosReguliuojamosios">'Forma 4'!$N$57</definedName>
    <definedName name="VAS073_F_Mokesciusanaud17KitosVeiklos" localSheetId="3">'Forma 4'!$Q$57</definedName>
    <definedName name="VAS073_F_Mokesciusanaud17KitosVeiklos">'Forma 4'!$Q$57</definedName>
    <definedName name="VAS073_F_Mokesciusanaud1Apskaitosveikla1" localSheetId="3">'Forma 4'!$O$57</definedName>
    <definedName name="VAS073_F_Mokesciusanaud1Apskaitosveikla1">'Forma 4'!$O$57</definedName>
    <definedName name="VAS073_F_Mokesciusanaud1Kitareguliuoja1" localSheetId="3">'Forma 4'!$P$57</definedName>
    <definedName name="VAS073_F_Mokesciusanaud1Kitareguliuoja1">'Forma 4'!$P$57</definedName>
    <definedName name="VAS073_F_Mokesciusanaud21IS" localSheetId="3">'Forma 4'!$D$111</definedName>
    <definedName name="VAS073_F_Mokesciusanaud21IS">'Forma 4'!$D$111</definedName>
    <definedName name="VAS073_F_Mokesciusanaud231GeriamojoVandens" localSheetId="3">'Forma 4'!$F$111</definedName>
    <definedName name="VAS073_F_Mokesciusanaud231GeriamojoVandens">'Forma 4'!$F$111</definedName>
    <definedName name="VAS073_F_Mokesciusanaud232GeriamojoVandens" localSheetId="3">'Forma 4'!$G$111</definedName>
    <definedName name="VAS073_F_Mokesciusanaud232GeriamojoVandens">'Forma 4'!$G$111</definedName>
    <definedName name="VAS073_F_Mokesciusanaud233GeriamojoVandens" localSheetId="3">'Forma 4'!$H$111</definedName>
    <definedName name="VAS073_F_Mokesciusanaud233GeriamojoVandens">'Forma 4'!$H$111</definedName>
    <definedName name="VAS073_F_Mokesciusanaud23IsViso" localSheetId="3">'Forma 4'!$E$111</definedName>
    <definedName name="VAS073_F_Mokesciusanaud23IsViso">'Forma 4'!$E$111</definedName>
    <definedName name="VAS073_F_Mokesciusanaud241NuotekuSurinkimas" localSheetId="3">'Forma 4'!$J$111</definedName>
    <definedName name="VAS073_F_Mokesciusanaud241NuotekuSurinkimas">'Forma 4'!$J$111</definedName>
    <definedName name="VAS073_F_Mokesciusanaud242NuotekuValymas" localSheetId="3">'Forma 4'!$K$111</definedName>
    <definedName name="VAS073_F_Mokesciusanaud242NuotekuValymas">'Forma 4'!$K$111</definedName>
    <definedName name="VAS073_F_Mokesciusanaud243NuotekuDumblo" localSheetId="3">'Forma 4'!$L$111</definedName>
    <definedName name="VAS073_F_Mokesciusanaud243NuotekuDumblo">'Forma 4'!$L$111</definedName>
    <definedName name="VAS073_F_Mokesciusanaud24IsViso" localSheetId="3">'Forma 4'!$I$111</definedName>
    <definedName name="VAS073_F_Mokesciusanaud24IsViso">'Forma 4'!$I$111</definedName>
    <definedName name="VAS073_F_Mokesciusanaud25PavirsiniuNuoteku" localSheetId="3">'Forma 4'!$M$111</definedName>
    <definedName name="VAS073_F_Mokesciusanaud25PavirsiniuNuoteku">'Forma 4'!$M$111</definedName>
    <definedName name="VAS073_F_Mokesciusanaud26KitosReguliuojamosios" localSheetId="3">'Forma 4'!$N$111</definedName>
    <definedName name="VAS073_F_Mokesciusanaud26KitosReguliuojamosios">'Forma 4'!$N$111</definedName>
    <definedName name="VAS073_F_Mokesciusanaud27KitosVeiklos" localSheetId="3">'Forma 4'!$Q$111</definedName>
    <definedName name="VAS073_F_Mokesciusanaud27KitosVeiklos">'Forma 4'!$Q$111</definedName>
    <definedName name="VAS073_F_Mokesciusanaud2Apskaitosveikla1" localSheetId="3">'Forma 4'!$O$111</definedName>
    <definedName name="VAS073_F_Mokesciusanaud2Apskaitosveikla1">'Forma 4'!$O$111</definedName>
    <definedName name="VAS073_F_Mokesciusanaud2Kitareguliuoja1" localSheetId="3">'Forma 4'!$P$111</definedName>
    <definedName name="VAS073_F_Mokesciusanaud2Kitareguliuoja1">'Forma 4'!$P$111</definedName>
    <definedName name="VAS073_F_Mokesciusanaud31IS" localSheetId="3">'Forma 4'!$D$206</definedName>
    <definedName name="VAS073_F_Mokesciusanaud31IS">'Forma 4'!$D$206</definedName>
    <definedName name="VAS073_F_Mokesciusanaud331GeriamojoVandens" localSheetId="3">'Forma 4'!$F$206</definedName>
    <definedName name="VAS073_F_Mokesciusanaud331GeriamojoVandens">'Forma 4'!$F$206</definedName>
    <definedName name="VAS073_F_Mokesciusanaud332GeriamojoVandens" localSheetId="3">'Forma 4'!$G$206</definedName>
    <definedName name="VAS073_F_Mokesciusanaud332GeriamojoVandens">'Forma 4'!$G$206</definedName>
    <definedName name="VAS073_F_Mokesciusanaud333GeriamojoVandens" localSheetId="3">'Forma 4'!$H$206</definedName>
    <definedName name="VAS073_F_Mokesciusanaud333GeriamojoVandens">'Forma 4'!$H$206</definedName>
    <definedName name="VAS073_F_Mokesciusanaud33IsViso" localSheetId="3">'Forma 4'!$E$206</definedName>
    <definedName name="VAS073_F_Mokesciusanaud33IsViso">'Forma 4'!$E$206</definedName>
    <definedName name="VAS073_F_Mokesciusanaud341NuotekuSurinkimas" localSheetId="3">'Forma 4'!$J$206</definedName>
    <definedName name="VAS073_F_Mokesciusanaud341NuotekuSurinkimas">'Forma 4'!$J$206</definedName>
    <definedName name="VAS073_F_Mokesciusanaud342NuotekuValymas" localSheetId="3">'Forma 4'!$K$206</definedName>
    <definedName name="VAS073_F_Mokesciusanaud342NuotekuValymas">'Forma 4'!$K$206</definedName>
    <definedName name="VAS073_F_Mokesciusanaud343NuotekuDumblo" localSheetId="3">'Forma 4'!$L$206</definedName>
    <definedName name="VAS073_F_Mokesciusanaud343NuotekuDumblo">'Forma 4'!$L$206</definedName>
    <definedName name="VAS073_F_Mokesciusanaud34IsViso" localSheetId="3">'Forma 4'!$I$206</definedName>
    <definedName name="VAS073_F_Mokesciusanaud34IsViso">'Forma 4'!$I$206</definedName>
    <definedName name="VAS073_F_Mokesciusanaud35PavirsiniuNuoteku" localSheetId="3">'Forma 4'!$M$206</definedName>
    <definedName name="VAS073_F_Mokesciusanaud35PavirsiniuNuoteku">'Forma 4'!$M$206</definedName>
    <definedName name="VAS073_F_Mokesciusanaud36KitosReguliuojamosios" localSheetId="3">'Forma 4'!$N$206</definedName>
    <definedName name="VAS073_F_Mokesciusanaud36KitosReguliuojamosios">'Forma 4'!$N$206</definedName>
    <definedName name="VAS073_F_Mokesciusanaud37KitosVeiklos" localSheetId="3">'Forma 4'!$Q$206</definedName>
    <definedName name="VAS073_F_Mokesciusanaud37KitosVeiklos">'Forma 4'!$Q$206</definedName>
    <definedName name="VAS073_F_Mokesciusanaud3Apskaitosveikla1" localSheetId="3">'Forma 4'!$O$206</definedName>
    <definedName name="VAS073_F_Mokesciusanaud3Apskaitosveikla1">'Forma 4'!$O$206</definedName>
    <definedName name="VAS073_F_Mokesciusanaud3Kitareguliuoja1" localSheetId="3">'Forma 4'!$P$206</definedName>
    <definedName name="VAS073_F_Mokesciusanaud3Kitareguliuoja1">'Forma 4'!$P$206</definedName>
    <definedName name="VAS073_F_Nekilnojamojot11IS" localSheetId="3">'Forma 4'!$D$60</definedName>
    <definedName name="VAS073_F_Nekilnojamojot11IS">'Forma 4'!$D$60</definedName>
    <definedName name="VAS073_F_Nekilnojamojot131GeriamojoVandens" localSheetId="3">'Forma 4'!$F$60</definedName>
    <definedName name="VAS073_F_Nekilnojamojot131GeriamojoVandens">'Forma 4'!$F$60</definedName>
    <definedName name="VAS073_F_Nekilnojamojot132GeriamojoVandens" localSheetId="3">'Forma 4'!$G$60</definedName>
    <definedName name="VAS073_F_Nekilnojamojot132GeriamojoVandens">'Forma 4'!$G$60</definedName>
    <definedName name="VAS073_F_Nekilnojamojot133GeriamojoVandens" localSheetId="3">'Forma 4'!$H$60</definedName>
    <definedName name="VAS073_F_Nekilnojamojot133GeriamojoVandens">'Forma 4'!$H$60</definedName>
    <definedName name="VAS073_F_Nekilnojamojot13IsViso" localSheetId="3">'Forma 4'!$E$60</definedName>
    <definedName name="VAS073_F_Nekilnojamojot13IsViso">'Forma 4'!$E$60</definedName>
    <definedName name="VAS073_F_Nekilnojamojot141NuotekuSurinkimas" localSheetId="3">'Forma 4'!$J$60</definedName>
    <definedName name="VAS073_F_Nekilnojamojot141NuotekuSurinkimas">'Forma 4'!$J$60</definedName>
    <definedName name="VAS073_F_Nekilnojamojot142NuotekuValymas" localSheetId="3">'Forma 4'!$K$60</definedName>
    <definedName name="VAS073_F_Nekilnojamojot142NuotekuValymas">'Forma 4'!$K$60</definedName>
    <definedName name="VAS073_F_Nekilnojamojot143NuotekuDumblo" localSheetId="3">'Forma 4'!$L$60</definedName>
    <definedName name="VAS073_F_Nekilnojamojot143NuotekuDumblo">'Forma 4'!$L$60</definedName>
    <definedName name="VAS073_F_Nekilnojamojot14IsViso" localSheetId="3">'Forma 4'!$I$60</definedName>
    <definedName name="VAS073_F_Nekilnojamojot14IsViso">'Forma 4'!$I$60</definedName>
    <definedName name="VAS073_F_Nekilnojamojot15PavirsiniuNuoteku" localSheetId="3">'Forma 4'!$M$60</definedName>
    <definedName name="VAS073_F_Nekilnojamojot15PavirsiniuNuoteku">'Forma 4'!$M$60</definedName>
    <definedName name="VAS073_F_Nekilnojamojot16KitosReguliuojamosios" localSheetId="3">'Forma 4'!$N$60</definedName>
    <definedName name="VAS073_F_Nekilnojamojot16KitosReguliuojamosios">'Forma 4'!$N$60</definedName>
    <definedName name="VAS073_F_Nekilnojamojot17KitosVeiklos" localSheetId="3">'Forma 4'!$Q$60</definedName>
    <definedName name="VAS073_F_Nekilnojamojot17KitosVeiklos">'Forma 4'!$Q$60</definedName>
    <definedName name="VAS073_F_Nekilnojamojot1Apskaitosveikla1" localSheetId="3">'Forma 4'!$O$60</definedName>
    <definedName name="VAS073_F_Nekilnojamojot1Apskaitosveikla1">'Forma 4'!$O$60</definedName>
    <definedName name="VAS073_F_Nekilnojamojot1Kitareguliuoja1" localSheetId="3">'Forma 4'!$P$60</definedName>
    <definedName name="VAS073_F_Nekilnojamojot1Kitareguliuoja1">'Forma 4'!$P$60</definedName>
    <definedName name="VAS073_F_Nekilnojamojot21IS" localSheetId="3">'Forma 4'!$D$112</definedName>
    <definedName name="VAS073_F_Nekilnojamojot21IS">'Forma 4'!$D$112</definedName>
    <definedName name="VAS073_F_Nekilnojamojot231GeriamojoVandens" localSheetId="3">'Forma 4'!$F$112</definedName>
    <definedName name="VAS073_F_Nekilnojamojot231GeriamojoVandens">'Forma 4'!$F$112</definedName>
    <definedName name="VAS073_F_Nekilnojamojot232GeriamojoVandens" localSheetId="3">'Forma 4'!$G$112</definedName>
    <definedName name="VAS073_F_Nekilnojamojot232GeriamojoVandens">'Forma 4'!$G$112</definedName>
    <definedName name="VAS073_F_Nekilnojamojot233GeriamojoVandens" localSheetId="3">'Forma 4'!$H$112</definedName>
    <definedName name="VAS073_F_Nekilnojamojot233GeriamojoVandens">'Forma 4'!$H$112</definedName>
    <definedName name="VAS073_F_Nekilnojamojot23IsViso" localSheetId="3">'Forma 4'!$E$112</definedName>
    <definedName name="VAS073_F_Nekilnojamojot23IsViso">'Forma 4'!$E$112</definedName>
    <definedName name="VAS073_F_Nekilnojamojot241NuotekuSurinkimas" localSheetId="3">'Forma 4'!$J$112</definedName>
    <definedName name="VAS073_F_Nekilnojamojot241NuotekuSurinkimas">'Forma 4'!$J$112</definedName>
    <definedName name="VAS073_F_Nekilnojamojot242NuotekuValymas" localSheetId="3">'Forma 4'!$K$112</definedName>
    <definedName name="VAS073_F_Nekilnojamojot242NuotekuValymas">'Forma 4'!$K$112</definedName>
    <definedName name="VAS073_F_Nekilnojamojot243NuotekuDumblo" localSheetId="3">'Forma 4'!$L$112</definedName>
    <definedName name="VAS073_F_Nekilnojamojot243NuotekuDumblo">'Forma 4'!$L$112</definedName>
    <definedName name="VAS073_F_Nekilnojamojot24IsViso" localSheetId="3">'Forma 4'!$I$112</definedName>
    <definedName name="VAS073_F_Nekilnojamojot24IsViso">'Forma 4'!$I$112</definedName>
    <definedName name="VAS073_F_Nekilnojamojot25PavirsiniuNuoteku" localSheetId="3">'Forma 4'!$M$112</definedName>
    <definedName name="VAS073_F_Nekilnojamojot25PavirsiniuNuoteku">'Forma 4'!$M$112</definedName>
    <definedName name="VAS073_F_Nekilnojamojot26KitosReguliuojamosios" localSheetId="3">'Forma 4'!$N$112</definedName>
    <definedName name="VAS073_F_Nekilnojamojot26KitosReguliuojamosios">'Forma 4'!$N$112</definedName>
    <definedName name="VAS073_F_Nekilnojamojot27KitosVeiklos" localSheetId="3">'Forma 4'!$Q$112</definedName>
    <definedName name="VAS073_F_Nekilnojamojot27KitosVeiklos">'Forma 4'!$Q$112</definedName>
    <definedName name="VAS073_F_Nekilnojamojot2Apskaitosveikla1" localSheetId="3">'Forma 4'!$O$112</definedName>
    <definedName name="VAS073_F_Nekilnojamojot2Apskaitosveikla1">'Forma 4'!$O$112</definedName>
    <definedName name="VAS073_F_Nekilnojamojot2Kitareguliuoja1" localSheetId="3">'Forma 4'!$P$112</definedName>
    <definedName name="VAS073_F_Nekilnojamojot2Kitareguliuoja1">'Forma 4'!$P$112</definedName>
    <definedName name="VAS073_F_Nekilnojamojot31IS" localSheetId="3">'Forma 4'!$D$163</definedName>
    <definedName name="VAS073_F_Nekilnojamojot31IS">'Forma 4'!$D$163</definedName>
    <definedName name="VAS073_F_Nekilnojamojot331GeriamojoVandens" localSheetId="3">'Forma 4'!$F$163</definedName>
    <definedName name="VAS073_F_Nekilnojamojot331GeriamojoVandens">'Forma 4'!$F$163</definedName>
    <definedName name="VAS073_F_Nekilnojamojot332GeriamojoVandens" localSheetId="3">'Forma 4'!$G$163</definedName>
    <definedName name="VAS073_F_Nekilnojamojot332GeriamojoVandens">'Forma 4'!$G$163</definedName>
    <definedName name="VAS073_F_Nekilnojamojot333GeriamojoVandens" localSheetId="3">'Forma 4'!$H$163</definedName>
    <definedName name="VAS073_F_Nekilnojamojot333GeriamojoVandens">'Forma 4'!$H$163</definedName>
    <definedName name="VAS073_F_Nekilnojamojot33IsViso" localSheetId="3">'Forma 4'!$E$163</definedName>
    <definedName name="VAS073_F_Nekilnojamojot33IsViso">'Forma 4'!$E$163</definedName>
    <definedName name="VAS073_F_Nekilnojamojot341NuotekuSurinkimas" localSheetId="3">'Forma 4'!$J$163</definedName>
    <definedName name="VAS073_F_Nekilnojamojot341NuotekuSurinkimas">'Forma 4'!$J$163</definedName>
    <definedName name="VAS073_F_Nekilnojamojot342NuotekuValymas" localSheetId="3">'Forma 4'!$K$163</definedName>
    <definedName name="VAS073_F_Nekilnojamojot342NuotekuValymas">'Forma 4'!$K$163</definedName>
    <definedName name="VAS073_F_Nekilnojamojot343NuotekuDumblo" localSheetId="3">'Forma 4'!$L$163</definedName>
    <definedName name="VAS073_F_Nekilnojamojot343NuotekuDumblo">'Forma 4'!$L$163</definedName>
    <definedName name="VAS073_F_Nekilnojamojot34IsViso" localSheetId="3">'Forma 4'!$I$163</definedName>
    <definedName name="VAS073_F_Nekilnojamojot34IsViso">'Forma 4'!$I$163</definedName>
    <definedName name="VAS073_F_Nekilnojamojot35PavirsiniuNuoteku" localSheetId="3">'Forma 4'!$M$163</definedName>
    <definedName name="VAS073_F_Nekilnojamojot35PavirsiniuNuoteku">'Forma 4'!$M$163</definedName>
    <definedName name="VAS073_F_Nekilnojamojot36KitosReguliuojamosios" localSheetId="3">'Forma 4'!$N$163</definedName>
    <definedName name="VAS073_F_Nekilnojamojot36KitosReguliuojamosios">'Forma 4'!$N$163</definedName>
    <definedName name="VAS073_F_Nekilnojamojot37KitosVeiklos" localSheetId="3">'Forma 4'!$Q$163</definedName>
    <definedName name="VAS073_F_Nekilnojamojot37KitosVeiklos">'Forma 4'!$Q$163</definedName>
    <definedName name="VAS073_F_Nekilnojamojot3Apskaitosveikla1" localSheetId="3">'Forma 4'!$O$163</definedName>
    <definedName name="VAS073_F_Nekilnojamojot3Apskaitosveikla1">'Forma 4'!$O$163</definedName>
    <definedName name="VAS073_F_Nekilnojamojot3Kitareguliuoja1" localSheetId="3">'Forma 4'!$P$163</definedName>
    <definedName name="VAS073_F_Nekilnojamojot3Kitareguliuoja1">'Forma 4'!$P$163</definedName>
    <definedName name="VAS073_F_Nekilnojamojot41IS" localSheetId="3">'Forma 4'!$D$207</definedName>
    <definedName name="VAS073_F_Nekilnojamojot41IS">'Forma 4'!$D$207</definedName>
    <definedName name="VAS073_F_Nekilnojamojot431GeriamojoVandens" localSheetId="3">'Forma 4'!$F$207</definedName>
    <definedName name="VAS073_F_Nekilnojamojot431GeriamojoVandens">'Forma 4'!$F$207</definedName>
    <definedName name="VAS073_F_Nekilnojamojot432GeriamojoVandens" localSheetId="3">'Forma 4'!$G$207</definedName>
    <definedName name="VAS073_F_Nekilnojamojot432GeriamojoVandens">'Forma 4'!$G$207</definedName>
    <definedName name="VAS073_F_Nekilnojamojot433GeriamojoVandens" localSheetId="3">'Forma 4'!$H$207</definedName>
    <definedName name="VAS073_F_Nekilnojamojot433GeriamojoVandens">'Forma 4'!$H$207</definedName>
    <definedName name="VAS073_F_Nekilnojamojot43IsViso" localSheetId="3">'Forma 4'!$E$207</definedName>
    <definedName name="VAS073_F_Nekilnojamojot43IsViso">'Forma 4'!$E$207</definedName>
    <definedName name="VAS073_F_Nekilnojamojot441NuotekuSurinkimas" localSheetId="3">'Forma 4'!$J$207</definedName>
    <definedName name="VAS073_F_Nekilnojamojot441NuotekuSurinkimas">'Forma 4'!$J$207</definedName>
    <definedName name="VAS073_F_Nekilnojamojot442NuotekuValymas" localSheetId="3">'Forma 4'!$K$207</definedName>
    <definedName name="VAS073_F_Nekilnojamojot442NuotekuValymas">'Forma 4'!$K$207</definedName>
    <definedName name="VAS073_F_Nekilnojamojot443NuotekuDumblo" localSheetId="3">'Forma 4'!$L$207</definedName>
    <definedName name="VAS073_F_Nekilnojamojot443NuotekuDumblo">'Forma 4'!$L$207</definedName>
    <definedName name="VAS073_F_Nekilnojamojot44IsViso" localSheetId="3">'Forma 4'!$I$207</definedName>
    <definedName name="VAS073_F_Nekilnojamojot44IsViso">'Forma 4'!$I$207</definedName>
    <definedName name="VAS073_F_Nekilnojamojot45PavirsiniuNuoteku" localSheetId="3">'Forma 4'!$M$207</definedName>
    <definedName name="VAS073_F_Nekilnojamojot45PavirsiniuNuoteku">'Forma 4'!$M$207</definedName>
    <definedName name="VAS073_F_Nekilnojamojot46KitosReguliuojamosios" localSheetId="3">'Forma 4'!$N$207</definedName>
    <definedName name="VAS073_F_Nekilnojamojot46KitosReguliuojamosios">'Forma 4'!$N$207</definedName>
    <definedName name="VAS073_F_Nekilnojamojot47KitosVeiklos" localSheetId="3">'Forma 4'!$Q$207</definedName>
    <definedName name="VAS073_F_Nekilnojamojot47KitosVeiklos">'Forma 4'!$Q$207</definedName>
    <definedName name="VAS073_F_Nekilnojamojot4Apskaitosveikla1" localSheetId="3">'Forma 4'!$O$207</definedName>
    <definedName name="VAS073_F_Nekilnojamojot4Apskaitosveikla1">'Forma 4'!$O$207</definedName>
    <definedName name="VAS073_F_Nekilnojamojot4Kitareguliuoja1" localSheetId="3">'Forma 4'!$P$207</definedName>
    <definedName name="VAS073_F_Nekilnojamojot4Kitareguliuoja1">'Forma 4'!$P$207</definedName>
    <definedName name="VAS073_F_Netiesioginesp11IS" localSheetId="3">'Forma 4'!$D$26</definedName>
    <definedName name="VAS073_F_Netiesioginesp11IS">'Forma 4'!$D$26</definedName>
    <definedName name="VAS073_F_Netiesioginesp131GeriamojoVandens" localSheetId="3">'Forma 4'!$F$26</definedName>
    <definedName name="VAS073_F_Netiesioginesp131GeriamojoVandens">'Forma 4'!$F$26</definedName>
    <definedName name="VAS073_F_Netiesioginesp132GeriamojoVandens" localSheetId="3">'Forma 4'!$G$26</definedName>
    <definedName name="VAS073_F_Netiesioginesp132GeriamojoVandens">'Forma 4'!$G$26</definedName>
    <definedName name="VAS073_F_Netiesioginesp133GeriamojoVandens" localSheetId="3">'Forma 4'!$H$26</definedName>
    <definedName name="VAS073_F_Netiesioginesp133GeriamojoVandens">'Forma 4'!$H$26</definedName>
    <definedName name="VAS073_F_Netiesioginesp13IsViso" localSheetId="3">'Forma 4'!$E$26</definedName>
    <definedName name="VAS073_F_Netiesioginesp13IsViso">'Forma 4'!$E$26</definedName>
    <definedName name="VAS073_F_Netiesioginesp141NuotekuSurinkimas" localSheetId="3">'Forma 4'!$J$26</definedName>
    <definedName name="VAS073_F_Netiesioginesp141NuotekuSurinkimas">'Forma 4'!$J$26</definedName>
    <definedName name="VAS073_F_Netiesioginesp142NuotekuValymas" localSheetId="3">'Forma 4'!$K$26</definedName>
    <definedName name="VAS073_F_Netiesioginesp142NuotekuValymas">'Forma 4'!$K$26</definedName>
    <definedName name="VAS073_F_Netiesioginesp143NuotekuDumblo" localSheetId="3">'Forma 4'!$L$26</definedName>
    <definedName name="VAS073_F_Netiesioginesp143NuotekuDumblo">'Forma 4'!$L$26</definedName>
    <definedName name="VAS073_F_Netiesioginesp14IsViso" localSheetId="3">'Forma 4'!$I$26</definedName>
    <definedName name="VAS073_F_Netiesioginesp14IsViso">'Forma 4'!$I$26</definedName>
    <definedName name="VAS073_F_Netiesioginesp15PavirsiniuNuoteku" localSheetId="3">'Forma 4'!$M$26</definedName>
    <definedName name="VAS073_F_Netiesioginesp15PavirsiniuNuoteku">'Forma 4'!$M$26</definedName>
    <definedName name="VAS073_F_Netiesioginesp16KitosReguliuojamosios" localSheetId="3">'Forma 4'!$N$26</definedName>
    <definedName name="VAS073_F_Netiesioginesp16KitosReguliuojamosios">'Forma 4'!$N$26</definedName>
    <definedName name="VAS073_F_Netiesioginesp17KitosVeiklos" localSheetId="3">'Forma 4'!$Q$26</definedName>
    <definedName name="VAS073_F_Netiesioginesp17KitosVeiklos">'Forma 4'!$Q$26</definedName>
    <definedName name="VAS073_F_Netiesioginesp1Apskaitosveikla1" localSheetId="3">'Forma 4'!$O$26</definedName>
    <definedName name="VAS073_F_Netiesioginesp1Apskaitosveikla1">'Forma 4'!$O$26</definedName>
    <definedName name="VAS073_F_Netiesioginesp1Kitareguliuoja1" localSheetId="3">'Forma 4'!$P$26</definedName>
    <definedName name="VAS073_F_Netiesioginesp1Kitareguliuoja1">'Forma 4'!$P$26</definedName>
    <definedName name="VAS073_F_Netiesioginess11IS" localSheetId="3">'Forma 4'!$D$90</definedName>
    <definedName name="VAS073_F_Netiesioginess11IS">'Forma 4'!$D$90</definedName>
    <definedName name="VAS073_F_Netiesioginess131GeriamojoVandens" localSheetId="3">'Forma 4'!$F$90</definedName>
    <definedName name="VAS073_F_Netiesioginess131GeriamojoVandens">'Forma 4'!$F$90</definedName>
    <definedName name="VAS073_F_Netiesioginess132GeriamojoVandens" localSheetId="3">'Forma 4'!$G$90</definedName>
    <definedName name="VAS073_F_Netiesioginess132GeriamojoVandens">'Forma 4'!$G$90</definedName>
    <definedName name="VAS073_F_Netiesioginess133GeriamojoVandens" localSheetId="3">'Forma 4'!$H$90</definedName>
    <definedName name="VAS073_F_Netiesioginess133GeriamojoVandens">'Forma 4'!$H$90</definedName>
    <definedName name="VAS073_F_Netiesioginess13IsViso" localSheetId="3">'Forma 4'!$E$90</definedName>
    <definedName name="VAS073_F_Netiesioginess13IsViso">'Forma 4'!$E$90</definedName>
    <definedName name="VAS073_F_Netiesioginess141NuotekuSurinkimas" localSheetId="3">'Forma 4'!$J$90</definedName>
    <definedName name="VAS073_F_Netiesioginess141NuotekuSurinkimas">'Forma 4'!$J$90</definedName>
    <definedName name="VAS073_F_Netiesioginess142NuotekuValymas" localSheetId="3">'Forma 4'!$K$90</definedName>
    <definedName name="VAS073_F_Netiesioginess142NuotekuValymas">'Forma 4'!$K$90</definedName>
    <definedName name="VAS073_F_Netiesioginess143NuotekuDumblo" localSheetId="3">'Forma 4'!$L$90</definedName>
    <definedName name="VAS073_F_Netiesioginess143NuotekuDumblo">'Forma 4'!$L$90</definedName>
    <definedName name="VAS073_F_Netiesioginess14IsViso" localSheetId="3">'Forma 4'!$I$90</definedName>
    <definedName name="VAS073_F_Netiesioginess14IsViso">'Forma 4'!$I$90</definedName>
    <definedName name="VAS073_F_Netiesioginess15PavirsiniuNuoteku" localSheetId="3">'Forma 4'!$M$90</definedName>
    <definedName name="VAS073_F_Netiesioginess15PavirsiniuNuoteku">'Forma 4'!$M$90</definedName>
    <definedName name="VAS073_F_Netiesioginess16KitosReguliuojamosios" localSheetId="3">'Forma 4'!$N$90</definedName>
    <definedName name="VAS073_F_Netiesioginess16KitosReguliuojamosios">'Forma 4'!$N$90</definedName>
    <definedName name="VAS073_F_Netiesioginess17KitosVeiklos" localSheetId="3">'Forma 4'!$Q$90</definedName>
    <definedName name="VAS073_F_Netiesioginess17KitosVeiklos">'Forma 4'!$Q$90</definedName>
    <definedName name="VAS073_F_Netiesioginess1Apskaitosveikla1" localSheetId="3">'Forma 4'!$O$90</definedName>
    <definedName name="VAS073_F_Netiesioginess1Apskaitosveikla1">'Forma 4'!$O$90</definedName>
    <definedName name="VAS073_F_Netiesioginess1Kitareguliuoja1" localSheetId="3">'Forma 4'!$P$90</definedName>
    <definedName name="VAS073_F_Netiesioginess1Kitareguliuoja1">'Forma 4'!$P$90</definedName>
    <definedName name="VAS073_F_Nuotekutvarkym51IS" localSheetId="3">'Forma 4'!$D$12</definedName>
    <definedName name="VAS073_F_Nuotekutvarkym51IS">'Forma 4'!$D$12</definedName>
    <definedName name="VAS073_F_Nuotekutvarkym531GeriamojoVandens" localSheetId="3">'Forma 4'!$F$12</definedName>
    <definedName name="VAS073_F_Nuotekutvarkym531GeriamojoVandens">'Forma 4'!$F$12</definedName>
    <definedName name="VAS073_F_Nuotekutvarkym532GeriamojoVandens" localSheetId="3">'Forma 4'!$G$12</definedName>
    <definedName name="VAS073_F_Nuotekutvarkym532GeriamojoVandens">'Forma 4'!$G$12</definedName>
    <definedName name="VAS073_F_Nuotekutvarkym533GeriamojoVandens" localSheetId="3">'Forma 4'!$H$12</definedName>
    <definedName name="VAS073_F_Nuotekutvarkym533GeriamojoVandens">'Forma 4'!$H$12</definedName>
    <definedName name="VAS073_F_Nuotekutvarkym53IsViso" localSheetId="3">'Forma 4'!$E$12</definedName>
    <definedName name="VAS073_F_Nuotekutvarkym53IsViso">'Forma 4'!$E$12</definedName>
    <definedName name="VAS073_F_Nuotekutvarkym541NuotekuSurinkimas" localSheetId="3">'Forma 4'!$J$12</definedName>
    <definedName name="VAS073_F_Nuotekutvarkym541NuotekuSurinkimas">'Forma 4'!$J$12</definedName>
    <definedName name="VAS073_F_Nuotekutvarkym542NuotekuValymas" localSheetId="3">'Forma 4'!$K$12</definedName>
    <definedName name="VAS073_F_Nuotekutvarkym542NuotekuValymas">'Forma 4'!$K$12</definedName>
    <definedName name="VAS073_F_Nuotekutvarkym543NuotekuDumblo" localSheetId="3">'Forma 4'!$L$12</definedName>
    <definedName name="VAS073_F_Nuotekutvarkym543NuotekuDumblo">'Forma 4'!$L$12</definedName>
    <definedName name="VAS073_F_Nuotekutvarkym54IsViso" localSheetId="3">'Forma 4'!$I$12</definedName>
    <definedName name="VAS073_F_Nuotekutvarkym54IsViso">'Forma 4'!$I$12</definedName>
    <definedName name="VAS073_F_Nuotekutvarkym55PavirsiniuNuoteku" localSheetId="3">'Forma 4'!$M$12</definedName>
    <definedName name="VAS073_F_Nuotekutvarkym55PavirsiniuNuoteku">'Forma 4'!$M$12</definedName>
    <definedName name="VAS073_F_Nuotekutvarkym56KitosReguliuojamosios" localSheetId="3">'Forma 4'!$N$12</definedName>
    <definedName name="VAS073_F_Nuotekutvarkym56KitosReguliuojamosios">'Forma 4'!$N$12</definedName>
    <definedName name="VAS073_F_Nuotekutvarkym57KitosVeiklos" localSheetId="3">'Forma 4'!$Q$12</definedName>
    <definedName name="VAS073_F_Nuotekutvarkym57KitosVeiklos">'Forma 4'!$Q$12</definedName>
    <definedName name="VAS073_F_Nuotekutvarkym5Apskaitosveikla1" localSheetId="3">'Forma 4'!$O$12</definedName>
    <definedName name="VAS073_F_Nuotekutvarkym5Apskaitosveikla1">'Forma 4'!$O$12</definedName>
    <definedName name="VAS073_F_Nuotekutvarkym5Kitareguliuoja1" localSheetId="3">'Forma 4'!$P$12</definedName>
    <definedName name="VAS073_F_Nuotekutvarkym5Kitareguliuoja1">'Forma 4'!$P$12</definedName>
    <definedName name="VAS073_F_Nuotekutvarkym61IS" localSheetId="3">'Forma 4'!$D$31</definedName>
    <definedName name="VAS073_F_Nuotekutvarkym61IS">'Forma 4'!$D$31</definedName>
    <definedName name="VAS073_F_Nuotekutvarkym631GeriamojoVandens" localSheetId="3">'Forma 4'!$F$31</definedName>
    <definedName name="VAS073_F_Nuotekutvarkym631GeriamojoVandens">'Forma 4'!$F$31</definedName>
    <definedName name="VAS073_F_Nuotekutvarkym632GeriamojoVandens" localSheetId="3">'Forma 4'!$G$31</definedName>
    <definedName name="VAS073_F_Nuotekutvarkym632GeriamojoVandens">'Forma 4'!$G$31</definedName>
    <definedName name="VAS073_F_Nuotekutvarkym633GeriamojoVandens" localSheetId="3">'Forma 4'!$H$31</definedName>
    <definedName name="VAS073_F_Nuotekutvarkym633GeriamojoVandens">'Forma 4'!$H$31</definedName>
    <definedName name="VAS073_F_Nuotekutvarkym63IsViso" localSheetId="3">'Forma 4'!$E$31</definedName>
    <definedName name="VAS073_F_Nuotekutvarkym63IsViso">'Forma 4'!$E$31</definedName>
    <definedName name="VAS073_F_Nuotekutvarkym641NuotekuSurinkimas" localSheetId="3">'Forma 4'!$J$31</definedName>
    <definedName name="VAS073_F_Nuotekutvarkym641NuotekuSurinkimas">'Forma 4'!$J$31</definedName>
    <definedName name="VAS073_F_Nuotekutvarkym642NuotekuValymas" localSheetId="3">'Forma 4'!$K$31</definedName>
    <definedName name="VAS073_F_Nuotekutvarkym642NuotekuValymas">'Forma 4'!$K$31</definedName>
    <definedName name="VAS073_F_Nuotekutvarkym643NuotekuDumblo" localSheetId="3">'Forma 4'!$L$31</definedName>
    <definedName name="VAS073_F_Nuotekutvarkym643NuotekuDumblo">'Forma 4'!$L$31</definedName>
    <definedName name="VAS073_F_Nuotekutvarkym64IsViso" localSheetId="3">'Forma 4'!$I$31</definedName>
    <definedName name="VAS073_F_Nuotekutvarkym64IsViso">'Forma 4'!$I$31</definedName>
    <definedName name="VAS073_F_Nuotekutvarkym65PavirsiniuNuoteku" localSheetId="3">'Forma 4'!$M$31</definedName>
    <definedName name="VAS073_F_Nuotekutvarkym65PavirsiniuNuoteku">'Forma 4'!$M$31</definedName>
    <definedName name="VAS073_F_Nuotekutvarkym66KitosReguliuojamosios" localSheetId="3">'Forma 4'!$N$31</definedName>
    <definedName name="VAS073_F_Nuotekutvarkym66KitosReguliuojamosios">'Forma 4'!$N$31</definedName>
    <definedName name="VAS073_F_Nuotekutvarkym67KitosVeiklos" localSheetId="3">'Forma 4'!$Q$31</definedName>
    <definedName name="VAS073_F_Nuotekutvarkym67KitosVeiklos">'Forma 4'!$Q$31</definedName>
    <definedName name="VAS073_F_Nuotekutvarkym6Apskaitosveikla1" localSheetId="3">'Forma 4'!$O$31</definedName>
    <definedName name="VAS073_F_Nuotekutvarkym6Apskaitosveikla1">'Forma 4'!$O$31</definedName>
    <definedName name="VAS073_F_Nuotekutvarkym6Kitareguliuoja1" localSheetId="3">'Forma 4'!$P$31</definedName>
    <definedName name="VAS073_F_Nuotekutvarkym6Kitareguliuoja1">'Forma 4'!$P$31</definedName>
    <definedName name="VAS073_F_Nuotekutvarkym71IS" localSheetId="3">'Forma 4'!$D$32</definedName>
    <definedName name="VAS073_F_Nuotekutvarkym71IS">'Forma 4'!$D$32</definedName>
    <definedName name="VAS073_F_Nuotekutvarkym731GeriamojoVandens" localSheetId="3">'Forma 4'!$F$32</definedName>
    <definedName name="VAS073_F_Nuotekutvarkym731GeriamojoVandens">'Forma 4'!$F$32</definedName>
    <definedName name="VAS073_F_Nuotekutvarkym732GeriamojoVandens" localSheetId="3">'Forma 4'!$G$32</definedName>
    <definedName name="VAS073_F_Nuotekutvarkym732GeriamojoVandens">'Forma 4'!$G$32</definedName>
    <definedName name="VAS073_F_Nuotekutvarkym733GeriamojoVandens" localSheetId="3">'Forma 4'!$H$32</definedName>
    <definedName name="VAS073_F_Nuotekutvarkym733GeriamojoVandens">'Forma 4'!$H$32</definedName>
    <definedName name="VAS073_F_Nuotekutvarkym73IsViso" localSheetId="3">'Forma 4'!$E$32</definedName>
    <definedName name="VAS073_F_Nuotekutvarkym73IsViso">'Forma 4'!$E$32</definedName>
    <definedName name="VAS073_F_Nuotekutvarkym741NuotekuSurinkimas" localSheetId="3">'Forma 4'!$J$32</definedName>
    <definedName name="VAS073_F_Nuotekutvarkym741NuotekuSurinkimas">'Forma 4'!$J$32</definedName>
    <definedName name="VAS073_F_Nuotekutvarkym742NuotekuValymas" localSheetId="3">'Forma 4'!$K$32</definedName>
    <definedName name="VAS073_F_Nuotekutvarkym742NuotekuValymas">'Forma 4'!$K$32</definedName>
    <definedName name="VAS073_F_Nuotekutvarkym743NuotekuDumblo" localSheetId="3">'Forma 4'!$L$32</definedName>
    <definedName name="VAS073_F_Nuotekutvarkym743NuotekuDumblo">'Forma 4'!$L$32</definedName>
    <definedName name="VAS073_F_Nuotekutvarkym74IsViso" localSheetId="3">'Forma 4'!$I$32</definedName>
    <definedName name="VAS073_F_Nuotekutvarkym74IsViso">'Forma 4'!$I$32</definedName>
    <definedName name="VAS073_F_Nuotekutvarkym75PavirsiniuNuoteku" localSheetId="3">'Forma 4'!$M$32</definedName>
    <definedName name="VAS073_F_Nuotekutvarkym75PavirsiniuNuoteku">'Forma 4'!$M$32</definedName>
    <definedName name="VAS073_F_Nuotekutvarkym76KitosReguliuojamosios" localSheetId="3">'Forma 4'!$N$32</definedName>
    <definedName name="VAS073_F_Nuotekutvarkym76KitosReguliuojamosios">'Forma 4'!$N$32</definedName>
    <definedName name="VAS073_F_Nuotekutvarkym77KitosVeiklos" localSheetId="3">'Forma 4'!$Q$32</definedName>
    <definedName name="VAS073_F_Nuotekutvarkym77KitosVeiklos">'Forma 4'!$Q$32</definedName>
    <definedName name="VAS073_F_Nuotekutvarkym7Apskaitosveikla1" localSheetId="3">'Forma 4'!$O$32</definedName>
    <definedName name="VAS073_F_Nuotekutvarkym7Apskaitosveikla1">'Forma 4'!$O$32</definedName>
    <definedName name="VAS073_F_Nuotekutvarkym7Kitareguliuoja1" localSheetId="3">'Forma 4'!$P$32</definedName>
    <definedName name="VAS073_F_Nuotekutvarkym7Kitareguliuoja1">'Forma 4'!$P$32</definedName>
    <definedName name="VAS073_F_Nusidevejimoam101IS" localSheetId="3">'Forma 4'!$D$200</definedName>
    <definedName name="VAS073_F_Nusidevejimoam101IS">'Forma 4'!$D$200</definedName>
    <definedName name="VAS073_F_Nusidevejimoam1031GeriamojoVandens" localSheetId="3">'Forma 4'!$F$200</definedName>
    <definedName name="VAS073_F_Nusidevejimoam1031GeriamojoVandens">'Forma 4'!$F$200</definedName>
    <definedName name="VAS073_F_Nusidevejimoam1032GeriamojoVandens" localSheetId="3">'Forma 4'!$G$200</definedName>
    <definedName name="VAS073_F_Nusidevejimoam1032GeriamojoVandens">'Forma 4'!$G$200</definedName>
    <definedName name="VAS073_F_Nusidevejimoam1033GeriamojoVandens" localSheetId="3">'Forma 4'!$H$200</definedName>
    <definedName name="VAS073_F_Nusidevejimoam1033GeriamojoVandens">'Forma 4'!$H$200</definedName>
    <definedName name="VAS073_F_Nusidevejimoam103IsViso" localSheetId="3">'Forma 4'!$E$200</definedName>
    <definedName name="VAS073_F_Nusidevejimoam103IsViso">'Forma 4'!$E$200</definedName>
    <definedName name="VAS073_F_Nusidevejimoam1041NuotekuSurinkimas" localSheetId="3">'Forma 4'!$J$200</definedName>
    <definedName name="VAS073_F_Nusidevejimoam1041NuotekuSurinkimas">'Forma 4'!$J$200</definedName>
    <definedName name="VAS073_F_Nusidevejimoam1042NuotekuValymas" localSheetId="3">'Forma 4'!$K$200</definedName>
    <definedName name="VAS073_F_Nusidevejimoam1042NuotekuValymas">'Forma 4'!$K$200</definedName>
    <definedName name="VAS073_F_Nusidevejimoam1043NuotekuDumblo" localSheetId="3">'Forma 4'!$L$200</definedName>
    <definedName name="VAS073_F_Nusidevejimoam1043NuotekuDumblo">'Forma 4'!$L$200</definedName>
    <definedName name="VAS073_F_Nusidevejimoam104IsViso" localSheetId="3">'Forma 4'!$I$200</definedName>
    <definedName name="VAS073_F_Nusidevejimoam104IsViso">'Forma 4'!$I$200</definedName>
    <definedName name="VAS073_F_Nusidevejimoam105PavirsiniuNuoteku" localSheetId="3">'Forma 4'!$M$200</definedName>
    <definedName name="VAS073_F_Nusidevejimoam105PavirsiniuNuoteku">'Forma 4'!$M$200</definedName>
    <definedName name="VAS073_F_Nusidevejimoam106KitosReguliuojamosios" localSheetId="3">'Forma 4'!$N$200</definedName>
    <definedName name="VAS073_F_Nusidevejimoam106KitosReguliuojamosios">'Forma 4'!$N$200</definedName>
    <definedName name="VAS073_F_Nusidevejimoam107KitosVeiklos" localSheetId="3">'Forma 4'!$Q$200</definedName>
    <definedName name="VAS073_F_Nusidevejimoam107KitosVeiklos">'Forma 4'!$Q$200</definedName>
    <definedName name="VAS073_F_Nusidevejimoam10Apskaitosveikla1" localSheetId="3">'Forma 4'!$O$200</definedName>
    <definedName name="VAS073_F_Nusidevejimoam10Apskaitosveikla1">'Forma 4'!$O$200</definedName>
    <definedName name="VAS073_F_Nusidevejimoam10Kitareguliuoja1" localSheetId="3">'Forma 4'!$P$200</definedName>
    <definedName name="VAS073_F_Nusidevejimoam10Kitareguliuoja1">'Forma 4'!$P$200</definedName>
    <definedName name="VAS073_F_Nusidevejimoam71IS" localSheetId="3">'Forma 4'!$D$51</definedName>
    <definedName name="VAS073_F_Nusidevejimoam71IS">'Forma 4'!$D$51</definedName>
    <definedName name="VAS073_F_Nusidevejimoam731GeriamojoVandens" localSheetId="3">'Forma 4'!$F$51</definedName>
    <definedName name="VAS073_F_Nusidevejimoam731GeriamojoVandens">'Forma 4'!$F$51</definedName>
    <definedName name="VAS073_F_Nusidevejimoam732GeriamojoVandens" localSheetId="3">'Forma 4'!$G$51</definedName>
    <definedName name="VAS073_F_Nusidevejimoam732GeriamojoVandens">'Forma 4'!$G$51</definedName>
    <definedName name="VAS073_F_Nusidevejimoam733GeriamojoVandens" localSheetId="3">'Forma 4'!$H$51</definedName>
    <definedName name="VAS073_F_Nusidevejimoam733GeriamojoVandens">'Forma 4'!$H$51</definedName>
    <definedName name="VAS073_F_Nusidevejimoam73IsViso" localSheetId="3">'Forma 4'!$E$51</definedName>
    <definedName name="VAS073_F_Nusidevejimoam73IsViso">'Forma 4'!$E$51</definedName>
    <definedName name="VAS073_F_Nusidevejimoam741NuotekuSurinkimas" localSheetId="3">'Forma 4'!$J$51</definedName>
    <definedName name="VAS073_F_Nusidevejimoam741NuotekuSurinkimas">'Forma 4'!$J$51</definedName>
    <definedName name="VAS073_F_Nusidevejimoam742NuotekuValymas" localSheetId="3">'Forma 4'!$K$51</definedName>
    <definedName name="VAS073_F_Nusidevejimoam742NuotekuValymas">'Forma 4'!$K$51</definedName>
    <definedName name="VAS073_F_Nusidevejimoam743NuotekuDumblo" localSheetId="3">'Forma 4'!$L$51</definedName>
    <definedName name="VAS073_F_Nusidevejimoam743NuotekuDumblo">'Forma 4'!$L$51</definedName>
    <definedName name="VAS073_F_Nusidevejimoam74IsViso" localSheetId="3">'Forma 4'!$I$51</definedName>
    <definedName name="VAS073_F_Nusidevejimoam74IsViso">'Forma 4'!$I$51</definedName>
    <definedName name="VAS073_F_Nusidevejimoam75PavirsiniuNuoteku" localSheetId="3">'Forma 4'!$M$51</definedName>
    <definedName name="VAS073_F_Nusidevejimoam75PavirsiniuNuoteku">'Forma 4'!$M$51</definedName>
    <definedName name="VAS073_F_Nusidevejimoam76KitosReguliuojamosios" localSheetId="3">'Forma 4'!$N$51</definedName>
    <definedName name="VAS073_F_Nusidevejimoam76KitosReguliuojamosios">'Forma 4'!$N$51</definedName>
    <definedName name="VAS073_F_Nusidevejimoam77KitosVeiklos" localSheetId="3">'Forma 4'!$Q$51</definedName>
    <definedName name="VAS073_F_Nusidevejimoam77KitosVeiklos">'Forma 4'!$Q$51</definedName>
    <definedName name="VAS073_F_Nusidevejimoam7Apskaitosveikla1" localSheetId="3">'Forma 4'!$O$51</definedName>
    <definedName name="VAS073_F_Nusidevejimoam7Apskaitosveikla1">'Forma 4'!$O$51</definedName>
    <definedName name="VAS073_F_Nusidevejimoam7Kitareguliuoja1" localSheetId="3">'Forma 4'!$P$51</definedName>
    <definedName name="VAS073_F_Nusidevejimoam7Kitareguliuoja1">'Forma 4'!$P$51</definedName>
    <definedName name="VAS073_F_Nusidevejimoam81IS" localSheetId="3">'Forma 4'!$D$105</definedName>
    <definedName name="VAS073_F_Nusidevejimoam81IS">'Forma 4'!$D$105</definedName>
    <definedName name="VAS073_F_Nusidevejimoam831GeriamojoVandens" localSheetId="3">'Forma 4'!$F$105</definedName>
    <definedName name="VAS073_F_Nusidevejimoam831GeriamojoVandens">'Forma 4'!$F$105</definedName>
    <definedName name="VAS073_F_Nusidevejimoam832GeriamojoVandens" localSheetId="3">'Forma 4'!$G$105</definedName>
    <definedName name="VAS073_F_Nusidevejimoam832GeriamojoVandens">'Forma 4'!$G$105</definedName>
    <definedName name="VAS073_F_Nusidevejimoam833GeriamojoVandens" localSheetId="3">'Forma 4'!$H$105</definedName>
    <definedName name="VAS073_F_Nusidevejimoam833GeriamojoVandens">'Forma 4'!$H$105</definedName>
    <definedName name="VAS073_F_Nusidevejimoam83IsViso" localSheetId="3">'Forma 4'!$E$105</definedName>
    <definedName name="VAS073_F_Nusidevejimoam83IsViso">'Forma 4'!$E$105</definedName>
    <definedName name="VAS073_F_Nusidevejimoam841NuotekuSurinkimas" localSheetId="3">'Forma 4'!$J$105</definedName>
    <definedName name="VAS073_F_Nusidevejimoam841NuotekuSurinkimas">'Forma 4'!$J$105</definedName>
    <definedName name="VAS073_F_Nusidevejimoam842NuotekuValymas" localSheetId="3">'Forma 4'!$K$105</definedName>
    <definedName name="VAS073_F_Nusidevejimoam842NuotekuValymas">'Forma 4'!$K$105</definedName>
    <definedName name="VAS073_F_Nusidevejimoam843NuotekuDumblo" localSheetId="3">'Forma 4'!$L$105</definedName>
    <definedName name="VAS073_F_Nusidevejimoam843NuotekuDumblo">'Forma 4'!$L$105</definedName>
    <definedName name="VAS073_F_Nusidevejimoam84IsViso" localSheetId="3">'Forma 4'!$I$105</definedName>
    <definedName name="VAS073_F_Nusidevejimoam84IsViso">'Forma 4'!$I$105</definedName>
    <definedName name="VAS073_F_Nusidevejimoam85PavirsiniuNuoteku" localSheetId="3">'Forma 4'!$M$105</definedName>
    <definedName name="VAS073_F_Nusidevejimoam85PavirsiniuNuoteku">'Forma 4'!$M$105</definedName>
    <definedName name="VAS073_F_Nusidevejimoam86KitosReguliuojamosios" localSheetId="3">'Forma 4'!$N$105</definedName>
    <definedName name="VAS073_F_Nusidevejimoam86KitosReguliuojamosios">'Forma 4'!$N$105</definedName>
    <definedName name="VAS073_F_Nusidevejimoam87KitosVeiklos" localSheetId="3">'Forma 4'!$Q$105</definedName>
    <definedName name="VAS073_F_Nusidevejimoam87KitosVeiklos">'Forma 4'!$Q$105</definedName>
    <definedName name="VAS073_F_Nusidevejimoam8Apskaitosveikla1" localSheetId="3">'Forma 4'!$O$105</definedName>
    <definedName name="VAS073_F_Nusidevejimoam8Apskaitosveikla1">'Forma 4'!$O$105</definedName>
    <definedName name="VAS073_F_Nusidevejimoam8Kitareguliuoja1" localSheetId="3">'Forma 4'!$P$105</definedName>
    <definedName name="VAS073_F_Nusidevejimoam8Kitareguliuoja1">'Forma 4'!$P$105</definedName>
    <definedName name="VAS073_F_Nusidevejimoam91IS" localSheetId="3">'Forma 4'!$D$156</definedName>
    <definedName name="VAS073_F_Nusidevejimoam91IS">'Forma 4'!$D$156</definedName>
    <definedName name="VAS073_F_Nusidevejimoam931GeriamojoVandens" localSheetId="3">'Forma 4'!$F$156</definedName>
    <definedName name="VAS073_F_Nusidevejimoam931GeriamojoVandens">'Forma 4'!$F$156</definedName>
    <definedName name="VAS073_F_Nusidevejimoam932GeriamojoVandens" localSheetId="3">'Forma 4'!$G$156</definedName>
    <definedName name="VAS073_F_Nusidevejimoam932GeriamojoVandens">'Forma 4'!$G$156</definedName>
    <definedName name="VAS073_F_Nusidevejimoam933GeriamojoVandens" localSheetId="3">'Forma 4'!$H$156</definedName>
    <definedName name="VAS073_F_Nusidevejimoam933GeriamojoVandens">'Forma 4'!$H$156</definedName>
    <definedName name="VAS073_F_Nusidevejimoam93IsViso" localSheetId="3">'Forma 4'!$E$156</definedName>
    <definedName name="VAS073_F_Nusidevejimoam93IsViso">'Forma 4'!$E$156</definedName>
    <definedName name="VAS073_F_Nusidevejimoam941NuotekuSurinkimas" localSheetId="3">'Forma 4'!$J$156</definedName>
    <definedName name="VAS073_F_Nusidevejimoam941NuotekuSurinkimas">'Forma 4'!$J$156</definedName>
    <definedName name="VAS073_F_Nusidevejimoam942NuotekuValymas" localSheetId="3">'Forma 4'!$K$156</definedName>
    <definedName name="VAS073_F_Nusidevejimoam942NuotekuValymas">'Forma 4'!$K$156</definedName>
    <definedName name="VAS073_F_Nusidevejimoam943NuotekuDumblo" localSheetId="3">'Forma 4'!$L$156</definedName>
    <definedName name="VAS073_F_Nusidevejimoam943NuotekuDumblo">'Forma 4'!$L$156</definedName>
    <definedName name="VAS073_F_Nusidevejimoam94IsViso" localSheetId="3">'Forma 4'!$I$156</definedName>
    <definedName name="VAS073_F_Nusidevejimoam94IsViso">'Forma 4'!$I$156</definedName>
    <definedName name="VAS073_F_Nusidevejimoam95PavirsiniuNuoteku" localSheetId="3">'Forma 4'!$M$156</definedName>
    <definedName name="VAS073_F_Nusidevejimoam95PavirsiniuNuoteku">'Forma 4'!$M$156</definedName>
    <definedName name="VAS073_F_Nusidevejimoam96KitosReguliuojamosios" localSheetId="3">'Forma 4'!$N$156</definedName>
    <definedName name="VAS073_F_Nusidevejimoam96KitosReguliuojamosios">'Forma 4'!$N$156</definedName>
    <definedName name="VAS073_F_Nusidevejimoam97KitosVeiklos" localSheetId="3">'Forma 4'!$Q$156</definedName>
    <definedName name="VAS073_F_Nusidevejimoam97KitosVeiklos">'Forma 4'!$Q$156</definedName>
    <definedName name="VAS073_F_Nusidevejimoam9Apskaitosveikla1" localSheetId="3">'Forma 4'!$O$156</definedName>
    <definedName name="VAS073_F_Nusidevejimoam9Apskaitosveikla1">'Forma 4'!$O$156</definedName>
    <definedName name="VAS073_F_Nusidevejimoam9Kitareguliuoja1" localSheetId="3">'Forma 4'!$P$156</definedName>
    <definedName name="VAS073_F_Nusidevejimoam9Kitareguliuoja1">'Forma 4'!$P$156</definedName>
    <definedName name="VAS073_F_Orginventoriau11IS" localSheetId="3">'Forma 4'!$D$73</definedName>
    <definedName name="VAS073_F_Orginventoriau11IS">'Forma 4'!$D$73</definedName>
    <definedName name="VAS073_F_Orginventoriau131GeriamojoVandens" localSheetId="3">'Forma 4'!$F$73</definedName>
    <definedName name="VAS073_F_Orginventoriau131GeriamojoVandens">'Forma 4'!$F$73</definedName>
    <definedName name="VAS073_F_Orginventoriau132GeriamojoVandens" localSheetId="3">'Forma 4'!$G$73</definedName>
    <definedName name="VAS073_F_Orginventoriau132GeriamojoVandens">'Forma 4'!$G$73</definedName>
    <definedName name="VAS073_F_Orginventoriau133GeriamojoVandens" localSheetId="3">'Forma 4'!$H$73</definedName>
    <definedName name="VAS073_F_Orginventoriau133GeriamojoVandens">'Forma 4'!$H$73</definedName>
    <definedName name="VAS073_F_Orginventoriau13IsViso" localSheetId="3">'Forma 4'!$E$73</definedName>
    <definedName name="VAS073_F_Orginventoriau13IsViso">'Forma 4'!$E$73</definedName>
    <definedName name="VAS073_F_Orginventoriau141NuotekuSurinkimas" localSheetId="3">'Forma 4'!$J$73</definedName>
    <definedName name="VAS073_F_Orginventoriau141NuotekuSurinkimas">'Forma 4'!$J$73</definedName>
    <definedName name="VAS073_F_Orginventoriau142NuotekuValymas" localSheetId="3">'Forma 4'!$K$73</definedName>
    <definedName name="VAS073_F_Orginventoriau142NuotekuValymas">'Forma 4'!$K$73</definedName>
    <definedName name="VAS073_F_Orginventoriau143NuotekuDumblo" localSheetId="3">'Forma 4'!$L$73</definedName>
    <definedName name="VAS073_F_Orginventoriau143NuotekuDumblo">'Forma 4'!$L$73</definedName>
    <definedName name="VAS073_F_Orginventoriau14IsViso" localSheetId="3">'Forma 4'!$I$73</definedName>
    <definedName name="VAS073_F_Orginventoriau14IsViso">'Forma 4'!$I$73</definedName>
    <definedName name="VAS073_F_Orginventoriau15PavirsiniuNuoteku" localSheetId="3">'Forma 4'!$M$73</definedName>
    <definedName name="VAS073_F_Orginventoriau15PavirsiniuNuoteku">'Forma 4'!$M$73</definedName>
    <definedName name="VAS073_F_Orginventoriau16KitosReguliuojamosios" localSheetId="3">'Forma 4'!$N$73</definedName>
    <definedName name="VAS073_F_Orginventoriau16KitosReguliuojamosios">'Forma 4'!$N$73</definedName>
    <definedName name="VAS073_F_Orginventoriau17KitosVeiklos" localSheetId="3">'Forma 4'!$Q$73</definedName>
    <definedName name="VAS073_F_Orginventoriau17KitosVeiklos">'Forma 4'!$Q$73</definedName>
    <definedName name="VAS073_F_Orginventoriau1Apskaitosveikla1" localSheetId="3">'Forma 4'!$O$73</definedName>
    <definedName name="VAS073_F_Orginventoriau1Apskaitosveikla1">'Forma 4'!$O$73</definedName>
    <definedName name="VAS073_F_Orginventoriau1Kitareguliuoja1" localSheetId="3">'Forma 4'!$P$73</definedName>
    <definedName name="VAS073_F_Orginventoriau1Kitareguliuoja1">'Forma 4'!$P$73</definedName>
    <definedName name="VAS073_F_Orginventoriau21IS" localSheetId="3">'Forma 4'!$D$125</definedName>
    <definedName name="VAS073_F_Orginventoriau21IS">'Forma 4'!$D$125</definedName>
    <definedName name="VAS073_F_Orginventoriau231GeriamojoVandens" localSheetId="3">'Forma 4'!$F$125</definedName>
    <definedName name="VAS073_F_Orginventoriau231GeriamojoVandens">'Forma 4'!$F$125</definedName>
    <definedName name="VAS073_F_Orginventoriau232GeriamojoVandens" localSheetId="3">'Forma 4'!$G$125</definedName>
    <definedName name="VAS073_F_Orginventoriau232GeriamojoVandens">'Forma 4'!$G$125</definedName>
    <definedName name="VAS073_F_Orginventoriau233GeriamojoVandens" localSheetId="3">'Forma 4'!$H$125</definedName>
    <definedName name="VAS073_F_Orginventoriau233GeriamojoVandens">'Forma 4'!$H$125</definedName>
    <definedName name="VAS073_F_Orginventoriau23IsViso" localSheetId="3">'Forma 4'!$E$125</definedName>
    <definedName name="VAS073_F_Orginventoriau23IsViso">'Forma 4'!$E$125</definedName>
    <definedName name="VAS073_F_Orginventoriau241NuotekuSurinkimas" localSheetId="3">'Forma 4'!$J$125</definedName>
    <definedName name="VAS073_F_Orginventoriau241NuotekuSurinkimas">'Forma 4'!$J$125</definedName>
    <definedName name="VAS073_F_Orginventoriau242NuotekuValymas" localSheetId="3">'Forma 4'!$K$125</definedName>
    <definedName name="VAS073_F_Orginventoriau242NuotekuValymas">'Forma 4'!$K$125</definedName>
    <definedName name="VAS073_F_Orginventoriau243NuotekuDumblo" localSheetId="3">'Forma 4'!$L$125</definedName>
    <definedName name="VAS073_F_Orginventoriau243NuotekuDumblo">'Forma 4'!$L$125</definedName>
    <definedName name="VAS073_F_Orginventoriau24IsViso" localSheetId="3">'Forma 4'!$I$125</definedName>
    <definedName name="VAS073_F_Orginventoriau24IsViso">'Forma 4'!$I$125</definedName>
    <definedName name="VAS073_F_Orginventoriau25PavirsiniuNuoteku" localSheetId="3">'Forma 4'!$M$125</definedName>
    <definedName name="VAS073_F_Orginventoriau25PavirsiniuNuoteku">'Forma 4'!$M$125</definedName>
    <definedName name="VAS073_F_Orginventoriau26KitosReguliuojamosios" localSheetId="3">'Forma 4'!$N$125</definedName>
    <definedName name="VAS073_F_Orginventoriau26KitosReguliuojamosios">'Forma 4'!$N$125</definedName>
    <definedName name="VAS073_F_Orginventoriau27KitosVeiklos" localSheetId="3">'Forma 4'!$Q$125</definedName>
    <definedName name="VAS073_F_Orginventoriau27KitosVeiklos">'Forma 4'!$Q$125</definedName>
    <definedName name="VAS073_F_Orginventoriau2Apskaitosveikla1" localSheetId="3">'Forma 4'!$O$125</definedName>
    <definedName name="VAS073_F_Orginventoriau2Apskaitosveikla1">'Forma 4'!$O$125</definedName>
    <definedName name="VAS073_F_Orginventoriau2Kitareguliuoja1" localSheetId="3">'Forma 4'!$P$125</definedName>
    <definedName name="VAS073_F_Orginventoriau2Kitareguliuoja1">'Forma 4'!$P$125</definedName>
    <definedName name="VAS073_F_Orginventoriau31IS" localSheetId="3">'Forma 4'!$D$176</definedName>
    <definedName name="VAS073_F_Orginventoriau31IS">'Forma 4'!$D$176</definedName>
    <definedName name="VAS073_F_Orginventoriau331GeriamojoVandens" localSheetId="3">'Forma 4'!$F$176</definedName>
    <definedName name="VAS073_F_Orginventoriau331GeriamojoVandens">'Forma 4'!$F$176</definedName>
    <definedName name="VAS073_F_Orginventoriau332GeriamojoVandens" localSheetId="3">'Forma 4'!$G$176</definedName>
    <definedName name="VAS073_F_Orginventoriau332GeriamojoVandens">'Forma 4'!$G$176</definedName>
    <definedName name="VAS073_F_Orginventoriau333GeriamojoVandens" localSheetId="3">'Forma 4'!$H$176</definedName>
    <definedName name="VAS073_F_Orginventoriau333GeriamojoVandens">'Forma 4'!$H$176</definedName>
    <definedName name="VAS073_F_Orginventoriau33IsViso" localSheetId="3">'Forma 4'!$E$176</definedName>
    <definedName name="VAS073_F_Orginventoriau33IsViso">'Forma 4'!$E$176</definedName>
    <definedName name="VAS073_F_Orginventoriau341NuotekuSurinkimas" localSheetId="3">'Forma 4'!$J$176</definedName>
    <definedName name="VAS073_F_Orginventoriau341NuotekuSurinkimas">'Forma 4'!$J$176</definedName>
    <definedName name="VAS073_F_Orginventoriau342NuotekuValymas" localSheetId="3">'Forma 4'!$K$176</definedName>
    <definedName name="VAS073_F_Orginventoriau342NuotekuValymas">'Forma 4'!$K$176</definedName>
    <definedName name="VAS073_F_Orginventoriau343NuotekuDumblo" localSheetId="3">'Forma 4'!$L$176</definedName>
    <definedName name="VAS073_F_Orginventoriau343NuotekuDumblo">'Forma 4'!$L$176</definedName>
    <definedName name="VAS073_F_Orginventoriau34IsViso" localSheetId="3">'Forma 4'!$I$176</definedName>
    <definedName name="VAS073_F_Orginventoriau34IsViso">'Forma 4'!$I$176</definedName>
    <definedName name="VAS073_F_Orginventoriau35PavirsiniuNuoteku" localSheetId="3">'Forma 4'!$M$176</definedName>
    <definedName name="VAS073_F_Orginventoriau35PavirsiniuNuoteku">'Forma 4'!$M$176</definedName>
    <definedName name="VAS073_F_Orginventoriau36KitosReguliuojamosios" localSheetId="3">'Forma 4'!$N$176</definedName>
    <definedName name="VAS073_F_Orginventoriau36KitosReguliuojamosios">'Forma 4'!$N$176</definedName>
    <definedName name="VAS073_F_Orginventoriau37KitosVeiklos" localSheetId="3">'Forma 4'!$Q$176</definedName>
    <definedName name="VAS073_F_Orginventoriau37KitosVeiklos">'Forma 4'!$Q$176</definedName>
    <definedName name="VAS073_F_Orginventoriau3Apskaitosveikla1" localSheetId="3">'Forma 4'!$O$176</definedName>
    <definedName name="VAS073_F_Orginventoriau3Apskaitosveikla1">'Forma 4'!$O$176</definedName>
    <definedName name="VAS073_F_Orginventoriau3Kitareguliuoja1" localSheetId="3">'Forma 4'!$P$176</definedName>
    <definedName name="VAS073_F_Orginventoriau3Kitareguliuoja1">'Forma 4'!$P$176</definedName>
    <definedName name="VAS073_F_Orginventoriau41IS" localSheetId="3">'Forma 4'!$D$220</definedName>
    <definedName name="VAS073_F_Orginventoriau41IS">'Forma 4'!$D$220</definedName>
    <definedName name="VAS073_F_Orginventoriau431GeriamojoVandens" localSheetId="3">'Forma 4'!$F$220</definedName>
    <definedName name="VAS073_F_Orginventoriau431GeriamojoVandens">'Forma 4'!$F$220</definedName>
    <definedName name="VAS073_F_Orginventoriau432GeriamojoVandens" localSheetId="3">'Forma 4'!$G$220</definedName>
    <definedName name="VAS073_F_Orginventoriau432GeriamojoVandens">'Forma 4'!$G$220</definedName>
    <definedName name="VAS073_F_Orginventoriau433GeriamojoVandens" localSheetId="3">'Forma 4'!$H$220</definedName>
    <definedName name="VAS073_F_Orginventoriau433GeriamojoVandens">'Forma 4'!$H$220</definedName>
    <definedName name="VAS073_F_Orginventoriau43IsViso" localSheetId="3">'Forma 4'!$E$220</definedName>
    <definedName name="VAS073_F_Orginventoriau43IsViso">'Forma 4'!$E$220</definedName>
    <definedName name="VAS073_F_Orginventoriau441NuotekuSurinkimas" localSheetId="3">'Forma 4'!$J$220</definedName>
    <definedName name="VAS073_F_Orginventoriau441NuotekuSurinkimas">'Forma 4'!$J$220</definedName>
    <definedName name="VAS073_F_Orginventoriau442NuotekuValymas" localSheetId="3">'Forma 4'!$K$220</definedName>
    <definedName name="VAS073_F_Orginventoriau442NuotekuValymas">'Forma 4'!$K$220</definedName>
    <definedName name="VAS073_F_Orginventoriau443NuotekuDumblo" localSheetId="3">'Forma 4'!$L$220</definedName>
    <definedName name="VAS073_F_Orginventoriau443NuotekuDumblo">'Forma 4'!$L$220</definedName>
    <definedName name="VAS073_F_Orginventoriau44IsViso" localSheetId="3">'Forma 4'!$I$220</definedName>
    <definedName name="VAS073_F_Orginventoriau44IsViso">'Forma 4'!$I$220</definedName>
    <definedName name="VAS073_F_Orginventoriau45PavirsiniuNuoteku" localSheetId="3">'Forma 4'!$M$220</definedName>
    <definedName name="VAS073_F_Orginventoriau45PavirsiniuNuoteku">'Forma 4'!$M$220</definedName>
    <definedName name="VAS073_F_Orginventoriau46KitosReguliuojamosios" localSheetId="3">'Forma 4'!$N$220</definedName>
    <definedName name="VAS073_F_Orginventoriau46KitosReguliuojamosios">'Forma 4'!$N$220</definedName>
    <definedName name="VAS073_F_Orginventoriau47KitosVeiklos" localSheetId="3">'Forma 4'!$Q$220</definedName>
    <definedName name="VAS073_F_Orginventoriau47KitosVeiklos">'Forma 4'!$Q$220</definedName>
    <definedName name="VAS073_F_Orginventoriau4Apskaitosveikla1" localSheetId="3">'Forma 4'!$O$220</definedName>
    <definedName name="VAS073_F_Orginventoriau4Apskaitosveikla1">'Forma 4'!$O$220</definedName>
    <definedName name="VAS073_F_Orginventoriau4Kitareguliuoja1" localSheetId="3">'Forma 4'!$P$220</definedName>
    <definedName name="VAS073_F_Orginventoriau4Kitareguliuoja1">'Forma 4'!$P$220</definedName>
    <definedName name="VAS073_F_Paskirstomosio21IS" localSheetId="3">'Forma 4'!$D$227</definedName>
    <definedName name="VAS073_F_Paskirstomosio21IS">'Forma 4'!$D$227</definedName>
    <definedName name="VAS073_F_Paskirstomosio231GeriamojoVandens" localSheetId="3">'Forma 4'!$F$227</definedName>
    <definedName name="VAS073_F_Paskirstomosio231GeriamojoVandens">'Forma 4'!$F$227</definedName>
    <definedName name="VAS073_F_Paskirstomosio232GeriamojoVandens" localSheetId="3">'Forma 4'!$G$227</definedName>
    <definedName name="VAS073_F_Paskirstomosio232GeriamojoVandens">'Forma 4'!$G$227</definedName>
    <definedName name="VAS073_F_Paskirstomosio233GeriamojoVandens" localSheetId="3">'Forma 4'!$H$227</definedName>
    <definedName name="VAS073_F_Paskirstomosio233GeriamojoVandens">'Forma 4'!$H$227</definedName>
    <definedName name="VAS073_F_Paskirstomosio23IsViso" localSheetId="3">'Forma 4'!$E$227</definedName>
    <definedName name="VAS073_F_Paskirstomosio23IsViso">'Forma 4'!$E$227</definedName>
    <definedName name="VAS073_F_Paskirstomosio241NuotekuSurinkimas" localSheetId="3">'Forma 4'!$J$227</definedName>
    <definedName name="VAS073_F_Paskirstomosio241NuotekuSurinkimas">'Forma 4'!$J$227</definedName>
    <definedName name="VAS073_F_Paskirstomosio242NuotekuValymas" localSheetId="3">'Forma 4'!$K$227</definedName>
    <definedName name="VAS073_F_Paskirstomosio242NuotekuValymas">'Forma 4'!$K$227</definedName>
    <definedName name="VAS073_F_Paskirstomosio243NuotekuDumblo" localSheetId="3">'Forma 4'!$L$227</definedName>
    <definedName name="VAS073_F_Paskirstomosio243NuotekuDumblo">'Forma 4'!$L$227</definedName>
    <definedName name="VAS073_F_Paskirstomosio24IsViso" localSheetId="3">'Forma 4'!$I$227</definedName>
    <definedName name="VAS073_F_Paskirstomosio24IsViso">'Forma 4'!$I$227</definedName>
    <definedName name="VAS073_F_Paskirstomosio25PavirsiniuNuoteku" localSheetId="3">'Forma 4'!$M$227</definedName>
    <definedName name="VAS073_F_Paskirstomosio25PavirsiniuNuoteku">'Forma 4'!$M$227</definedName>
    <definedName name="VAS073_F_Paskirstomosio26KitosReguliuojamosios" localSheetId="3">'Forma 4'!$N$227</definedName>
    <definedName name="VAS073_F_Paskirstomosio26KitosReguliuojamosios">'Forma 4'!$N$227</definedName>
    <definedName name="VAS073_F_Paskirstomosio27KitosVeiklos" localSheetId="3">'Forma 4'!$Q$227</definedName>
    <definedName name="VAS073_F_Paskirstomosio27KitosVeiklos">'Forma 4'!$Q$227</definedName>
    <definedName name="VAS073_F_Paskirstomosio2Apskaitosveikla1" localSheetId="3">'Forma 4'!$O$227</definedName>
    <definedName name="VAS073_F_Paskirstomosio2Apskaitosveikla1">'Forma 4'!$O$227</definedName>
    <definedName name="VAS073_F_Paskirstomosio2Kitareguliuoja1" localSheetId="3">'Forma 4'!$P$227</definedName>
    <definedName name="VAS073_F_Paskirstomosio2Kitareguliuoja1">'Forma 4'!$P$227</definedName>
    <definedName name="VAS073_F_Paskirstomujus11IS" localSheetId="3">'Forma 4'!$D$10</definedName>
    <definedName name="VAS073_F_Paskirstomujus11IS">'Forma 4'!$D$10</definedName>
    <definedName name="VAS073_F_Pastopasiuntin11IS" localSheetId="3">'Forma 4'!$D$71</definedName>
    <definedName name="VAS073_F_Pastopasiuntin11IS">'Forma 4'!$D$71</definedName>
    <definedName name="VAS073_F_Pastopasiuntin131GeriamojoVandens" localSheetId="3">'Forma 4'!$F$71</definedName>
    <definedName name="VAS073_F_Pastopasiuntin131GeriamojoVandens">'Forma 4'!$F$71</definedName>
    <definedName name="VAS073_F_Pastopasiuntin132GeriamojoVandens" localSheetId="3">'Forma 4'!$G$71</definedName>
    <definedName name="VAS073_F_Pastopasiuntin132GeriamojoVandens">'Forma 4'!$G$71</definedName>
    <definedName name="VAS073_F_Pastopasiuntin133GeriamojoVandens" localSheetId="3">'Forma 4'!$H$71</definedName>
    <definedName name="VAS073_F_Pastopasiuntin133GeriamojoVandens">'Forma 4'!$H$71</definedName>
    <definedName name="VAS073_F_Pastopasiuntin13IsViso" localSheetId="3">'Forma 4'!$E$71</definedName>
    <definedName name="VAS073_F_Pastopasiuntin13IsViso">'Forma 4'!$E$71</definedName>
    <definedName name="VAS073_F_Pastopasiuntin141NuotekuSurinkimas" localSheetId="3">'Forma 4'!$J$71</definedName>
    <definedName name="VAS073_F_Pastopasiuntin141NuotekuSurinkimas">'Forma 4'!$J$71</definedName>
    <definedName name="VAS073_F_Pastopasiuntin142NuotekuValymas" localSheetId="3">'Forma 4'!$K$71</definedName>
    <definedName name="VAS073_F_Pastopasiuntin142NuotekuValymas">'Forma 4'!$K$71</definedName>
    <definedName name="VAS073_F_Pastopasiuntin143NuotekuDumblo" localSheetId="3">'Forma 4'!$L$71</definedName>
    <definedName name="VAS073_F_Pastopasiuntin143NuotekuDumblo">'Forma 4'!$L$71</definedName>
    <definedName name="VAS073_F_Pastopasiuntin14IsViso" localSheetId="3">'Forma 4'!$I$71</definedName>
    <definedName name="VAS073_F_Pastopasiuntin14IsViso">'Forma 4'!$I$71</definedName>
    <definedName name="VAS073_F_Pastopasiuntin15PavirsiniuNuoteku" localSheetId="3">'Forma 4'!$M$71</definedName>
    <definedName name="VAS073_F_Pastopasiuntin15PavirsiniuNuoteku">'Forma 4'!$M$71</definedName>
    <definedName name="VAS073_F_Pastopasiuntin16KitosReguliuojamosios" localSheetId="3">'Forma 4'!$N$71</definedName>
    <definedName name="VAS073_F_Pastopasiuntin16KitosReguliuojamosios">'Forma 4'!$N$71</definedName>
    <definedName name="VAS073_F_Pastopasiuntin17KitosVeiklos" localSheetId="3">'Forma 4'!$Q$71</definedName>
    <definedName name="VAS073_F_Pastopasiuntin17KitosVeiklos">'Forma 4'!$Q$71</definedName>
    <definedName name="VAS073_F_Pastopasiuntin1Apskaitosveikla1" localSheetId="3">'Forma 4'!$O$71</definedName>
    <definedName name="VAS073_F_Pastopasiuntin1Apskaitosveikla1">'Forma 4'!$O$71</definedName>
    <definedName name="VAS073_F_Pastopasiuntin1Kitareguliuoja1" localSheetId="3">'Forma 4'!$P$71</definedName>
    <definedName name="VAS073_F_Pastopasiuntin1Kitareguliuoja1">'Forma 4'!$P$71</definedName>
    <definedName name="VAS073_F_Pastopasiuntin21IS" localSheetId="3">'Forma 4'!$D$123</definedName>
    <definedName name="VAS073_F_Pastopasiuntin21IS">'Forma 4'!$D$123</definedName>
    <definedName name="VAS073_F_Pastopasiuntin231GeriamojoVandens" localSheetId="3">'Forma 4'!$F$123</definedName>
    <definedName name="VAS073_F_Pastopasiuntin231GeriamojoVandens">'Forma 4'!$F$123</definedName>
    <definedName name="VAS073_F_Pastopasiuntin232GeriamojoVandens" localSheetId="3">'Forma 4'!$G$123</definedName>
    <definedName name="VAS073_F_Pastopasiuntin232GeriamojoVandens">'Forma 4'!$G$123</definedName>
    <definedName name="VAS073_F_Pastopasiuntin233GeriamojoVandens" localSheetId="3">'Forma 4'!$H$123</definedName>
    <definedName name="VAS073_F_Pastopasiuntin233GeriamojoVandens">'Forma 4'!$H$123</definedName>
    <definedName name="VAS073_F_Pastopasiuntin23IsViso" localSheetId="3">'Forma 4'!$E$123</definedName>
    <definedName name="VAS073_F_Pastopasiuntin23IsViso">'Forma 4'!$E$123</definedName>
    <definedName name="VAS073_F_Pastopasiuntin241NuotekuSurinkimas" localSheetId="3">'Forma 4'!$J$123</definedName>
    <definedName name="VAS073_F_Pastopasiuntin241NuotekuSurinkimas">'Forma 4'!$J$123</definedName>
    <definedName name="VAS073_F_Pastopasiuntin242NuotekuValymas" localSheetId="3">'Forma 4'!$K$123</definedName>
    <definedName name="VAS073_F_Pastopasiuntin242NuotekuValymas">'Forma 4'!$K$123</definedName>
    <definedName name="VAS073_F_Pastopasiuntin243NuotekuDumblo" localSheetId="3">'Forma 4'!$L$123</definedName>
    <definedName name="VAS073_F_Pastopasiuntin243NuotekuDumblo">'Forma 4'!$L$123</definedName>
    <definedName name="VAS073_F_Pastopasiuntin24IsViso" localSheetId="3">'Forma 4'!$I$123</definedName>
    <definedName name="VAS073_F_Pastopasiuntin24IsViso">'Forma 4'!$I$123</definedName>
    <definedName name="VAS073_F_Pastopasiuntin25PavirsiniuNuoteku" localSheetId="3">'Forma 4'!$M$123</definedName>
    <definedName name="VAS073_F_Pastopasiuntin25PavirsiniuNuoteku">'Forma 4'!$M$123</definedName>
    <definedName name="VAS073_F_Pastopasiuntin26KitosReguliuojamosios" localSheetId="3">'Forma 4'!$N$123</definedName>
    <definedName name="VAS073_F_Pastopasiuntin26KitosReguliuojamosios">'Forma 4'!$N$123</definedName>
    <definedName name="VAS073_F_Pastopasiuntin27KitosVeiklos" localSheetId="3">'Forma 4'!$Q$123</definedName>
    <definedName name="VAS073_F_Pastopasiuntin27KitosVeiklos">'Forma 4'!$Q$123</definedName>
    <definedName name="VAS073_F_Pastopasiuntin2Apskaitosveikla1" localSheetId="3">'Forma 4'!$O$123</definedName>
    <definedName name="VAS073_F_Pastopasiuntin2Apskaitosveikla1">'Forma 4'!$O$123</definedName>
    <definedName name="VAS073_F_Pastopasiuntin2Kitareguliuoja1" localSheetId="3">'Forma 4'!$P$123</definedName>
    <definedName name="VAS073_F_Pastopasiuntin2Kitareguliuoja1">'Forma 4'!$P$123</definedName>
    <definedName name="VAS073_F_Pastopasiuntin31IS" localSheetId="3">'Forma 4'!$D$174</definedName>
    <definedName name="VAS073_F_Pastopasiuntin31IS">'Forma 4'!$D$174</definedName>
    <definedName name="VAS073_F_Pastopasiuntin331GeriamojoVandens" localSheetId="3">'Forma 4'!$F$174</definedName>
    <definedName name="VAS073_F_Pastopasiuntin331GeriamojoVandens">'Forma 4'!$F$174</definedName>
    <definedName name="VAS073_F_Pastopasiuntin332GeriamojoVandens" localSheetId="3">'Forma 4'!$G$174</definedName>
    <definedName name="VAS073_F_Pastopasiuntin332GeriamojoVandens">'Forma 4'!$G$174</definedName>
    <definedName name="VAS073_F_Pastopasiuntin333GeriamojoVandens" localSheetId="3">'Forma 4'!$H$174</definedName>
    <definedName name="VAS073_F_Pastopasiuntin333GeriamojoVandens">'Forma 4'!$H$174</definedName>
    <definedName name="VAS073_F_Pastopasiuntin33IsViso" localSheetId="3">'Forma 4'!$E$174</definedName>
    <definedName name="VAS073_F_Pastopasiuntin33IsViso">'Forma 4'!$E$174</definedName>
    <definedName name="VAS073_F_Pastopasiuntin341NuotekuSurinkimas" localSheetId="3">'Forma 4'!$J$174</definedName>
    <definedName name="VAS073_F_Pastopasiuntin341NuotekuSurinkimas">'Forma 4'!$J$174</definedName>
    <definedName name="VAS073_F_Pastopasiuntin342NuotekuValymas" localSheetId="3">'Forma 4'!$K$174</definedName>
    <definedName name="VAS073_F_Pastopasiuntin342NuotekuValymas">'Forma 4'!$K$174</definedName>
    <definedName name="VAS073_F_Pastopasiuntin343NuotekuDumblo" localSheetId="3">'Forma 4'!$L$174</definedName>
    <definedName name="VAS073_F_Pastopasiuntin343NuotekuDumblo">'Forma 4'!$L$174</definedName>
    <definedName name="VAS073_F_Pastopasiuntin34IsViso" localSheetId="3">'Forma 4'!$I$174</definedName>
    <definedName name="VAS073_F_Pastopasiuntin34IsViso">'Forma 4'!$I$174</definedName>
    <definedName name="VAS073_F_Pastopasiuntin35PavirsiniuNuoteku" localSheetId="3">'Forma 4'!$M$174</definedName>
    <definedName name="VAS073_F_Pastopasiuntin35PavirsiniuNuoteku">'Forma 4'!$M$174</definedName>
    <definedName name="VAS073_F_Pastopasiuntin36KitosReguliuojamosios" localSheetId="3">'Forma 4'!$N$174</definedName>
    <definedName name="VAS073_F_Pastopasiuntin36KitosReguliuojamosios">'Forma 4'!$N$174</definedName>
    <definedName name="VAS073_F_Pastopasiuntin37KitosVeiklos" localSheetId="3">'Forma 4'!$Q$174</definedName>
    <definedName name="VAS073_F_Pastopasiuntin37KitosVeiklos">'Forma 4'!$Q$174</definedName>
    <definedName name="VAS073_F_Pastopasiuntin3Apskaitosveikla1" localSheetId="3">'Forma 4'!$O$174</definedName>
    <definedName name="VAS073_F_Pastopasiuntin3Apskaitosveikla1">'Forma 4'!$O$174</definedName>
    <definedName name="VAS073_F_Pastopasiuntin3Kitareguliuoja1" localSheetId="3">'Forma 4'!$P$174</definedName>
    <definedName name="VAS073_F_Pastopasiuntin3Kitareguliuoja1">'Forma 4'!$P$174</definedName>
    <definedName name="VAS073_F_Pastopasiuntin41IS" localSheetId="3">'Forma 4'!$D$218</definedName>
    <definedName name="VAS073_F_Pastopasiuntin41IS">'Forma 4'!$D$218</definedName>
    <definedName name="VAS073_F_Pastopasiuntin431GeriamojoVandens" localSheetId="3">'Forma 4'!$F$218</definedName>
    <definedName name="VAS073_F_Pastopasiuntin431GeriamojoVandens">'Forma 4'!$F$218</definedName>
    <definedName name="VAS073_F_Pastopasiuntin432GeriamojoVandens" localSheetId="3">'Forma 4'!$G$218</definedName>
    <definedName name="VAS073_F_Pastopasiuntin432GeriamojoVandens">'Forma 4'!$G$218</definedName>
    <definedName name="VAS073_F_Pastopasiuntin433GeriamojoVandens" localSheetId="3">'Forma 4'!$H$218</definedName>
    <definedName name="VAS073_F_Pastopasiuntin433GeriamojoVandens">'Forma 4'!$H$218</definedName>
    <definedName name="VAS073_F_Pastopasiuntin43IsViso" localSheetId="3">'Forma 4'!$E$218</definedName>
    <definedName name="VAS073_F_Pastopasiuntin43IsViso">'Forma 4'!$E$218</definedName>
    <definedName name="VAS073_F_Pastopasiuntin441NuotekuSurinkimas" localSheetId="3">'Forma 4'!$J$218</definedName>
    <definedName name="VAS073_F_Pastopasiuntin441NuotekuSurinkimas">'Forma 4'!$J$218</definedName>
    <definedName name="VAS073_F_Pastopasiuntin442NuotekuValymas" localSheetId="3">'Forma 4'!$K$218</definedName>
    <definedName name="VAS073_F_Pastopasiuntin442NuotekuValymas">'Forma 4'!$K$218</definedName>
    <definedName name="VAS073_F_Pastopasiuntin443NuotekuDumblo" localSheetId="3">'Forma 4'!$L$218</definedName>
    <definedName name="VAS073_F_Pastopasiuntin443NuotekuDumblo">'Forma 4'!$L$218</definedName>
    <definedName name="VAS073_F_Pastopasiuntin44IsViso" localSheetId="3">'Forma 4'!$I$218</definedName>
    <definedName name="VAS073_F_Pastopasiuntin44IsViso">'Forma 4'!$I$218</definedName>
    <definedName name="VAS073_F_Pastopasiuntin45PavirsiniuNuoteku" localSheetId="3">'Forma 4'!$M$218</definedName>
    <definedName name="VAS073_F_Pastopasiuntin45PavirsiniuNuoteku">'Forma 4'!$M$218</definedName>
    <definedName name="VAS073_F_Pastopasiuntin46KitosReguliuojamosios" localSheetId="3">'Forma 4'!$N$218</definedName>
    <definedName name="VAS073_F_Pastopasiuntin46KitosReguliuojamosios">'Forma 4'!$N$218</definedName>
    <definedName name="VAS073_F_Pastopasiuntin47KitosVeiklos" localSheetId="3">'Forma 4'!$Q$218</definedName>
    <definedName name="VAS073_F_Pastopasiuntin47KitosVeiklos">'Forma 4'!$Q$218</definedName>
    <definedName name="VAS073_F_Pastopasiuntin4Apskaitosveikla1" localSheetId="3">'Forma 4'!$O$218</definedName>
    <definedName name="VAS073_F_Pastopasiuntin4Apskaitosveikla1">'Forma 4'!$O$218</definedName>
    <definedName name="VAS073_F_Pastopasiuntin4Kitareguliuoja1" localSheetId="3">'Forma 4'!$P$218</definedName>
    <definedName name="VAS073_F_Pastopasiuntin4Kitareguliuoja1">'Forma 4'!$P$218</definedName>
    <definedName name="VAS073_F_Pastoviosiospa11IS" localSheetId="3">'Forma 4'!$D$24</definedName>
    <definedName name="VAS073_F_Pastoviosiospa11IS">'Forma 4'!$D$24</definedName>
    <definedName name="VAS073_F_Pastoviosiospa131GeriamojoVandens" localSheetId="3">'Forma 4'!$F$24</definedName>
    <definedName name="VAS073_F_Pastoviosiospa131GeriamojoVandens">'Forma 4'!$F$24</definedName>
    <definedName name="VAS073_F_Pastoviosiospa132GeriamojoVandens" localSheetId="3">'Forma 4'!$G$24</definedName>
    <definedName name="VAS073_F_Pastoviosiospa132GeriamojoVandens">'Forma 4'!$G$24</definedName>
    <definedName name="VAS073_F_Pastoviosiospa133GeriamojoVandens" localSheetId="3">'Forma 4'!$H$24</definedName>
    <definedName name="VAS073_F_Pastoviosiospa133GeriamojoVandens">'Forma 4'!$H$24</definedName>
    <definedName name="VAS073_F_Pastoviosiospa13IsViso" localSheetId="3">'Forma 4'!$E$24</definedName>
    <definedName name="VAS073_F_Pastoviosiospa13IsViso">'Forma 4'!$E$24</definedName>
    <definedName name="VAS073_F_Pastoviosiospa141NuotekuSurinkimas" localSheetId="3">'Forma 4'!$J$24</definedName>
    <definedName name="VAS073_F_Pastoviosiospa141NuotekuSurinkimas">'Forma 4'!$J$24</definedName>
    <definedName name="VAS073_F_Pastoviosiospa142NuotekuValymas" localSheetId="3">'Forma 4'!$K$24</definedName>
    <definedName name="VAS073_F_Pastoviosiospa142NuotekuValymas">'Forma 4'!$K$24</definedName>
    <definedName name="VAS073_F_Pastoviosiospa143NuotekuDumblo" localSheetId="3">'Forma 4'!$L$24</definedName>
    <definedName name="VAS073_F_Pastoviosiospa143NuotekuDumblo">'Forma 4'!$L$24</definedName>
    <definedName name="VAS073_F_Pastoviosiospa14IsViso" localSheetId="3">'Forma 4'!$I$24</definedName>
    <definedName name="VAS073_F_Pastoviosiospa14IsViso">'Forma 4'!$I$24</definedName>
    <definedName name="VAS073_F_Pastoviosiospa15PavirsiniuNuoteku" localSheetId="3">'Forma 4'!$M$24</definedName>
    <definedName name="VAS073_F_Pastoviosiospa15PavirsiniuNuoteku">'Forma 4'!$M$24</definedName>
    <definedName name="VAS073_F_Pastoviosiospa16KitosReguliuojamosios" localSheetId="3">'Forma 4'!$N$24</definedName>
    <definedName name="VAS073_F_Pastoviosiospa16KitosReguliuojamosios">'Forma 4'!$N$24</definedName>
    <definedName name="VAS073_F_Pastoviosiospa17KitosVeiklos" localSheetId="3">'Forma 4'!$Q$24</definedName>
    <definedName name="VAS073_F_Pastoviosiospa17KitosVeiklos">'Forma 4'!$Q$24</definedName>
    <definedName name="VAS073_F_Pastoviosiospa1Apskaitosveikla1" localSheetId="3">'Forma 4'!$O$24</definedName>
    <definedName name="VAS073_F_Pastoviosiospa1Apskaitosveikla1">'Forma 4'!$O$24</definedName>
    <definedName name="VAS073_F_Pastoviosiospa1Kitareguliuoja1" localSheetId="3">'Forma 4'!$P$24</definedName>
    <definedName name="VAS073_F_Pastoviosiospa1Kitareguliuoja1">'Forma 4'!$P$24</definedName>
    <definedName name="VAS073_F_Patalpuprieziu11IS" localSheetId="3">'Forma 4'!$D$75</definedName>
    <definedName name="VAS073_F_Patalpuprieziu11IS">'Forma 4'!$D$75</definedName>
    <definedName name="VAS073_F_Patalpuprieziu131GeriamojoVandens" localSheetId="3">'Forma 4'!$F$75</definedName>
    <definedName name="VAS073_F_Patalpuprieziu131GeriamojoVandens">'Forma 4'!$F$75</definedName>
    <definedName name="VAS073_F_Patalpuprieziu132GeriamojoVandens" localSheetId="3">'Forma 4'!$G$75</definedName>
    <definedName name="VAS073_F_Patalpuprieziu132GeriamojoVandens">'Forma 4'!$G$75</definedName>
    <definedName name="VAS073_F_Patalpuprieziu133GeriamojoVandens" localSheetId="3">'Forma 4'!$H$75</definedName>
    <definedName name="VAS073_F_Patalpuprieziu133GeriamojoVandens">'Forma 4'!$H$75</definedName>
    <definedName name="VAS073_F_Patalpuprieziu13IsViso" localSheetId="3">'Forma 4'!$E$75</definedName>
    <definedName name="VAS073_F_Patalpuprieziu13IsViso">'Forma 4'!$E$75</definedName>
    <definedName name="VAS073_F_Patalpuprieziu141NuotekuSurinkimas" localSheetId="3">'Forma 4'!$J$75</definedName>
    <definedName name="VAS073_F_Patalpuprieziu141NuotekuSurinkimas">'Forma 4'!$J$75</definedName>
    <definedName name="VAS073_F_Patalpuprieziu142NuotekuValymas" localSheetId="3">'Forma 4'!$K$75</definedName>
    <definedName name="VAS073_F_Patalpuprieziu142NuotekuValymas">'Forma 4'!$K$75</definedName>
    <definedName name="VAS073_F_Patalpuprieziu143NuotekuDumblo" localSheetId="3">'Forma 4'!$L$75</definedName>
    <definedName name="VAS073_F_Patalpuprieziu143NuotekuDumblo">'Forma 4'!$L$75</definedName>
    <definedName name="VAS073_F_Patalpuprieziu14IsViso" localSheetId="3">'Forma 4'!$I$75</definedName>
    <definedName name="VAS073_F_Patalpuprieziu14IsViso">'Forma 4'!$I$75</definedName>
    <definedName name="VAS073_F_Patalpuprieziu15PavirsiniuNuoteku" localSheetId="3">'Forma 4'!$M$75</definedName>
    <definedName name="VAS073_F_Patalpuprieziu15PavirsiniuNuoteku">'Forma 4'!$M$75</definedName>
    <definedName name="VAS073_F_Patalpuprieziu16KitosReguliuojamosios" localSheetId="3">'Forma 4'!$N$75</definedName>
    <definedName name="VAS073_F_Patalpuprieziu16KitosReguliuojamosios">'Forma 4'!$N$75</definedName>
    <definedName name="VAS073_F_Patalpuprieziu17KitosVeiklos" localSheetId="3">'Forma 4'!$Q$75</definedName>
    <definedName name="VAS073_F_Patalpuprieziu17KitosVeiklos">'Forma 4'!$Q$75</definedName>
    <definedName name="VAS073_F_Patalpuprieziu1Apskaitosveikla1" localSheetId="3">'Forma 4'!$O$75</definedName>
    <definedName name="VAS073_F_Patalpuprieziu1Apskaitosveikla1">'Forma 4'!$O$75</definedName>
    <definedName name="VAS073_F_Patalpuprieziu1Kitareguliuoja1" localSheetId="3">'Forma 4'!$P$75</definedName>
    <definedName name="VAS073_F_Patalpuprieziu1Kitareguliuoja1">'Forma 4'!$P$75</definedName>
    <definedName name="VAS073_F_Patalpuprieziu21IS" localSheetId="3">'Forma 4'!$D$127</definedName>
    <definedName name="VAS073_F_Patalpuprieziu21IS">'Forma 4'!$D$127</definedName>
    <definedName name="VAS073_F_Patalpuprieziu231GeriamojoVandens" localSheetId="3">'Forma 4'!$F$127</definedName>
    <definedName name="VAS073_F_Patalpuprieziu231GeriamojoVandens">'Forma 4'!$F$127</definedName>
    <definedName name="VAS073_F_Patalpuprieziu232GeriamojoVandens" localSheetId="3">'Forma 4'!$G$127</definedName>
    <definedName name="VAS073_F_Patalpuprieziu232GeriamojoVandens">'Forma 4'!$G$127</definedName>
    <definedName name="VAS073_F_Patalpuprieziu233GeriamojoVandens" localSheetId="3">'Forma 4'!$H$127</definedName>
    <definedName name="VAS073_F_Patalpuprieziu233GeriamojoVandens">'Forma 4'!$H$127</definedName>
    <definedName name="VAS073_F_Patalpuprieziu23IsViso" localSheetId="3">'Forma 4'!$E$127</definedName>
    <definedName name="VAS073_F_Patalpuprieziu23IsViso">'Forma 4'!$E$127</definedName>
    <definedName name="VAS073_F_Patalpuprieziu241NuotekuSurinkimas" localSheetId="3">'Forma 4'!$J$127</definedName>
    <definedName name="VAS073_F_Patalpuprieziu241NuotekuSurinkimas">'Forma 4'!$J$127</definedName>
    <definedName name="VAS073_F_Patalpuprieziu242NuotekuValymas" localSheetId="3">'Forma 4'!$K$127</definedName>
    <definedName name="VAS073_F_Patalpuprieziu242NuotekuValymas">'Forma 4'!$K$127</definedName>
    <definedName name="VAS073_F_Patalpuprieziu243NuotekuDumblo" localSheetId="3">'Forma 4'!$L$127</definedName>
    <definedName name="VAS073_F_Patalpuprieziu243NuotekuDumblo">'Forma 4'!$L$127</definedName>
    <definedName name="VAS073_F_Patalpuprieziu24IsViso" localSheetId="3">'Forma 4'!$I$127</definedName>
    <definedName name="VAS073_F_Patalpuprieziu24IsViso">'Forma 4'!$I$127</definedName>
    <definedName name="VAS073_F_Patalpuprieziu25PavirsiniuNuoteku" localSheetId="3">'Forma 4'!$M$127</definedName>
    <definedName name="VAS073_F_Patalpuprieziu25PavirsiniuNuoteku">'Forma 4'!$M$127</definedName>
    <definedName name="VAS073_F_Patalpuprieziu26KitosReguliuojamosios" localSheetId="3">'Forma 4'!$N$127</definedName>
    <definedName name="VAS073_F_Patalpuprieziu26KitosReguliuojamosios">'Forma 4'!$N$127</definedName>
    <definedName name="VAS073_F_Patalpuprieziu27KitosVeiklos" localSheetId="3">'Forma 4'!$Q$127</definedName>
    <definedName name="VAS073_F_Patalpuprieziu27KitosVeiklos">'Forma 4'!$Q$127</definedName>
    <definedName name="VAS073_F_Patalpuprieziu2Apskaitosveikla1" localSheetId="3">'Forma 4'!$O$127</definedName>
    <definedName name="VAS073_F_Patalpuprieziu2Apskaitosveikla1">'Forma 4'!$O$127</definedName>
    <definedName name="VAS073_F_Patalpuprieziu2Kitareguliuoja1" localSheetId="3">'Forma 4'!$P$127</definedName>
    <definedName name="VAS073_F_Patalpuprieziu2Kitareguliuoja1">'Forma 4'!$P$127</definedName>
    <definedName name="VAS073_F_Patalpuprieziu31IS" localSheetId="3">'Forma 4'!$D$178</definedName>
    <definedName name="VAS073_F_Patalpuprieziu31IS">'Forma 4'!$D$178</definedName>
    <definedName name="VAS073_F_Patalpuprieziu331GeriamojoVandens" localSheetId="3">'Forma 4'!$F$178</definedName>
    <definedName name="VAS073_F_Patalpuprieziu331GeriamojoVandens">'Forma 4'!$F$178</definedName>
    <definedName name="VAS073_F_Patalpuprieziu332GeriamojoVandens" localSheetId="3">'Forma 4'!$G$178</definedName>
    <definedName name="VAS073_F_Patalpuprieziu332GeriamojoVandens">'Forma 4'!$G$178</definedName>
    <definedName name="VAS073_F_Patalpuprieziu333GeriamojoVandens" localSheetId="3">'Forma 4'!$H$178</definedName>
    <definedName name="VAS073_F_Patalpuprieziu333GeriamojoVandens">'Forma 4'!$H$178</definedName>
    <definedName name="VAS073_F_Patalpuprieziu33IsViso" localSheetId="3">'Forma 4'!$E$178</definedName>
    <definedName name="VAS073_F_Patalpuprieziu33IsViso">'Forma 4'!$E$178</definedName>
    <definedName name="VAS073_F_Patalpuprieziu341NuotekuSurinkimas" localSheetId="3">'Forma 4'!$J$178</definedName>
    <definedName name="VAS073_F_Patalpuprieziu341NuotekuSurinkimas">'Forma 4'!$J$178</definedName>
    <definedName name="VAS073_F_Patalpuprieziu342NuotekuValymas" localSheetId="3">'Forma 4'!$K$178</definedName>
    <definedName name="VAS073_F_Patalpuprieziu342NuotekuValymas">'Forma 4'!$K$178</definedName>
    <definedName name="VAS073_F_Patalpuprieziu343NuotekuDumblo" localSheetId="3">'Forma 4'!$L$178</definedName>
    <definedName name="VAS073_F_Patalpuprieziu343NuotekuDumblo">'Forma 4'!$L$178</definedName>
    <definedName name="VAS073_F_Patalpuprieziu34IsViso" localSheetId="3">'Forma 4'!$I$178</definedName>
    <definedName name="VAS073_F_Patalpuprieziu34IsViso">'Forma 4'!$I$178</definedName>
    <definedName name="VAS073_F_Patalpuprieziu35PavirsiniuNuoteku" localSheetId="3">'Forma 4'!$M$178</definedName>
    <definedName name="VAS073_F_Patalpuprieziu35PavirsiniuNuoteku">'Forma 4'!$M$178</definedName>
    <definedName name="VAS073_F_Patalpuprieziu36KitosReguliuojamosios" localSheetId="3">'Forma 4'!$N$178</definedName>
    <definedName name="VAS073_F_Patalpuprieziu36KitosReguliuojamosios">'Forma 4'!$N$178</definedName>
    <definedName name="VAS073_F_Patalpuprieziu37KitosVeiklos" localSheetId="3">'Forma 4'!$Q$178</definedName>
    <definedName name="VAS073_F_Patalpuprieziu37KitosVeiklos">'Forma 4'!$Q$178</definedName>
    <definedName name="VAS073_F_Patalpuprieziu3Apskaitosveikla1" localSheetId="3">'Forma 4'!$O$178</definedName>
    <definedName name="VAS073_F_Patalpuprieziu3Apskaitosveikla1">'Forma 4'!$O$178</definedName>
    <definedName name="VAS073_F_Patalpuprieziu3Kitareguliuoja1" localSheetId="3">'Forma 4'!$P$178</definedName>
    <definedName name="VAS073_F_Patalpuprieziu3Kitareguliuoja1">'Forma 4'!$P$178</definedName>
    <definedName name="VAS073_F_Patalpuprieziu41IS" localSheetId="3">'Forma 4'!$D$222</definedName>
    <definedName name="VAS073_F_Patalpuprieziu41IS">'Forma 4'!$D$222</definedName>
    <definedName name="VAS073_F_Patalpuprieziu431GeriamojoVandens" localSheetId="3">'Forma 4'!$F$222</definedName>
    <definedName name="VAS073_F_Patalpuprieziu431GeriamojoVandens">'Forma 4'!$F$222</definedName>
    <definedName name="VAS073_F_Patalpuprieziu432GeriamojoVandens" localSheetId="3">'Forma 4'!$G$222</definedName>
    <definedName name="VAS073_F_Patalpuprieziu432GeriamojoVandens">'Forma 4'!$G$222</definedName>
    <definedName name="VAS073_F_Patalpuprieziu433GeriamojoVandens" localSheetId="3">'Forma 4'!$H$222</definedName>
    <definedName name="VAS073_F_Patalpuprieziu433GeriamojoVandens">'Forma 4'!$H$222</definedName>
    <definedName name="VAS073_F_Patalpuprieziu43IsViso" localSheetId="3">'Forma 4'!$E$222</definedName>
    <definedName name="VAS073_F_Patalpuprieziu43IsViso">'Forma 4'!$E$222</definedName>
    <definedName name="VAS073_F_Patalpuprieziu441NuotekuSurinkimas" localSheetId="3">'Forma 4'!$J$222</definedName>
    <definedName name="VAS073_F_Patalpuprieziu441NuotekuSurinkimas">'Forma 4'!$J$222</definedName>
    <definedName name="VAS073_F_Patalpuprieziu442NuotekuValymas" localSheetId="3">'Forma 4'!$K$222</definedName>
    <definedName name="VAS073_F_Patalpuprieziu442NuotekuValymas">'Forma 4'!$K$222</definedName>
    <definedName name="VAS073_F_Patalpuprieziu443NuotekuDumblo" localSheetId="3">'Forma 4'!$L$222</definedName>
    <definedName name="VAS073_F_Patalpuprieziu443NuotekuDumblo">'Forma 4'!$L$222</definedName>
    <definedName name="VAS073_F_Patalpuprieziu44IsViso" localSheetId="3">'Forma 4'!$I$222</definedName>
    <definedName name="VAS073_F_Patalpuprieziu44IsViso">'Forma 4'!$I$222</definedName>
    <definedName name="VAS073_F_Patalpuprieziu45PavirsiniuNuoteku" localSheetId="3">'Forma 4'!$M$222</definedName>
    <definedName name="VAS073_F_Patalpuprieziu45PavirsiniuNuoteku">'Forma 4'!$M$222</definedName>
    <definedName name="VAS073_F_Patalpuprieziu46KitosReguliuojamosios" localSheetId="3">'Forma 4'!$N$222</definedName>
    <definedName name="VAS073_F_Patalpuprieziu46KitosReguliuojamosios">'Forma 4'!$N$222</definedName>
    <definedName name="VAS073_F_Patalpuprieziu47KitosVeiklos" localSheetId="3">'Forma 4'!$Q$222</definedName>
    <definedName name="VAS073_F_Patalpuprieziu47KitosVeiklos">'Forma 4'!$Q$222</definedName>
    <definedName name="VAS073_F_Patalpuprieziu4Apskaitosveikla1" localSheetId="3">'Forma 4'!$O$222</definedName>
    <definedName name="VAS073_F_Patalpuprieziu4Apskaitosveikla1">'Forma 4'!$O$222</definedName>
    <definedName name="VAS073_F_Patalpuprieziu4Kitareguliuoja1" localSheetId="3">'Forma 4'!$P$222</definedName>
    <definedName name="VAS073_F_Patalpuprieziu4Kitareguliuoja1">'Forma 4'!$P$222</definedName>
    <definedName name="VAS073_F_Patalpusildymo11IS" localSheetId="3">'Forma 4'!$D$36</definedName>
    <definedName name="VAS073_F_Patalpusildymo11IS">'Forma 4'!$D$36</definedName>
    <definedName name="VAS073_F_Patalpusildymo131GeriamojoVandens" localSheetId="3">'Forma 4'!$F$36</definedName>
    <definedName name="VAS073_F_Patalpusildymo131GeriamojoVandens">'Forma 4'!$F$36</definedName>
    <definedName name="VAS073_F_Patalpusildymo132GeriamojoVandens" localSheetId="3">'Forma 4'!$G$36</definedName>
    <definedName name="VAS073_F_Patalpusildymo132GeriamojoVandens">'Forma 4'!$G$36</definedName>
    <definedName name="VAS073_F_Patalpusildymo133GeriamojoVandens" localSheetId="3">'Forma 4'!$H$36</definedName>
    <definedName name="VAS073_F_Patalpusildymo133GeriamojoVandens">'Forma 4'!$H$36</definedName>
    <definedName name="VAS073_F_Patalpusildymo13IsViso" localSheetId="3">'Forma 4'!$E$36</definedName>
    <definedName name="VAS073_F_Patalpusildymo13IsViso">'Forma 4'!$E$36</definedName>
    <definedName name="VAS073_F_Patalpusildymo141NuotekuSurinkimas" localSheetId="3">'Forma 4'!$J$36</definedName>
    <definedName name="VAS073_F_Patalpusildymo141NuotekuSurinkimas">'Forma 4'!$J$36</definedName>
    <definedName name="VAS073_F_Patalpusildymo142NuotekuValymas" localSheetId="3">'Forma 4'!$K$36</definedName>
    <definedName name="VAS073_F_Patalpusildymo142NuotekuValymas">'Forma 4'!$K$36</definedName>
    <definedName name="VAS073_F_Patalpusildymo143NuotekuDumblo" localSheetId="3">'Forma 4'!$L$36</definedName>
    <definedName name="VAS073_F_Patalpusildymo143NuotekuDumblo">'Forma 4'!$L$36</definedName>
    <definedName name="VAS073_F_Patalpusildymo14IsViso" localSheetId="3">'Forma 4'!$I$36</definedName>
    <definedName name="VAS073_F_Patalpusildymo14IsViso">'Forma 4'!$I$36</definedName>
    <definedName name="VAS073_F_Patalpusildymo15PavirsiniuNuoteku" localSheetId="3">'Forma 4'!$M$36</definedName>
    <definedName name="VAS073_F_Patalpusildymo15PavirsiniuNuoteku">'Forma 4'!$M$36</definedName>
    <definedName name="VAS073_F_Patalpusildymo16KitosReguliuojamosios" localSheetId="3">'Forma 4'!$N$36</definedName>
    <definedName name="VAS073_F_Patalpusildymo16KitosReguliuojamosios">'Forma 4'!$N$36</definedName>
    <definedName name="VAS073_F_Patalpusildymo17KitosVeiklos" localSheetId="3">'Forma 4'!$Q$36</definedName>
    <definedName name="VAS073_F_Patalpusildymo17KitosVeiklos">'Forma 4'!$Q$36</definedName>
    <definedName name="VAS073_F_Patalpusildymo1Apskaitosveikla1" localSheetId="3">'Forma 4'!$O$36</definedName>
    <definedName name="VAS073_F_Patalpusildymo1Apskaitosveikla1">'Forma 4'!$O$36</definedName>
    <definedName name="VAS073_F_Patalpusildymo1Kitareguliuoja1" localSheetId="3">'Forma 4'!$P$36</definedName>
    <definedName name="VAS073_F_Patalpusildymo1Kitareguliuoja1">'Forma 4'!$P$36</definedName>
    <definedName name="VAS073_F_Patalpusildymo21IS" localSheetId="3">'Forma 4'!$D$93</definedName>
    <definedName name="VAS073_F_Patalpusildymo21IS">'Forma 4'!$D$93</definedName>
    <definedName name="VAS073_F_Patalpusildymo231GeriamojoVandens" localSheetId="3">'Forma 4'!$F$93</definedName>
    <definedName name="VAS073_F_Patalpusildymo231GeriamojoVandens">'Forma 4'!$F$93</definedName>
    <definedName name="VAS073_F_Patalpusildymo232GeriamojoVandens" localSheetId="3">'Forma 4'!$G$93</definedName>
    <definedName name="VAS073_F_Patalpusildymo232GeriamojoVandens">'Forma 4'!$G$93</definedName>
    <definedName name="VAS073_F_Patalpusildymo233GeriamojoVandens" localSheetId="3">'Forma 4'!$H$93</definedName>
    <definedName name="VAS073_F_Patalpusildymo233GeriamojoVandens">'Forma 4'!$H$93</definedName>
    <definedName name="VAS073_F_Patalpusildymo23IsViso" localSheetId="3">'Forma 4'!$E$93</definedName>
    <definedName name="VAS073_F_Patalpusildymo23IsViso">'Forma 4'!$E$93</definedName>
    <definedName name="VAS073_F_Patalpusildymo241NuotekuSurinkimas" localSheetId="3">'Forma 4'!$J$93</definedName>
    <definedName name="VAS073_F_Patalpusildymo241NuotekuSurinkimas">'Forma 4'!$J$93</definedName>
    <definedName name="VAS073_F_Patalpusildymo242NuotekuValymas" localSheetId="3">'Forma 4'!$K$93</definedName>
    <definedName name="VAS073_F_Patalpusildymo242NuotekuValymas">'Forma 4'!$K$93</definedName>
    <definedName name="VAS073_F_Patalpusildymo243NuotekuDumblo" localSheetId="3">'Forma 4'!$L$93</definedName>
    <definedName name="VAS073_F_Patalpusildymo243NuotekuDumblo">'Forma 4'!$L$93</definedName>
    <definedName name="VAS073_F_Patalpusildymo24IsViso" localSheetId="3">'Forma 4'!$I$93</definedName>
    <definedName name="VAS073_F_Patalpusildymo24IsViso">'Forma 4'!$I$93</definedName>
    <definedName name="VAS073_F_Patalpusildymo25PavirsiniuNuoteku" localSheetId="3">'Forma 4'!$M$93</definedName>
    <definedName name="VAS073_F_Patalpusildymo25PavirsiniuNuoteku">'Forma 4'!$M$93</definedName>
    <definedName name="VAS073_F_Patalpusildymo26KitosReguliuojamosios" localSheetId="3">'Forma 4'!$N$93</definedName>
    <definedName name="VAS073_F_Patalpusildymo26KitosReguliuojamosios">'Forma 4'!$N$93</definedName>
    <definedName name="VAS073_F_Patalpusildymo27KitosVeiklos" localSheetId="3">'Forma 4'!$Q$93</definedName>
    <definedName name="VAS073_F_Patalpusildymo27KitosVeiklos">'Forma 4'!$Q$93</definedName>
    <definedName name="VAS073_F_Patalpusildymo2Apskaitosveikla1" localSheetId="3">'Forma 4'!$O$93</definedName>
    <definedName name="VAS073_F_Patalpusildymo2Apskaitosveikla1">'Forma 4'!$O$93</definedName>
    <definedName name="VAS073_F_Patalpusildymo2Kitareguliuoja1" localSheetId="3">'Forma 4'!$P$93</definedName>
    <definedName name="VAS073_F_Patalpusildymo2Kitareguliuoja1">'Forma 4'!$P$93</definedName>
    <definedName name="VAS073_F_Patalpusildymo31IS" localSheetId="3">'Forma 4'!$D$144</definedName>
    <definedName name="VAS073_F_Patalpusildymo31IS">'Forma 4'!$D$144</definedName>
    <definedName name="VAS073_F_Patalpusildymo331GeriamojoVandens" localSheetId="3">'Forma 4'!$F$144</definedName>
    <definedName name="VAS073_F_Patalpusildymo331GeriamojoVandens">'Forma 4'!$F$144</definedName>
    <definedName name="VAS073_F_Patalpusildymo332GeriamojoVandens" localSheetId="3">'Forma 4'!$G$144</definedName>
    <definedName name="VAS073_F_Patalpusildymo332GeriamojoVandens">'Forma 4'!$G$144</definedName>
    <definedName name="VAS073_F_Patalpusildymo333GeriamojoVandens" localSheetId="3">'Forma 4'!$H$144</definedName>
    <definedName name="VAS073_F_Patalpusildymo333GeriamojoVandens">'Forma 4'!$H$144</definedName>
    <definedName name="VAS073_F_Patalpusildymo33IsViso" localSheetId="3">'Forma 4'!$E$144</definedName>
    <definedName name="VAS073_F_Patalpusildymo33IsViso">'Forma 4'!$E$144</definedName>
    <definedName name="VAS073_F_Patalpusildymo341NuotekuSurinkimas" localSheetId="3">'Forma 4'!$J$144</definedName>
    <definedName name="VAS073_F_Patalpusildymo341NuotekuSurinkimas">'Forma 4'!$J$144</definedName>
    <definedName name="VAS073_F_Patalpusildymo342NuotekuValymas" localSheetId="3">'Forma 4'!$K$144</definedName>
    <definedName name="VAS073_F_Patalpusildymo342NuotekuValymas">'Forma 4'!$K$144</definedName>
    <definedName name="VAS073_F_Patalpusildymo343NuotekuDumblo" localSheetId="3">'Forma 4'!$L$144</definedName>
    <definedName name="VAS073_F_Patalpusildymo343NuotekuDumblo">'Forma 4'!$L$144</definedName>
    <definedName name="VAS073_F_Patalpusildymo34IsViso" localSheetId="3">'Forma 4'!$I$144</definedName>
    <definedName name="VAS073_F_Patalpusildymo34IsViso">'Forma 4'!$I$144</definedName>
    <definedName name="VAS073_F_Patalpusildymo35PavirsiniuNuoteku" localSheetId="3">'Forma 4'!$M$144</definedName>
    <definedName name="VAS073_F_Patalpusildymo35PavirsiniuNuoteku">'Forma 4'!$M$144</definedName>
    <definedName name="VAS073_F_Patalpusildymo36KitosReguliuojamosios" localSheetId="3">'Forma 4'!$N$144</definedName>
    <definedName name="VAS073_F_Patalpusildymo36KitosReguliuojamosios">'Forma 4'!$N$144</definedName>
    <definedName name="VAS073_F_Patalpusildymo37KitosVeiklos" localSheetId="3">'Forma 4'!$Q$144</definedName>
    <definedName name="VAS073_F_Patalpusildymo37KitosVeiklos">'Forma 4'!$Q$144</definedName>
    <definedName name="VAS073_F_Patalpusildymo3Apskaitosveikla1" localSheetId="3">'Forma 4'!$O$144</definedName>
    <definedName name="VAS073_F_Patalpusildymo3Apskaitosveikla1">'Forma 4'!$O$144</definedName>
    <definedName name="VAS073_F_Patalpusildymo3Kitareguliuoja1" localSheetId="3">'Forma 4'!$P$144</definedName>
    <definedName name="VAS073_F_Patalpusildymo3Kitareguliuoja1">'Forma 4'!$P$144</definedName>
    <definedName name="VAS073_F_Perkamupaslaug11IS" localSheetId="3">'Forma 4'!$D$22</definedName>
    <definedName name="VAS073_F_Perkamupaslaug11IS">'Forma 4'!$D$22</definedName>
    <definedName name="VAS073_F_Perkamupaslaug131GeriamojoVandens" localSheetId="3">'Forma 4'!$F$22</definedName>
    <definedName name="VAS073_F_Perkamupaslaug131GeriamojoVandens">'Forma 4'!$F$22</definedName>
    <definedName name="VAS073_F_Perkamupaslaug132GeriamojoVandens" localSheetId="3">'Forma 4'!$G$22</definedName>
    <definedName name="VAS073_F_Perkamupaslaug132GeriamojoVandens">'Forma 4'!$G$22</definedName>
    <definedName name="VAS073_F_Perkamupaslaug133GeriamojoVandens" localSheetId="3">'Forma 4'!$H$22</definedName>
    <definedName name="VAS073_F_Perkamupaslaug133GeriamojoVandens">'Forma 4'!$H$22</definedName>
    <definedName name="VAS073_F_Perkamupaslaug13IsViso" localSheetId="3">'Forma 4'!$E$22</definedName>
    <definedName name="VAS073_F_Perkamupaslaug13IsViso">'Forma 4'!$E$22</definedName>
    <definedName name="VAS073_F_Perkamupaslaug141NuotekuSurinkimas" localSheetId="3">'Forma 4'!$J$22</definedName>
    <definedName name="VAS073_F_Perkamupaslaug141NuotekuSurinkimas">'Forma 4'!$J$22</definedName>
    <definedName name="VAS073_F_Perkamupaslaug142NuotekuValymas" localSheetId="3">'Forma 4'!$K$22</definedName>
    <definedName name="VAS073_F_Perkamupaslaug142NuotekuValymas">'Forma 4'!$K$22</definedName>
    <definedName name="VAS073_F_Perkamupaslaug143NuotekuDumblo" localSheetId="3">'Forma 4'!$L$22</definedName>
    <definedName name="VAS073_F_Perkamupaslaug143NuotekuDumblo">'Forma 4'!$L$22</definedName>
    <definedName name="VAS073_F_Perkamupaslaug14IsViso" localSheetId="3">'Forma 4'!$I$22</definedName>
    <definedName name="VAS073_F_Perkamupaslaug14IsViso">'Forma 4'!$I$22</definedName>
    <definedName name="VAS073_F_Perkamupaslaug15PavirsiniuNuoteku" localSheetId="3">'Forma 4'!$M$22</definedName>
    <definedName name="VAS073_F_Perkamupaslaug15PavirsiniuNuoteku">'Forma 4'!$M$22</definedName>
    <definedName name="VAS073_F_Perkamupaslaug16KitosReguliuojamosios" localSheetId="3">'Forma 4'!$N$22</definedName>
    <definedName name="VAS073_F_Perkamupaslaug16KitosReguliuojamosios">'Forma 4'!$N$22</definedName>
    <definedName name="VAS073_F_Perkamupaslaug17KitosVeiklos" localSheetId="3">'Forma 4'!$Q$22</definedName>
    <definedName name="VAS073_F_Perkamupaslaug17KitosVeiklos">'Forma 4'!$Q$22</definedName>
    <definedName name="VAS073_F_Perkamupaslaug1Apskaitosveikla1" localSheetId="3">'Forma 4'!$O$22</definedName>
    <definedName name="VAS073_F_Perkamupaslaug1Apskaitosveikla1">'Forma 4'!$O$22</definedName>
    <definedName name="VAS073_F_Perkamupaslaug1Kitareguliuoja1" localSheetId="3">'Forma 4'!$P$22</definedName>
    <definedName name="VAS073_F_Perkamupaslaug1Kitareguliuoja1">'Forma 4'!$P$22</definedName>
    <definedName name="VAS073_F_Personalosanau11IS" localSheetId="3">'Forma 4'!$D$20</definedName>
    <definedName name="VAS073_F_Personalosanau11IS">'Forma 4'!$D$20</definedName>
    <definedName name="VAS073_F_Personalosanau131GeriamojoVandens" localSheetId="3">'Forma 4'!$F$20</definedName>
    <definedName name="VAS073_F_Personalosanau131GeriamojoVandens">'Forma 4'!$F$20</definedName>
    <definedName name="VAS073_F_Personalosanau132GeriamojoVandens" localSheetId="3">'Forma 4'!$G$20</definedName>
    <definedName name="VAS073_F_Personalosanau132GeriamojoVandens">'Forma 4'!$G$20</definedName>
    <definedName name="VAS073_F_Personalosanau133GeriamojoVandens" localSheetId="3">'Forma 4'!$H$20</definedName>
    <definedName name="VAS073_F_Personalosanau133GeriamojoVandens">'Forma 4'!$H$20</definedName>
    <definedName name="VAS073_F_Personalosanau13IsViso" localSheetId="3">'Forma 4'!$E$20</definedName>
    <definedName name="VAS073_F_Personalosanau13IsViso">'Forma 4'!$E$20</definedName>
    <definedName name="VAS073_F_Personalosanau141NuotekuSurinkimas" localSheetId="3">'Forma 4'!$J$20</definedName>
    <definedName name="VAS073_F_Personalosanau141NuotekuSurinkimas">'Forma 4'!$J$20</definedName>
    <definedName name="VAS073_F_Personalosanau142NuotekuValymas" localSheetId="3">'Forma 4'!$K$20</definedName>
    <definedName name="VAS073_F_Personalosanau142NuotekuValymas">'Forma 4'!$K$20</definedName>
    <definedName name="VAS073_F_Personalosanau143NuotekuDumblo" localSheetId="3">'Forma 4'!$L$20</definedName>
    <definedName name="VAS073_F_Personalosanau143NuotekuDumblo">'Forma 4'!$L$20</definedName>
    <definedName name="VAS073_F_Personalosanau14IsViso" localSheetId="3">'Forma 4'!$I$20</definedName>
    <definedName name="VAS073_F_Personalosanau14IsViso">'Forma 4'!$I$20</definedName>
    <definedName name="VAS073_F_Personalosanau15PavirsiniuNuoteku" localSheetId="3">'Forma 4'!$M$20</definedName>
    <definedName name="VAS073_F_Personalosanau15PavirsiniuNuoteku">'Forma 4'!$M$20</definedName>
    <definedName name="VAS073_F_Personalosanau16KitosReguliuojamosios" localSheetId="3">'Forma 4'!$N$20</definedName>
    <definedName name="VAS073_F_Personalosanau16KitosReguliuojamosios">'Forma 4'!$N$20</definedName>
    <definedName name="VAS073_F_Personalosanau17KitosVeiklos" localSheetId="3">'Forma 4'!$Q$20</definedName>
    <definedName name="VAS073_F_Personalosanau17KitosVeiklos">'Forma 4'!$Q$20</definedName>
    <definedName name="VAS073_F_Personalosanau1Apskaitosveikla1" localSheetId="3">'Forma 4'!$O$20</definedName>
    <definedName name="VAS073_F_Personalosanau1Apskaitosveikla1">'Forma 4'!$O$20</definedName>
    <definedName name="VAS073_F_Personalosanau1Kitareguliuoja1" localSheetId="3">'Forma 4'!$P$20</definedName>
    <definedName name="VAS073_F_Personalosanau1Kitareguliuoja1">'Forma 4'!$P$20</definedName>
    <definedName name="VAS073_F_Personalosanau21IS" localSheetId="3">'Forma 4'!$D$52</definedName>
    <definedName name="VAS073_F_Personalosanau21IS">'Forma 4'!$D$52</definedName>
    <definedName name="VAS073_F_Personalosanau231GeriamojoVandens" localSheetId="3">'Forma 4'!$F$52</definedName>
    <definedName name="VAS073_F_Personalosanau231GeriamojoVandens">'Forma 4'!$F$52</definedName>
    <definedName name="VAS073_F_Personalosanau232GeriamojoVandens" localSheetId="3">'Forma 4'!$G$52</definedName>
    <definedName name="VAS073_F_Personalosanau232GeriamojoVandens">'Forma 4'!$G$52</definedName>
    <definedName name="VAS073_F_Personalosanau233GeriamojoVandens" localSheetId="3">'Forma 4'!$H$52</definedName>
    <definedName name="VAS073_F_Personalosanau233GeriamojoVandens">'Forma 4'!$H$52</definedName>
    <definedName name="VAS073_F_Personalosanau23IsViso" localSheetId="3">'Forma 4'!$E$52</definedName>
    <definedName name="VAS073_F_Personalosanau23IsViso">'Forma 4'!$E$52</definedName>
    <definedName name="VAS073_F_Personalosanau241NuotekuSurinkimas" localSheetId="3">'Forma 4'!$J$52</definedName>
    <definedName name="VAS073_F_Personalosanau241NuotekuSurinkimas">'Forma 4'!$J$52</definedName>
    <definedName name="VAS073_F_Personalosanau242NuotekuValymas" localSheetId="3">'Forma 4'!$K$52</definedName>
    <definedName name="VAS073_F_Personalosanau242NuotekuValymas">'Forma 4'!$K$52</definedName>
    <definedName name="VAS073_F_Personalosanau243NuotekuDumblo" localSheetId="3">'Forma 4'!$L$52</definedName>
    <definedName name="VAS073_F_Personalosanau243NuotekuDumblo">'Forma 4'!$L$52</definedName>
    <definedName name="VAS073_F_Personalosanau24IsViso" localSheetId="3">'Forma 4'!$I$52</definedName>
    <definedName name="VAS073_F_Personalosanau24IsViso">'Forma 4'!$I$52</definedName>
    <definedName name="VAS073_F_Personalosanau25PavirsiniuNuoteku" localSheetId="3">'Forma 4'!$M$52</definedName>
    <definedName name="VAS073_F_Personalosanau25PavirsiniuNuoteku">'Forma 4'!$M$52</definedName>
    <definedName name="VAS073_F_Personalosanau26KitosReguliuojamosios" localSheetId="3">'Forma 4'!$N$52</definedName>
    <definedName name="VAS073_F_Personalosanau26KitosReguliuojamosios">'Forma 4'!$N$52</definedName>
    <definedName name="VAS073_F_Personalosanau27KitosVeiklos" localSheetId="3">'Forma 4'!$Q$52</definedName>
    <definedName name="VAS073_F_Personalosanau27KitosVeiklos">'Forma 4'!$Q$52</definedName>
    <definedName name="VAS073_F_Personalosanau2Apskaitosveikla1" localSheetId="3">'Forma 4'!$O$52</definedName>
    <definedName name="VAS073_F_Personalosanau2Apskaitosveikla1">'Forma 4'!$O$52</definedName>
    <definedName name="VAS073_F_Personalosanau2Kitareguliuoja1" localSheetId="3">'Forma 4'!$P$52</definedName>
    <definedName name="VAS073_F_Personalosanau2Kitareguliuoja1">'Forma 4'!$P$52</definedName>
    <definedName name="VAS073_F_Personalosanau31IS" localSheetId="3">'Forma 4'!$D$106</definedName>
    <definedName name="VAS073_F_Personalosanau31IS">'Forma 4'!$D$106</definedName>
    <definedName name="VAS073_F_Personalosanau331GeriamojoVandens" localSheetId="3">'Forma 4'!$F$106</definedName>
    <definedName name="VAS073_F_Personalosanau331GeriamojoVandens">'Forma 4'!$F$106</definedName>
    <definedName name="VAS073_F_Personalosanau332GeriamojoVandens" localSheetId="3">'Forma 4'!$G$106</definedName>
    <definedName name="VAS073_F_Personalosanau332GeriamojoVandens">'Forma 4'!$G$106</definedName>
    <definedName name="VAS073_F_Personalosanau333GeriamojoVandens" localSheetId="3">'Forma 4'!$H$106</definedName>
    <definedName name="VAS073_F_Personalosanau333GeriamojoVandens">'Forma 4'!$H$106</definedName>
    <definedName name="VAS073_F_Personalosanau33IsViso" localSheetId="3">'Forma 4'!$E$106</definedName>
    <definedName name="VAS073_F_Personalosanau33IsViso">'Forma 4'!$E$106</definedName>
    <definedName name="VAS073_F_Personalosanau341NuotekuSurinkimas" localSheetId="3">'Forma 4'!$J$106</definedName>
    <definedName name="VAS073_F_Personalosanau341NuotekuSurinkimas">'Forma 4'!$J$106</definedName>
    <definedName name="VAS073_F_Personalosanau342NuotekuValymas" localSheetId="3">'Forma 4'!$K$106</definedName>
    <definedName name="VAS073_F_Personalosanau342NuotekuValymas">'Forma 4'!$K$106</definedName>
    <definedName name="VAS073_F_Personalosanau343NuotekuDumblo" localSheetId="3">'Forma 4'!$L$106</definedName>
    <definedName name="VAS073_F_Personalosanau343NuotekuDumblo">'Forma 4'!$L$106</definedName>
    <definedName name="VAS073_F_Personalosanau34IsViso" localSheetId="3">'Forma 4'!$I$106</definedName>
    <definedName name="VAS073_F_Personalosanau34IsViso">'Forma 4'!$I$106</definedName>
    <definedName name="VAS073_F_Personalosanau35PavirsiniuNuoteku" localSheetId="3">'Forma 4'!$M$106</definedName>
    <definedName name="VAS073_F_Personalosanau35PavirsiniuNuoteku">'Forma 4'!$M$106</definedName>
    <definedName name="VAS073_F_Personalosanau36KitosReguliuojamosios" localSheetId="3">'Forma 4'!$N$106</definedName>
    <definedName name="VAS073_F_Personalosanau36KitosReguliuojamosios">'Forma 4'!$N$106</definedName>
    <definedName name="VAS073_F_Personalosanau37KitosVeiklos" localSheetId="3">'Forma 4'!$Q$106</definedName>
    <definedName name="VAS073_F_Personalosanau37KitosVeiklos">'Forma 4'!$Q$106</definedName>
    <definedName name="VAS073_F_Personalosanau3Apskaitosveikla1" localSheetId="3">'Forma 4'!$O$106</definedName>
    <definedName name="VAS073_F_Personalosanau3Apskaitosveikla1">'Forma 4'!$O$106</definedName>
    <definedName name="VAS073_F_Personalosanau3Kitareguliuoja1" localSheetId="3">'Forma 4'!$P$106</definedName>
    <definedName name="VAS073_F_Personalosanau3Kitareguliuoja1">'Forma 4'!$P$106</definedName>
    <definedName name="VAS073_F_Personalosanau41IS" localSheetId="3">'Forma 4'!$D$201</definedName>
    <definedName name="VAS073_F_Personalosanau41IS">'Forma 4'!$D$201</definedName>
    <definedName name="VAS073_F_Personalosanau431GeriamojoVandens" localSheetId="3">'Forma 4'!$F$201</definedName>
    <definedName name="VAS073_F_Personalosanau431GeriamojoVandens">'Forma 4'!$F$201</definedName>
    <definedName name="VAS073_F_Personalosanau432GeriamojoVandens" localSheetId="3">'Forma 4'!$G$201</definedName>
    <definedName name="VAS073_F_Personalosanau432GeriamojoVandens">'Forma 4'!$G$201</definedName>
    <definedName name="VAS073_F_Personalosanau433GeriamojoVandens" localSheetId="3">'Forma 4'!$H$201</definedName>
    <definedName name="VAS073_F_Personalosanau433GeriamojoVandens">'Forma 4'!$H$201</definedName>
    <definedName name="VAS073_F_Personalosanau43IsViso" localSheetId="3">'Forma 4'!$E$201</definedName>
    <definedName name="VAS073_F_Personalosanau43IsViso">'Forma 4'!$E$201</definedName>
    <definedName name="VAS073_F_Personalosanau441NuotekuSurinkimas" localSheetId="3">'Forma 4'!$J$201</definedName>
    <definedName name="VAS073_F_Personalosanau441NuotekuSurinkimas">'Forma 4'!$J$201</definedName>
    <definedName name="VAS073_F_Personalosanau442NuotekuValymas" localSheetId="3">'Forma 4'!$K$201</definedName>
    <definedName name="VAS073_F_Personalosanau442NuotekuValymas">'Forma 4'!$K$201</definedName>
    <definedName name="VAS073_F_Personalosanau443NuotekuDumblo" localSheetId="3">'Forma 4'!$L$201</definedName>
    <definedName name="VAS073_F_Personalosanau443NuotekuDumblo">'Forma 4'!$L$201</definedName>
    <definedName name="VAS073_F_Personalosanau44IsViso" localSheetId="3">'Forma 4'!$I$201</definedName>
    <definedName name="VAS073_F_Personalosanau44IsViso">'Forma 4'!$I$201</definedName>
    <definedName name="VAS073_F_Personalosanau45PavirsiniuNuoteku" localSheetId="3">'Forma 4'!$M$201</definedName>
    <definedName name="VAS073_F_Personalosanau45PavirsiniuNuoteku">'Forma 4'!$M$201</definedName>
    <definedName name="VAS073_F_Personalosanau46KitosReguliuojamosios" localSheetId="3">'Forma 4'!$N$201</definedName>
    <definedName name="VAS073_F_Personalosanau46KitosReguliuojamosios">'Forma 4'!$N$201</definedName>
    <definedName name="VAS073_F_Personalosanau47KitosVeiklos" localSheetId="3">'Forma 4'!$Q$201</definedName>
    <definedName name="VAS073_F_Personalosanau47KitosVeiklos">'Forma 4'!$Q$201</definedName>
    <definedName name="VAS073_F_Personalosanau4Apskaitosveikla1" localSheetId="3">'Forma 4'!$O$201</definedName>
    <definedName name="VAS073_F_Personalosanau4Apskaitosveikla1">'Forma 4'!$O$201</definedName>
    <definedName name="VAS073_F_Personalosanau4Kitareguliuoja1" localSheetId="3">'Forma 4'!$P$201</definedName>
    <definedName name="VAS073_F_Personalosanau4Kitareguliuoja1">'Forma 4'!$P$201</definedName>
    <definedName name="VAS073_F_Profesineslite11IS" localSheetId="3">'Forma 4'!$D$74</definedName>
    <definedName name="VAS073_F_Profesineslite11IS">'Forma 4'!$D$74</definedName>
    <definedName name="VAS073_F_Profesineslite131GeriamojoVandens" localSheetId="3">'Forma 4'!$F$74</definedName>
    <definedName name="VAS073_F_Profesineslite131GeriamojoVandens">'Forma 4'!$F$74</definedName>
    <definedName name="VAS073_F_Profesineslite132GeriamojoVandens" localSheetId="3">'Forma 4'!$G$74</definedName>
    <definedName name="VAS073_F_Profesineslite132GeriamojoVandens">'Forma 4'!$G$74</definedName>
    <definedName name="VAS073_F_Profesineslite133GeriamojoVandens" localSheetId="3">'Forma 4'!$H$74</definedName>
    <definedName name="VAS073_F_Profesineslite133GeriamojoVandens">'Forma 4'!$H$74</definedName>
    <definedName name="VAS073_F_Profesineslite13IsViso" localSheetId="3">'Forma 4'!$E$74</definedName>
    <definedName name="VAS073_F_Profesineslite13IsViso">'Forma 4'!$E$74</definedName>
    <definedName name="VAS073_F_Profesineslite141NuotekuSurinkimas" localSheetId="3">'Forma 4'!$J$74</definedName>
    <definedName name="VAS073_F_Profesineslite141NuotekuSurinkimas">'Forma 4'!$J$74</definedName>
    <definedName name="VAS073_F_Profesineslite142NuotekuValymas" localSheetId="3">'Forma 4'!$K$74</definedName>
    <definedName name="VAS073_F_Profesineslite142NuotekuValymas">'Forma 4'!$K$74</definedName>
    <definedName name="VAS073_F_Profesineslite143NuotekuDumblo" localSheetId="3">'Forma 4'!$L$74</definedName>
    <definedName name="VAS073_F_Profesineslite143NuotekuDumblo">'Forma 4'!$L$74</definedName>
    <definedName name="VAS073_F_Profesineslite14IsViso" localSheetId="3">'Forma 4'!$I$74</definedName>
    <definedName name="VAS073_F_Profesineslite14IsViso">'Forma 4'!$I$74</definedName>
    <definedName name="VAS073_F_Profesineslite15PavirsiniuNuoteku" localSheetId="3">'Forma 4'!$M$74</definedName>
    <definedName name="VAS073_F_Profesineslite15PavirsiniuNuoteku">'Forma 4'!$M$74</definedName>
    <definedName name="VAS073_F_Profesineslite16KitosReguliuojamosios" localSheetId="3">'Forma 4'!$N$74</definedName>
    <definedName name="VAS073_F_Profesineslite16KitosReguliuojamosios">'Forma 4'!$N$74</definedName>
    <definedName name="VAS073_F_Profesineslite17KitosVeiklos" localSheetId="3">'Forma 4'!$Q$74</definedName>
    <definedName name="VAS073_F_Profesineslite17KitosVeiklos">'Forma 4'!$Q$74</definedName>
    <definedName name="VAS073_F_Profesineslite1Apskaitosveikla1" localSheetId="3">'Forma 4'!$O$74</definedName>
    <definedName name="VAS073_F_Profesineslite1Apskaitosveikla1">'Forma 4'!$O$74</definedName>
    <definedName name="VAS073_F_Profesineslite1Kitareguliuoja1" localSheetId="3">'Forma 4'!$P$74</definedName>
    <definedName name="VAS073_F_Profesineslite1Kitareguliuoja1">'Forma 4'!$P$74</definedName>
    <definedName name="VAS073_F_Profesineslite21IS" localSheetId="3">'Forma 4'!$D$126</definedName>
    <definedName name="VAS073_F_Profesineslite21IS">'Forma 4'!$D$126</definedName>
    <definedName name="VAS073_F_Profesineslite231GeriamojoVandens" localSheetId="3">'Forma 4'!$F$126</definedName>
    <definedName name="VAS073_F_Profesineslite231GeriamojoVandens">'Forma 4'!$F$126</definedName>
    <definedName name="VAS073_F_Profesineslite232GeriamojoVandens" localSheetId="3">'Forma 4'!$G$126</definedName>
    <definedName name="VAS073_F_Profesineslite232GeriamojoVandens">'Forma 4'!$G$126</definedName>
    <definedName name="VAS073_F_Profesineslite233GeriamojoVandens" localSheetId="3">'Forma 4'!$H$126</definedName>
    <definedName name="VAS073_F_Profesineslite233GeriamojoVandens">'Forma 4'!$H$126</definedName>
    <definedName name="VAS073_F_Profesineslite23IsViso" localSheetId="3">'Forma 4'!$E$126</definedName>
    <definedName name="VAS073_F_Profesineslite23IsViso">'Forma 4'!$E$126</definedName>
    <definedName name="VAS073_F_Profesineslite241NuotekuSurinkimas" localSheetId="3">'Forma 4'!$J$126</definedName>
    <definedName name="VAS073_F_Profesineslite241NuotekuSurinkimas">'Forma 4'!$J$126</definedName>
    <definedName name="VAS073_F_Profesineslite242NuotekuValymas" localSheetId="3">'Forma 4'!$K$126</definedName>
    <definedName name="VAS073_F_Profesineslite242NuotekuValymas">'Forma 4'!$K$126</definedName>
    <definedName name="VAS073_F_Profesineslite243NuotekuDumblo" localSheetId="3">'Forma 4'!$L$126</definedName>
    <definedName name="VAS073_F_Profesineslite243NuotekuDumblo">'Forma 4'!$L$126</definedName>
    <definedName name="VAS073_F_Profesineslite24IsViso" localSheetId="3">'Forma 4'!$I$126</definedName>
    <definedName name="VAS073_F_Profesineslite24IsViso">'Forma 4'!$I$126</definedName>
    <definedName name="VAS073_F_Profesineslite25PavirsiniuNuoteku" localSheetId="3">'Forma 4'!$M$126</definedName>
    <definedName name="VAS073_F_Profesineslite25PavirsiniuNuoteku">'Forma 4'!$M$126</definedName>
    <definedName name="VAS073_F_Profesineslite26KitosReguliuojamosios" localSheetId="3">'Forma 4'!$N$126</definedName>
    <definedName name="VAS073_F_Profesineslite26KitosReguliuojamosios">'Forma 4'!$N$126</definedName>
    <definedName name="VAS073_F_Profesineslite27KitosVeiklos" localSheetId="3">'Forma 4'!$Q$126</definedName>
    <definedName name="VAS073_F_Profesineslite27KitosVeiklos">'Forma 4'!$Q$126</definedName>
    <definedName name="VAS073_F_Profesineslite2Apskaitosveikla1" localSheetId="3">'Forma 4'!$O$126</definedName>
    <definedName name="VAS073_F_Profesineslite2Apskaitosveikla1">'Forma 4'!$O$126</definedName>
    <definedName name="VAS073_F_Profesineslite2Kitareguliuoja1" localSheetId="3">'Forma 4'!$P$126</definedName>
    <definedName name="VAS073_F_Profesineslite2Kitareguliuoja1">'Forma 4'!$P$126</definedName>
    <definedName name="VAS073_F_Profesineslite31IS" localSheetId="3">'Forma 4'!$D$177</definedName>
    <definedName name="VAS073_F_Profesineslite31IS">'Forma 4'!$D$177</definedName>
    <definedName name="VAS073_F_Profesineslite331GeriamojoVandens" localSheetId="3">'Forma 4'!$F$177</definedName>
    <definedName name="VAS073_F_Profesineslite331GeriamojoVandens">'Forma 4'!$F$177</definedName>
    <definedName name="VAS073_F_Profesineslite332GeriamojoVandens" localSheetId="3">'Forma 4'!$G$177</definedName>
    <definedName name="VAS073_F_Profesineslite332GeriamojoVandens">'Forma 4'!$G$177</definedName>
    <definedName name="VAS073_F_Profesineslite333GeriamojoVandens" localSheetId="3">'Forma 4'!$H$177</definedName>
    <definedName name="VAS073_F_Profesineslite333GeriamojoVandens">'Forma 4'!$H$177</definedName>
    <definedName name="VAS073_F_Profesineslite33IsViso" localSheetId="3">'Forma 4'!$E$177</definedName>
    <definedName name="VAS073_F_Profesineslite33IsViso">'Forma 4'!$E$177</definedName>
    <definedName name="VAS073_F_Profesineslite341NuotekuSurinkimas" localSheetId="3">'Forma 4'!$J$177</definedName>
    <definedName name="VAS073_F_Profesineslite341NuotekuSurinkimas">'Forma 4'!$J$177</definedName>
    <definedName name="VAS073_F_Profesineslite342NuotekuValymas" localSheetId="3">'Forma 4'!$K$177</definedName>
    <definedName name="VAS073_F_Profesineslite342NuotekuValymas">'Forma 4'!$K$177</definedName>
    <definedName name="VAS073_F_Profesineslite343NuotekuDumblo" localSheetId="3">'Forma 4'!$L$177</definedName>
    <definedName name="VAS073_F_Profesineslite343NuotekuDumblo">'Forma 4'!$L$177</definedName>
    <definedName name="VAS073_F_Profesineslite34IsViso" localSheetId="3">'Forma 4'!$I$177</definedName>
    <definedName name="VAS073_F_Profesineslite34IsViso">'Forma 4'!$I$177</definedName>
    <definedName name="VAS073_F_Profesineslite35PavirsiniuNuoteku" localSheetId="3">'Forma 4'!$M$177</definedName>
    <definedName name="VAS073_F_Profesineslite35PavirsiniuNuoteku">'Forma 4'!$M$177</definedName>
    <definedName name="VAS073_F_Profesineslite36KitosReguliuojamosios" localSheetId="3">'Forma 4'!$N$177</definedName>
    <definedName name="VAS073_F_Profesineslite36KitosReguliuojamosios">'Forma 4'!$N$177</definedName>
    <definedName name="VAS073_F_Profesineslite37KitosVeiklos" localSheetId="3">'Forma 4'!$Q$177</definedName>
    <definedName name="VAS073_F_Profesineslite37KitosVeiklos">'Forma 4'!$Q$177</definedName>
    <definedName name="VAS073_F_Profesineslite3Apskaitosveikla1" localSheetId="3">'Forma 4'!$O$177</definedName>
    <definedName name="VAS073_F_Profesineslite3Apskaitosveikla1">'Forma 4'!$O$177</definedName>
    <definedName name="VAS073_F_Profesineslite3Kitareguliuoja1" localSheetId="3">'Forma 4'!$P$177</definedName>
    <definedName name="VAS073_F_Profesineslite3Kitareguliuoja1">'Forma 4'!$P$177</definedName>
    <definedName name="VAS073_F_Profesineslite41IS" localSheetId="3">'Forma 4'!$D$221</definedName>
    <definedName name="VAS073_F_Profesineslite41IS">'Forma 4'!$D$221</definedName>
    <definedName name="VAS073_F_Profesineslite431GeriamojoVandens" localSheetId="3">'Forma 4'!$F$221</definedName>
    <definedName name="VAS073_F_Profesineslite431GeriamojoVandens">'Forma 4'!$F$221</definedName>
    <definedName name="VAS073_F_Profesineslite432GeriamojoVandens" localSheetId="3">'Forma 4'!$G$221</definedName>
    <definedName name="VAS073_F_Profesineslite432GeriamojoVandens">'Forma 4'!$G$221</definedName>
    <definedName name="VAS073_F_Profesineslite433GeriamojoVandens" localSheetId="3">'Forma 4'!$H$221</definedName>
    <definedName name="VAS073_F_Profesineslite433GeriamojoVandens">'Forma 4'!$H$221</definedName>
    <definedName name="VAS073_F_Profesineslite43IsViso" localSheetId="3">'Forma 4'!$E$221</definedName>
    <definedName name="VAS073_F_Profesineslite43IsViso">'Forma 4'!$E$221</definedName>
    <definedName name="VAS073_F_Profesineslite441NuotekuSurinkimas" localSheetId="3">'Forma 4'!$J$221</definedName>
    <definedName name="VAS073_F_Profesineslite441NuotekuSurinkimas">'Forma 4'!$J$221</definedName>
    <definedName name="VAS073_F_Profesineslite442NuotekuValymas" localSheetId="3">'Forma 4'!$K$221</definedName>
    <definedName name="VAS073_F_Profesineslite442NuotekuValymas">'Forma 4'!$K$221</definedName>
    <definedName name="VAS073_F_Profesineslite443NuotekuDumblo" localSheetId="3">'Forma 4'!$L$221</definedName>
    <definedName name="VAS073_F_Profesineslite443NuotekuDumblo">'Forma 4'!$L$221</definedName>
    <definedName name="VAS073_F_Profesineslite44IsViso" localSheetId="3">'Forma 4'!$I$221</definedName>
    <definedName name="VAS073_F_Profesineslite44IsViso">'Forma 4'!$I$221</definedName>
    <definedName name="VAS073_F_Profesineslite45PavirsiniuNuoteku" localSheetId="3">'Forma 4'!$M$221</definedName>
    <definedName name="VAS073_F_Profesineslite45PavirsiniuNuoteku">'Forma 4'!$M$221</definedName>
    <definedName name="VAS073_F_Profesineslite46KitosReguliuojamosios" localSheetId="3">'Forma 4'!$N$221</definedName>
    <definedName name="VAS073_F_Profesineslite46KitosReguliuojamosios">'Forma 4'!$N$221</definedName>
    <definedName name="VAS073_F_Profesineslite47KitosVeiklos" localSheetId="3">'Forma 4'!$Q$221</definedName>
    <definedName name="VAS073_F_Profesineslite47KitosVeiklos">'Forma 4'!$Q$221</definedName>
    <definedName name="VAS073_F_Profesineslite4Apskaitosveikla1" localSheetId="3">'Forma 4'!$O$221</definedName>
    <definedName name="VAS073_F_Profesineslite4Apskaitosveikla1">'Forma 4'!$O$221</definedName>
    <definedName name="VAS073_F_Profesineslite4Kitareguliuoja1" localSheetId="3">'Forma 4'!$P$221</definedName>
    <definedName name="VAS073_F_Profesineslite4Kitareguliuoja1">'Forma 4'!$P$221</definedName>
    <definedName name="VAS073_F_Remontoiraptar11IS" localSheetId="3">'Forma 4'!$D$19</definedName>
    <definedName name="VAS073_F_Remontoiraptar11IS">'Forma 4'!$D$19</definedName>
    <definedName name="VAS073_F_Remontoiraptar131GeriamojoVandens" localSheetId="3">'Forma 4'!$F$19</definedName>
    <definedName name="VAS073_F_Remontoiraptar131GeriamojoVandens">'Forma 4'!$F$19</definedName>
    <definedName name="VAS073_F_Remontoiraptar132GeriamojoVandens" localSheetId="3">'Forma 4'!$G$19</definedName>
    <definedName name="VAS073_F_Remontoiraptar132GeriamojoVandens">'Forma 4'!$G$19</definedName>
    <definedName name="VAS073_F_Remontoiraptar133GeriamojoVandens" localSheetId="3">'Forma 4'!$H$19</definedName>
    <definedName name="VAS073_F_Remontoiraptar133GeriamojoVandens">'Forma 4'!$H$19</definedName>
    <definedName name="VAS073_F_Remontoiraptar13IsViso" localSheetId="3">'Forma 4'!$E$19</definedName>
    <definedName name="VAS073_F_Remontoiraptar13IsViso">'Forma 4'!$E$19</definedName>
    <definedName name="VAS073_F_Remontoiraptar141NuotekuSurinkimas" localSheetId="3">'Forma 4'!$J$19</definedName>
    <definedName name="VAS073_F_Remontoiraptar141NuotekuSurinkimas">'Forma 4'!$J$19</definedName>
    <definedName name="VAS073_F_Remontoiraptar142NuotekuValymas" localSheetId="3">'Forma 4'!$K$19</definedName>
    <definedName name="VAS073_F_Remontoiraptar142NuotekuValymas">'Forma 4'!$K$19</definedName>
    <definedName name="VAS073_F_Remontoiraptar143NuotekuDumblo" localSheetId="3">'Forma 4'!$L$19</definedName>
    <definedName name="VAS073_F_Remontoiraptar143NuotekuDumblo">'Forma 4'!$L$19</definedName>
    <definedName name="VAS073_F_Remontoiraptar14IsViso" localSheetId="3">'Forma 4'!$I$19</definedName>
    <definedName name="VAS073_F_Remontoiraptar14IsViso">'Forma 4'!$I$19</definedName>
    <definedName name="VAS073_F_Remontoiraptar15PavirsiniuNuoteku" localSheetId="3">'Forma 4'!$M$19</definedName>
    <definedName name="VAS073_F_Remontoiraptar15PavirsiniuNuoteku">'Forma 4'!$M$19</definedName>
    <definedName name="VAS073_F_Remontoiraptar16KitosReguliuojamosios" localSheetId="3">'Forma 4'!$N$19</definedName>
    <definedName name="VAS073_F_Remontoiraptar16KitosReguliuojamosios">'Forma 4'!$N$19</definedName>
    <definedName name="VAS073_F_Remontoiraptar17KitosVeiklos" localSheetId="3">'Forma 4'!$Q$19</definedName>
    <definedName name="VAS073_F_Remontoiraptar17KitosVeiklos">'Forma 4'!$Q$19</definedName>
    <definedName name="VAS073_F_Remontoiraptar1Apskaitosveikla1" localSheetId="3">'Forma 4'!$O$19</definedName>
    <definedName name="VAS073_F_Remontoiraptar1Apskaitosveikla1">'Forma 4'!$O$19</definedName>
    <definedName name="VAS073_F_Remontoiraptar1Kitareguliuoja1" localSheetId="3">'Forma 4'!$P$19</definedName>
    <definedName name="VAS073_F_Remontoiraptar1Kitareguliuoja1">'Forma 4'!$P$19</definedName>
    <definedName name="VAS073_F_Remontoiraptar21IS" localSheetId="3">'Forma 4'!$D$47</definedName>
    <definedName name="VAS073_F_Remontoiraptar21IS">'Forma 4'!$D$47</definedName>
    <definedName name="VAS073_F_Remontoiraptar231GeriamojoVandens" localSheetId="3">'Forma 4'!$F$47</definedName>
    <definedName name="VAS073_F_Remontoiraptar231GeriamojoVandens">'Forma 4'!$F$47</definedName>
    <definedName name="VAS073_F_Remontoiraptar232GeriamojoVandens" localSheetId="3">'Forma 4'!$G$47</definedName>
    <definedName name="VAS073_F_Remontoiraptar232GeriamojoVandens">'Forma 4'!$G$47</definedName>
    <definedName name="VAS073_F_Remontoiraptar233GeriamojoVandens" localSheetId="3">'Forma 4'!$H$47</definedName>
    <definedName name="VAS073_F_Remontoiraptar233GeriamojoVandens">'Forma 4'!$H$47</definedName>
    <definedName name="VAS073_F_Remontoiraptar23IsViso" localSheetId="3">'Forma 4'!$E$47</definedName>
    <definedName name="VAS073_F_Remontoiraptar23IsViso">'Forma 4'!$E$47</definedName>
    <definedName name="VAS073_F_Remontoiraptar241NuotekuSurinkimas" localSheetId="3">'Forma 4'!$J$47</definedName>
    <definedName name="VAS073_F_Remontoiraptar241NuotekuSurinkimas">'Forma 4'!$J$47</definedName>
    <definedName name="VAS073_F_Remontoiraptar242NuotekuValymas" localSheetId="3">'Forma 4'!$K$47</definedName>
    <definedName name="VAS073_F_Remontoiraptar242NuotekuValymas">'Forma 4'!$K$47</definedName>
    <definedName name="VAS073_F_Remontoiraptar243NuotekuDumblo" localSheetId="3">'Forma 4'!$L$47</definedName>
    <definedName name="VAS073_F_Remontoiraptar243NuotekuDumblo">'Forma 4'!$L$47</definedName>
    <definedName name="VAS073_F_Remontoiraptar24IsViso" localSheetId="3">'Forma 4'!$I$47</definedName>
    <definedName name="VAS073_F_Remontoiraptar24IsViso">'Forma 4'!$I$47</definedName>
    <definedName name="VAS073_F_Remontoiraptar25PavirsiniuNuoteku" localSheetId="3">'Forma 4'!$M$47</definedName>
    <definedName name="VAS073_F_Remontoiraptar25PavirsiniuNuoteku">'Forma 4'!$M$47</definedName>
    <definedName name="VAS073_F_Remontoiraptar26KitosReguliuojamosios" localSheetId="3">'Forma 4'!$N$47</definedName>
    <definedName name="VAS073_F_Remontoiraptar26KitosReguliuojamosios">'Forma 4'!$N$47</definedName>
    <definedName name="VAS073_F_Remontoiraptar27KitosVeiklos" localSheetId="3">'Forma 4'!$Q$47</definedName>
    <definedName name="VAS073_F_Remontoiraptar27KitosVeiklos">'Forma 4'!$Q$47</definedName>
    <definedName name="VAS073_F_Remontoiraptar2Apskaitosveikla1" localSheetId="3">'Forma 4'!$O$47</definedName>
    <definedName name="VAS073_F_Remontoiraptar2Apskaitosveikla1">'Forma 4'!$O$47</definedName>
    <definedName name="VAS073_F_Remontoiraptar2Kitareguliuoja1" localSheetId="3">'Forma 4'!$P$47</definedName>
    <definedName name="VAS073_F_Remontoiraptar2Kitareguliuoja1">'Forma 4'!$P$47</definedName>
    <definedName name="VAS073_F_Remontoiraptar31IS" localSheetId="3">'Forma 4'!$D$101</definedName>
    <definedName name="VAS073_F_Remontoiraptar31IS">'Forma 4'!$D$101</definedName>
    <definedName name="VAS073_F_Remontoiraptar331GeriamojoVandens" localSheetId="3">'Forma 4'!$F$101</definedName>
    <definedName name="VAS073_F_Remontoiraptar331GeriamojoVandens">'Forma 4'!$F$101</definedName>
    <definedName name="VAS073_F_Remontoiraptar332GeriamojoVandens" localSheetId="3">'Forma 4'!$G$101</definedName>
    <definedName name="VAS073_F_Remontoiraptar332GeriamojoVandens">'Forma 4'!$G$101</definedName>
    <definedName name="VAS073_F_Remontoiraptar333GeriamojoVandens" localSheetId="3">'Forma 4'!$H$101</definedName>
    <definedName name="VAS073_F_Remontoiraptar333GeriamojoVandens">'Forma 4'!$H$101</definedName>
    <definedName name="VAS073_F_Remontoiraptar33IsViso" localSheetId="3">'Forma 4'!$E$101</definedName>
    <definedName name="VAS073_F_Remontoiraptar33IsViso">'Forma 4'!$E$101</definedName>
    <definedName name="VAS073_F_Remontoiraptar341NuotekuSurinkimas" localSheetId="3">'Forma 4'!$J$101</definedName>
    <definedName name="VAS073_F_Remontoiraptar341NuotekuSurinkimas">'Forma 4'!$J$101</definedName>
    <definedName name="VAS073_F_Remontoiraptar342NuotekuValymas" localSheetId="3">'Forma 4'!$K$101</definedName>
    <definedName name="VAS073_F_Remontoiraptar342NuotekuValymas">'Forma 4'!$K$101</definedName>
    <definedName name="VAS073_F_Remontoiraptar343NuotekuDumblo" localSheetId="3">'Forma 4'!$L$101</definedName>
    <definedName name="VAS073_F_Remontoiraptar343NuotekuDumblo">'Forma 4'!$L$101</definedName>
    <definedName name="VAS073_F_Remontoiraptar34IsViso" localSheetId="3">'Forma 4'!$I$101</definedName>
    <definedName name="VAS073_F_Remontoiraptar34IsViso">'Forma 4'!$I$101</definedName>
    <definedName name="VAS073_F_Remontoiraptar35PavirsiniuNuoteku" localSheetId="3">'Forma 4'!$M$101</definedName>
    <definedName name="VAS073_F_Remontoiraptar35PavirsiniuNuoteku">'Forma 4'!$M$101</definedName>
    <definedName name="VAS073_F_Remontoiraptar36KitosReguliuojamosios" localSheetId="3">'Forma 4'!$N$101</definedName>
    <definedName name="VAS073_F_Remontoiraptar36KitosReguliuojamosios">'Forma 4'!$N$101</definedName>
    <definedName name="VAS073_F_Remontoiraptar37KitosVeiklos" localSheetId="3">'Forma 4'!$Q$101</definedName>
    <definedName name="VAS073_F_Remontoiraptar37KitosVeiklos">'Forma 4'!$Q$101</definedName>
    <definedName name="VAS073_F_Remontoiraptar3Apskaitosveikla1" localSheetId="3">'Forma 4'!$O$101</definedName>
    <definedName name="VAS073_F_Remontoiraptar3Apskaitosveikla1">'Forma 4'!$O$101</definedName>
    <definedName name="VAS073_F_Remontoiraptar3Kitareguliuoja1" localSheetId="3">'Forma 4'!$P$101</definedName>
    <definedName name="VAS073_F_Remontoiraptar3Kitareguliuoja1">'Forma 4'!$P$101</definedName>
    <definedName name="VAS073_F_Remontoiraptar41IS" localSheetId="3">'Forma 4'!$D$152</definedName>
    <definedName name="VAS073_F_Remontoiraptar41IS">'Forma 4'!$D$152</definedName>
    <definedName name="VAS073_F_Remontoiraptar431GeriamojoVandens" localSheetId="3">'Forma 4'!$F$152</definedName>
    <definedName name="VAS073_F_Remontoiraptar431GeriamojoVandens">'Forma 4'!$F$152</definedName>
    <definedName name="VAS073_F_Remontoiraptar432GeriamojoVandens" localSheetId="3">'Forma 4'!$G$152</definedName>
    <definedName name="VAS073_F_Remontoiraptar432GeriamojoVandens">'Forma 4'!$G$152</definedName>
    <definedName name="VAS073_F_Remontoiraptar433GeriamojoVandens" localSheetId="3">'Forma 4'!$H$152</definedName>
    <definedName name="VAS073_F_Remontoiraptar433GeriamojoVandens">'Forma 4'!$H$152</definedName>
    <definedName name="VAS073_F_Remontoiraptar43IsViso" localSheetId="3">'Forma 4'!$E$152</definedName>
    <definedName name="VAS073_F_Remontoiraptar43IsViso">'Forma 4'!$E$152</definedName>
    <definedName name="VAS073_F_Remontoiraptar441NuotekuSurinkimas" localSheetId="3">'Forma 4'!$J$152</definedName>
    <definedName name="VAS073_F_Remontoiraptar441NuotekuSurinkimas">'Forma 4'!$J$152</definedName>
    <definedName name="VAS073_F_Remontoiraptar442NuotekuValymas" localSheetId="3">'Forma 4'!$K$152</definedName>
    <definedName name="VAS073_F_Remontoiraptar442NuotekuValymas">'Forma 4'!$K$152</definedName>
    <definedName name="VAS073_F_Remontoiraptar443NuotekuDumblo" localSheetId="3">'Forma 4'!$L$152</definedName>
    <definedName name="VAS073_F_Remontoiraptar443NuotekuDumblo">'Forma 4'!$L$152</definedName>
    <definedName name="VAS073_F_Remontoiraptar44IsViso" localSheetId="3">'Forma 4'!$I$152</definedName>
    <definedName name="VAS073_F_Remontoiraptar44IsViso">'Forma 4'!$I$152</definedName>
    <definedName name="VAS073_F_Remontoiraptar45PavirsiniuNuoteku" localSheetId="3">'Forma 4'!$M$152</definedName>
    <definedName name="VAS073_F_Remontoiraptar45PavirsiniuNuoteku">'Forma 4'!$M$152</definedName>
    <definedName name="VAS073_F_Remontoiraptar46KitosReguliuojamosios" localSheetId="3">'Forma 4'!$N$152</definedName>
    <definedName name="VAS073_F_Remontoiraptar46KitosReguliuojamosios">'Forma 4'!$N$152</definedName>
    <definedName name="VAS073_F_Remontoiraptar47KitosVeiklos" localSheetId="3">'Forma 4'!$Q$152</definedName>
    <definedName name="VAS073_F_Remontoiraptar47KitosVeiklos">'Forma 4'!$Q$152</definedName>
    <definedName name="VAS073_F_Remontoiraptar4Apskaitosveikla1" localSheetId="3">'Forma 4'!$O$152</definedName>
    <definedName name="VAS073_F_Remontoiraptar4Apskaitosveikla1">'Forma 4'!$O$152</definedName>
    <definedName name="VAS073_F_Remontoiraptar4Kitareguliuoja1" localSheetId="3">'Forma 4'!$P$152</definedName>
    <definedName name="VAS073_F_Remontoiraptar4Kitareguliuoja1">'Forma 4'!$P$152</definedName>
    <definedName name="VAS073_F_Remontoiraptar51IS" localSheetId="3">'Forma 4'!$D$196</definedName>
    <definedName name="VAS073_F_Remontoiraptar51IS">'Forma 4'!$D$196</definedName>
    <definedName name="VAS073_F_Remontoiraptar531GeriamojoVandens" localSheetId="3">'Forma 4'!$F$196</definedName>
    <definedName name="VAS073_F_Remontoiraptar531GeriamojoVandens">'Forma 4'!$F$196</definedName>
    <definedName name="VAS073_F_Remontoiraptar532GeriamojoVandens" localSheetId="3">'Forma 4'!$G$196</definedName>
    <definedName name="VAS073_F_Remontoiraptar532GeriamojoVandens">'Forma 4'!$G$196</definedName>
    <definedName name="VAS073_F_Remontoiraptar533GeriamojoVandens" localSheetId="3">'Forma 4'!$H$196</definedName>
    <definedName name="VAS073_F_Remontoiraptar533GeriamojoVandens">'Forma 4'!$H$196</definedName>
    <definedName name="VAS073_F_Remontoiraptar53IsViso" localSheetId="3">'Forma 4'!$E$196</definedName>
    <definedName name="VAS073_F_Remontoiraptar53IsViso">'Forma 4'!$E$196</definedName>
    <definedName name="VAS073_F_Remontoiraptar541NuotekuSurinkimas" localSheetId="3">'Forma 4'!$J$196</definedName>
    <definedName name="VAS073_F_Remontoiraptar541NuotekuSurinkimas">'Forma 4'!$J$196</definedName>
    <definedName name="VAS073_F_Remontoiraptar542NuotekuValymas" localSheetId="3">'Forma 4'!$K$196</definedName>
    <definedName name="VAS073_F_Remontoiraptar542NuotekuValymas">'Forma 4'!$K$196</definedName>
    <definedName name="VAS073_F_Remontoiraptar543NuotekuDumblo" localSheetId="3">'Forma 4'!$L$196</definedName>
    <definedName name="VAS073_F_Remontoiraptar543NuotekuDumblo">'Forma 4'!$L$196</definedName>
    <definedName name="VAS073_F_Remontoiraptar54IsViso" localSheetId="3">'Forma 4'!$I$196</definedName>
    <definedName name="VAS073_F_Remontoiraptar54IsViso">'Forma 4'!$I$196</definedName>
    <definedName name="VAS073_F_Remontoiraptar55PavirsiniuNuoteku" localSheetId="3">'Forma 4'!$M$196</definedName>
    <definedName name="VAS073_F_Remontoiraptar55PavirsiniuNuoteku">'Forma 4'!$M$196</definedName>
    <definedName name="VAS073_F_Remontoiraptar56KitosReguliuojamosios" localSheetId="3">'Forma 4'!$N$196</definedName>
    <definedName name="VAS073_F_Remontoiraptar56KitosReguliuojamosios">'Forma 4'!$N$196</definedName>
    <definedName name="VAS073_F_Remontoiraptar57KitosVeiklos" localSheetId="3">'Forma 4'!$Q$196</definedName>
    <definedName name="VAS073_F_Remontoiraptar57KitosVeiklos">'Forma 4'!$Q$196</definedName>
    <definedName name="VAS073_F_Remontoiraptar5Apskaitosveikla1" localSheetId="3">'Forma 4'!$O$196</definedName>
    <definedName name="VAS073_F_Remontoiraptar5Apskaitosveikla1">'Forma 4'!$O$196</definedName>
    <definedName name="VAS073_F_Remontoiraptar5Kitareguliuoja1" localSheetId="3">'Forma 4'!$P$196</definedName>
    <definedName name="VAS073_F_Remontoiraptar5Kitareguliuoja1">'Forma 4'!$P$196</definedName>
    <definedName name="VAS073_F_Remontomedziag11IS" localSheetId="3">'Forma 4'!$D$17</definedName>
    <definedName name="VAS073_F_Remontomedziag11IS">'Forma 4'!$D$17</definedName>
    <definedName name="VAS073_F_Remontomedziag131GeriamojoVandens" localSheetId="3">'Forma 4'!$F$17</definedName>
    <definedName name="VAS073_F_Remontomedziag131GeriamojoVandens">'Forma 4'!$F$17</definedName>
    <definedName name="VAS073_F_Remontomedziag132GeriamojoVandens" localSheetId="3">'Forma 4'!$G$17</definedName>
    <definedName name="VAS073_F_Remontomedziag132GeriamojoVandens">'Forma 4'!$G$17</definedName>
    <definedName name="VAS073_F_Remontomedziag133GeriamojoVandens" localSheetId="3">'Forma 4'!$H$17</definedName>
    <definedName name="VAS073_F_Remontomedziag133GeriamojoVandens">'Forma 4'!$H$17</definedName>
    <definedName name="VAS073_F_Remontomedziag13IsViso" localSheetId="3">'Forma 4'!$E$17</definedName>
    <definedName name="VAS073_F_Remontomedziag13IsViso">'Forma 4'!$E$17</definedName>
    <definedName name="VAS073_F_Remontomedziag141NuotekuSurinkimas" localSheetId="3">'Forma 4'!$J$17</definedName>
    <definedName name="VAS073_F_Remontomedziag141NuotekuSurinkimas">'Forma 4'!$J$17</definedName>
    <definedName name="VAS073_F_Remontomedziag142NuotekuValymas" localSheetId="3">'Forma 4'!$K$17</definedName>
    <definedName name="VAS073_F_Remontomedziag142NuotekuValymas">'Forma 4'!$K$17</definedName>
    <definedName name="VAS073_F_Remontomedziag143NuotekuDumblo" localSheetId="3">'Forma 4'!$L$17</definedName>
    <definedName name="VAS073_F_Remontomedziag143NuotekuDumblo">'Forma 4'!$L$17</definedName>
    <definedName name="VAS073_F_Remontomedziag14IsViso" localSheetId="3">'Forma 4'!$I$17</definedName>
    <definedName name="VAS073_F_Remontomedziag14IsViso">'Forma 4'!$I$17</definedName>
    <definedName name="VAS073_F_Remontomedziag15PavirsiniuNuoteku" localSheetId="3">'Forma 4'!$M$17</definedName>
    <definedName name="VAS073_F_Remontomedziag15PavirsiniuNuoteku">'Forma 4'!$M$17</definedName>
    <definedName name="VAS073_F_Remontomedziag16KitosReguliuojamosios" localSheetId="3">'Forma 4'!$N$17</definedName>
    <definedName name="VAS073_F_Remontomedziag16KitosReguliuojamosios">'Forma 4'!$N$17</definedName>
    <definedName name="VAS073_F_Remontomedziag17KitosVeiklos" localSheetId="3">'Forma 4'!$Q$17</definedName>
    <definedName name="VAS073_F_Remontomedziag17KitosVeiklos">'Forma 4'!$Q$17</definedName>
    <definedName name="VAS073_F_Remontomedziag1Apskaitosveikla1" localSheetId="3">'Forma 4'!$O$17</definedName>
    <definedName name="VAS073_F_Remontomedziag1Apskaitosveikla1">'Forma 4'!$O$17</definedName>
    <definedName name="VAS073_F_Remontomedziag1Kitareguliuoja1" localSheetId="3">'Forma 4'!$P$17</definedName>
    <definedName name="VAS073_F_Remontomedziag1Kitareguliuoja1">'Forma 4'!$P$17</definedName>
    <definedName name="VAS073_F_Remontomedziag21IS" localSheetId="3">'Forma 4'!$D$46</definedName>
    <definedName name="VAS073_F_Remontomedziag21IS">'Forma 4'!$D$46</definedName>
    <definedName name="VAS073_F_Remontomedziag231GeriamojoVandens" localSheetId="3">'Forma 4'!$F$46</definedName>
    <definedName name="VAS073_F_Remontomedziag231GeriamojoVandens">'Forma 4'!$F$46</definedName>
    <definedName name="VAS073_F_Remontomedziag232GeriamojoVandens" localSheetId="3">'Forma 4'!$G$46</definedName>
    <definedName name="VAS073_F_Remontomedziag232GeriamojoVandens">'Forma 4'!$G$46</definedName>
    <definedName name="VAS073_F_Remontomedziag233GeriamojoVandens" localSheetId="3">'Forma 4'!$H$46</definedName>
    <definedName name="VAS073_F_Remontomedziag233GeriamojoVandens">'Forma 4'!$H$46</definedName>
    <definedName name="VAS073_F_Remontomedziag23IsViso" localSheetId="3">'Forma 4'!$E$46</definedName>
    <definedName name="VAS073_F_Remontomedziag23IsViso">'Forma 4'!$E$46</definedName>
    <definedName name="VAS073_F_Remontomedziag241NuotekuSurinkimas" localSheetId="3">'Forma 4'!$J$46</definedName>
    <definedName name="VAS073_F_Remontomedziag241NuotekuSurinkimas">'Forma 4'!$J$46</definedName>
    <definedName name="VAS073_F_Remontomedziag242NuotekuValymas" localSheetId="3">'Forma 4'!$K$46</definedName>
    <definedName name="VAS073_F_Remontomedziag242NuotekuValymas">'Forma 4'!$K$46</definedName>
    <definedName name="VAS073_F_Remontomedziag243NuotekuDumblo" localSheetId="3">'Forma 4'!$L$46</definedName>
    <definedName name="VAS073_F_Remontomedziag243NuotekuDumblo">'Forma 4'!$L$46</definedName>
    <definedName name="VAS073_F_Remontomedziag24IsViso" localSheetId="3">'Forma 4'!$I$46</definedName>
    <definedName name="VAS073_F_Remontomedziag24IsViso">'Forma 4'!$I$46</definedName>
    <definedName name="VAS073_F_Remontomedziag25PavirsiniuNuoteku" localSheetId="3">'Forma 4'!$M$46</definedName>
    <definedName name="VAS073_F_Remontomedziag25PavirsiniuNuoteku">'Forma 4'!$M$46</definedName>
    <definedName name="VAS073_F_Remontomedziag26KitosReguliuojamosios" localSheetId="3">'Forma 4'!$N$46</definedName>
    <definedName name="VAS073_F_Remontomedziag26KitosReguliuojamosios">'Forma 4'!$N$46</definedName>
    <definedName name="VAS073_F_Remontomedziag27KitosVeiklos" localSheetId="3">'Forma 4'!$Q$46</definedName>
    <definedName name="VAS073_F_Remontomedziag27KitosVeiklos">'Forma 4'!$Q$46</definedName>
    <definedName name="VAS073_F_Remontomedziag2Apskaitosveikla1" localSheetId="3">'Forma 4'!$O$46</definedName>
    <definedName name="VAS073_F_Remontomedziag2Apskaitosveikla1">'Forma 4'!$O$46</definedName>
    <definedName name="VAS073_F_Remontomedziag2Kitareguliuoja1" localSheetId="3">'Forma 4'!$P$46</definedName>
    <definedName name="VAS073_F_Remontomedziag2Kitareguliuoja1">'Forma 4'!$P$46</definedName>
    <definedName name="VAS073_F_Remontomedziag31IS" localSheetId="3">'Forma 4'!$D$100</definedName>
    <definedName name="VAS073_F_Remontomedziag31IS">'Forma 4'!$D$100</definedName>
    <definedName name="VAS073_F_Remontomedziag331GeriamojoVandens" localSheetId="3">'Forma 4'!$F$100</definedName>
    <definedName name="VAS073_F_Remontomedziag331GeriamojoVandens">'Forma 4'!$F$100</definedName>
    <definedName name="VAS073_F_Remontomedziag332GeriamojoVandens" localSheetId="3">'Forma 4'!$G$100</definedName>
    <definedName name="VAS073_F_Remontomedziag332GeriamojoVandens">'Forma 4'!$G$100</definedName>
    <definedName name="VAS073_F_Remontomedziag333GeriamojoVandens" localSheetId="3">'Forma 4'!$H$100</definedName>
    <definedName name="VAS073_F_Remontomedziag333GeriamojoVandens">'Forma 4'!$H$100</definedName>
    <definedName name="VAS073_F_Remontomedziag33IsViso" localSheetId="3">'Forma 4'!$E$100</definedName>
    <definedName name="VAS073_F_Remontomedziag33IsViso">'Forma 4'!$E$100</definedName>
    <definedName name="VAS073_F_Remontomedziag341NuotekuSurinkimas" localSheetId="3">'Forma 4'!$J$100</definedName>
    <definedName name="VAS073_F_Remontomedziag341NuotekuSurinkimas">'Forma 4'!$J$100</definedName>
    <definedName name="VAS073_F_Remontomedziag342NuotekuValymas" localSheetId="3">'Forma 4'!$K$100</definedName>
    <definedName name="VAS073_F_Remontomedziag342NuotekuValymas">'Forma 4'!$K$100</definedName>
    <definedName name="VAS073_F_Remontomedziag343NuotekuDumblo" localSheetId="3">'Forma 4'!$L$100</definedName>
    <definedName name="VAS073_F_Remontomedziag343NuotekuDumblo">'Forma 4'!$L$100</definedName>
    <definedName name="VAS073_F_Remontomedziag34IsViso" localSheetId="3">'Forma 4'!$I$100</definedName>
    <definedName name="VAS073_F_Remontomedziag34IsViso">'Forma 4'!$I$100</definedName>
    <definedName name="VAS073_F_Remontomedziag35PavirsiniuNuoteku" localSheetId="3">'Forma 4'!$M$100</definedName>
    <definedName name="VAS073_F_Remontomedziag35PavirsiniuNuoteku">'Forma 4'!$M$100</definedName>
    <definedName name="VAS073_F_Remontomedziag36KitosReguliuojamosios" localSheetId="3">'Forma 4'!$N$100</definedName>
    <definedName name="VAS073_F_Remontomedziag36KitosReguliuojamosios">'Forma 4'!$N$100</definedName>
    <definedName name="VAS073_F_Remontomedziag37KitosVeiklos" localSheetId="3">'Forma 4'!$Q$100</definedName>
    <definedName name="VAS073_F_Remontomedziag37KitosVeiklos">'Forma 4'!$Q$100</definedName>
    <definedName name="VAS073_F_Remontomedziag3Apskaitosveikla1" localSheetId="3">'Forma 4'!$O$100</definedName>
    <definedName name="VAS073_F_Remontomedziag3Apskaitosveikla1">'Forma 4'!$O$100</definedName>
    <definedName name="VAS073_F_Remontomedziag3Kitareguliuoja1" localSheetId="3">'Forma 4'!$P$100</definedName>
    <definedName name="VAS073_F_Remontomedziag3Kitareguliuoja1">'Forma 4'!$P$100</definedName>
    <definedName name="VAS073_F_Remontomedziag41IS" localSheetId="3">'Forma 4'!$D$151</definedName>
    <definedName name="VAS073_F_Remontomedziag41IS">'Forma 4'!$D$151</definedName>
    <definedName name="VAS073_F_Remontomedziag431GeriamojoVandens" localSheetId="3">'Forma 4'!$F$151</definedName>
    <definedName name="VAS073_F_Remontomedziag431GeriamojoVandens">'Forma 4'!$F$151</definedName>
    <definedName name="VAS073_F_Remontomedziag432GeriamojoVandens" localSheetId="3">'Forma 4'!$G$151</definedName>
    <definedName name="VAS073_F_Remontomedziag432GeriamojoVandens">'Forma 4'!$G$151</definedName>
    <definedName name="VAS073_F_Remontomedziag433GeriamojoVandens" localSheetId="3">'Forma 4'!$H$151</definedName>
    <definedName name="VAS073_F_Remontomedziag433GeriamojoVandens">'Forma 4'!$H$151</definedName>
    <definedName name="VAS073_F_Remontomedziag43IsViso" localSheetId="3">'Forma 4'!$E$151</definedName>
    <definedName name="VAS073_F_Remontomedziag43IsViso">'Forma 4'!$E$151</definedName>
    <definedName name="VAS073_F_Remontomedziag441NuotekuSurinkimas" localSheetId="3">'Forma 4'!$J$151</definedName>
    <definedName name="VAS073_F_Remontomedziag441NuotekuSurinkimas">'Forma 4'!$J$151</definedName>
    <definedName name="VAS073_F_Remontomedziag442NuotekuValymas" localSheetId="3">'Forma 4'!$K$151</definedName>
    <definedName name="VAS073_F_Remontomedziag442NuotekuValymas">'Forma 4'!$K$151</definedName>
    <definedName name="VAS073_F_Remontomedziag443NuotekuDumblo" localSheetId="3">'Forma 4'!$L$151</definedName>
    <definedName name="VAS073_F_Remontomedziag443NuotekuDumblo">'Forma 4'!$L$151</definedName>
    <definedName name="VAS073_F_Remontomedziag44IsViso" localSheetId="3">'Forma 4'!$I$151</definedName>
    <definedName name="VAS073_F_Remontomedziag44IsViso">'Forma 4'!$I$151</definedName>
    <definedName name="VAS073_F_Remontomedziag45PavirsiniuNuoteku" localSheetId="3">'Forma 4'!$M$151</definedName>
    <definedName name="VAS073_F_Remontomedziag45PavirsiniuNuoteku">'Forma 4'!$M$151</definedName>
    <definedName name="VAS073_F_Remontomedziag46KitosReguliuojamosios" localSheetId="3">'Forma 4'!$N$151</definedName>
    <definedName name="VAS073_F_Remontomedziag46KitosReguliuojamosios">'Forma 4'!$N$151</definedName>
    <definedName name="VAS073_F_Remontomedziag47KitosVeiklos" localSheetId="3">'Forma 4'!$Q$151</definedName>
    <definedName name="VAS073_F_Remontomedziag47KitosVeiklos">'Forma 4'!$Q$151</definedName>
    <definedName name="VAS073_F_Remontomedziag4Apskaitosveikla1" localSheetId="3">'Forma 4'!$O$151</definedName>
    <definedName name="VAS073_F_Remontomedziag4Apskaitosveikla1">'Forma 4'!$O$151</definedName>
    <definedName name="VAS073_F_Remontomedziag4Kitareguliuoja1" localSheetId="3">'Forma 4'!$P$151</definedName>
    <definedName name="VAS073_F_Remontomedziag4Kitareguliuoja1">'Forma 4'!$P$151</definedName>
    <definedName name="VAS073_F_Remontomedziag51IS" localSheetId="3">'Forma 4'!$D$195</definedName>
    <definedName name="VAS073_F_Remontomedziag51IS">'Forma 4'!$D$195</definedName>
    <definedName name="VAS073_F_Remontomedziag531GeriamojoVandens" localSheetId="3">'Forma 4'!$F$195</definedName>
    <definedName name="VAS073_F_Remontomedziag531GeriamojoVandens">'Forma 4'!$F$195</definedName>
    <definedName name="VAS073_F_Remontomedziag532GeriamojoVandens" localSheetId="3">'Forma 4'!$G$195</definedName>
    <definedName name="VAS073_F_Remontomedziag532GeriamojoVandens">'Forma 4'!$G$195</definedName>
    <definedName name="VAS073_F_Remontomedziag533GeriamojoVandens" localSheetId="3">'Forma 4'!$H$195</definedName>
    <definedName name="VAS073_F_Remontomedziag533GeriamojoVandens">'Forma 4'!$H$195</definedName>
    <definedName name="VAS073_F_Remontomedziag53IsViso" localSheetId="3">'Forma 4'!$E$195</definedName>
    <definedName name="VAS073_F_Remontomedziag53IsViso">'Forma 4'!$E$195</definedName>
    <definedName name="VAS073_F_Remontomedziag541NuotekuSurinkimas" localSheetId="3">'Forma 4'!$J$195</definedName>
    <definedName name="VAS073_F_Remontomedziag541NuotekuSurinkimas">'Forma 4'!$J$195</definedName>
    <definedName name="VAS073_F_Remontomedziag542NuotekuValymas" localSheetId="3">'Forma 4'!$K$195</definedName>
    <definedName name="VAS073_F_Remontomedziag542NuotekuValymas">'Forma 4'!$K$195</definedName>
    <definedName name="VAS073_F_Remontomedziag543NuotekuDumblo" localSheetId="3">'Forma 4'!$L$195</definedName>
    <definedName name="VAS073_F_Remontomedziag543NuotekuDumblo">'Forma 4'!$L$195</definedName>
    <definedName name="VAS073_F_Remontomedziag54IsViso" localSheetId="3">'Forma 4'!$I$195</definedName>
    <definedName name="VAS073_F_Remontomedziag54IsViso">'Forma 4'!$I$195</definedName>
    <definedName name="VAS073_F_Remontomedziag55PavirsiniuNuoteku" localSheetId="3">'Forma 4'!$M$195</definedName>
    <definedName name="VAS073_F_Remontomedziag55PavirsiniuNuoteku">'Forma 4'!$M$195</definedName>
    <definedName name="VAS073_F_Remontomedziag56KitosReguliuojamosios" localSheetId="3">'Forma 4'!$N$195</definedName>
    <definedName name="VAS073_F_Remontomedziag56KitosReguliuojamosios">'Forma 4'!$N$195</definedName>
    <definedName name="VAS073_F_Remontomedziag57KitosVeiklos" localSheetId="3">'Forma 4'!$Q$195</definedName>
    <definedName name="VAS073_F_Remontomedziag57KitosVeiklos">'Forma 4'!$Q$195</definedName>
    <definedName name="VAS073_F_Remontomedziag5Apskaitosveikla1" localSheetId="3">'Forma 4'!$O$195</definedName>
    <definedName name="VAS073_F_Remontomedziag5Apskaitosveikla1">'Forma 4'!$O$195</definedName>
    <definedName name="VAS073_F_Remontomedziag5Kitareguliuoja1" localSheetId="3">'Forma 4'!$P$195</definedName>
    <definedName name="VAS073_F_Remontomedziag5Kitareguliuoja1">'Forma 4'!$P$195</definedName>
    <definedName name="VAS073_F_Rinkodarosirpa11IS" localSheetId="3">'Forma 4'!$D$81</definedName>
    <definedName name="VAS073_F_Rinkodarosirpa11IS">'Forma 4'!$D$81</definedName>
    <definedName name="VAS073_F_Rinkodarosirpa131GeriamojoVandens" localSheetId="3">'Forma 4'!$F$81</definedName>
    <definedName name="VAS073_F_Rinkodarosirpa131GeriamojoVandens">'Forma 4'!$F$81</definedName>
    <definedName name="VAS073_F_Rinkodarosirpa132GeriamojoVandens" localSheetId="3">'Forma 4'!$G$81</definedName>
    <definedName name="VAS073_F_Rinkodarosirpa132GeriamojoVandens">'Forma 4'!$G$81</definedName>
    <definedName name="VAS073_F_Rinkodarosirpa133GeriamojoVandens" localSheetId="3">'Forma 4'!$H$81</definedName>
    <definedName name="VAS073_F_Rinkodarosirpa133GeriamojoVandens">'Forma 4'!$H$81</definedName>
    <definedName name="VAS073_F_Rinkodarosirpa13IsViso" localSheetId="3">'Forma 4'!$E$81</definedName>
    <definedName name="VAS073_F_Rinkodarosirpa13IsViso">'Forma 4'!$E$81</definedName>
    <definedName name="VAS073_F_Rinkodarosirpa141NuotekuSurinkimas" localSheetId="3">'Forma 4'!$J$81</definedName>
    <definedName name="VAS073_F_Rinkodarosirpa141NuotekuSurinkimas">'Forma 4'!$J$81</definedName>
    <definedName name="VAS073_F_Rinkodarosirpa142NuotekuValymas" localSheetId="3">'Forma 4'!$K$81</definedName>
    <definedName name="VAS073_F_Rinkodarosirpa142NuotekuValymas">'Forma 4'!$K$81</definedName>
    <definedName name="VAS073_F_Rinkodarosirpa143NuotekuDumblo" localSheetId="3">'Forma 4'!$L$81</definedName>
    <definedName name="VAS073_F_Rinkodarosirpa143NuotekuDumblo">'Forma 4'!$L$81</definedName>
    <definedName name="VAS073_F_Rinkodarosirpa14IsViso" localSheetId="3">'Forma 4'!$I$81</definedName>
    <definedName name="VAS073_F_Rinkodarosirpa14IsViso">'Forma 4'!$I$81</definedName>
    <definedName name="VAS073_F_Rinkodarosirpa15PavirsiniuNuoteku" localSheetId="3">'Forma 4'!$M$81</definedName>
    <definedName name="VAS073_F_Rinkodarosirpa15PavirsiniuNuoteku">'Forma 4'!$M$81</definedName>
    <definedName name="VAS073_F_Rinkodarosirpa16KitosReguliuojamosios" localSheetId="3">'Forma 4'!$N$81</definedName>
    <definedName name="VAS073_F_Rinkodarosirpa16KitosReguliuojamosios">'Forma 4'!$N$81</definedName>
    <definedName name="VAS073_F_Rinkodarosirpa17KitosVeiklos" localSheetId="3">'Forma 4'!$Q$81</definedName>
    <definedName name="VAS073_F_Rinkodarosirpa17KitosVeiklos">'Forma 4'!$Q$81</definedName>
    <definedName name="VAS073_F_Rinkodarosirpa1Apskaitosveikla1" localSheetId="3">'Forma 4'!$O$81</definedName>
    <definedName name="VAS073_F_Rinkodarosirpa1Apskaitosveikla1">'Forma 4'!$O$81</definedName>
    <definedName name="VAS073_F_Rinkodarosirpa1Kitareguliuoja1" localSheetId="3">'Forma 4'!$P$81</definedName>
    <definedName name="VAS073_F_Rinkodarosirpa1Kitareguliuoja1">'Forma 4'!$P$81</definedName>
    <definedName name="VAS073_F_Rinkodarosirpa21IS" localSheetId="3">'Forma 4'!$D$133</definedName>
    <definedName name="VAS073_F_Rinkodarosirpa21IS">'Forma 4'!$D$133</definedName>
    <definedName name="VAS073_F_Rinkodarosirpa231GeriamojoVandens" localSheetId="3">'Forma 4'!$F$133</definedName>
    <definedName name="VAS073_F_Rinkodarosirpa231GeriamojoVandens">'Forma 4'!$F$133</definedName>
    <definedName name="VAS073_F_Rinkodarosirpa232GeriamojoVandens" localSheetId="3">'Forma 4'!$G$133</definedName>
    <definedName name="VAS073_F_Rinkodarosirpa232GeriamojoVandens">'Forma 4'!$G$133</definedName>
    <definedName name="VAS073_F_Rinkodarosirpa233GeriamojoVandens" localSheetId="3">'Forma 4'!$H$133</definedName>
    <definedName name="VAS073_F_Rinkodarosirpa233GeriamojoVandens">'Forma 4'!$H$133</definedName>
    <definedName name="VAS073_F_Rinkodarosirpa23IsViso" localSheetId="3">'Forma 4'!$E$133</definedName>
    <definedName name="VAS073_F_Rinkodarosirpa23IsViso">'Forma 4'!$E$133</definedName>
    <definedName name="VAS073_F_Rinkodarosirpa241NuotekuSurinkimas" localSheetId="3">'Forma 4'!$J$133</definedName>
    <definedName name="VAS073_F_Rinkodarosirpa241NuotekuSurinkimas">'Forma 4'!$J$133</definedName>
    <definedName name="VAS073_F_Rinkodarosirpa242NuotekuValymas" localSheetId="3">'Forma 4'!$K$133</definedName>
    <definedName name="VAS073_F_Rinkodarosirpa242NuotekuValymas">'Forma 4'!$K$133</definedName>
    <definedName name="VAS073_F_Rinkodarosirpa243NuotekuDumblo" localSheetId="3">'Forma 4'!$L$133</definedName>
    <definedName name="VAS073_F_Rinkodarosirpa243NuotekuDumblo">'Forma 4'!$L$133</definedName>
    <definedName name="VAS073_F_Rinkodarosirpa24IsViso" localSheetId="3">'Forma 4'!$I$133</definedName>
    <definedName name="VAS073_F_Rinkodarosirpa24IsViso">'Forma 4'!$I$133</definedName>
    <definedName name="VAS073_F_Rinkodarosirpa25PavirsiniuNuoteku" localSheetId="3">'Forma 4'!$M$133</definedName>
    <definedName name="VAS073_F_Rinkodarosirpa25PavirsiniuNuoteku">'Forma 4'!$M$133</definedName>
    <definedName name="VAS073_F_Rinkodarosirpa26KitosReguliuojamosios" localSheetId="3">'Forma 4'!$N$133</definedName>
    <definedName name="VAS073_F_Rinkodarosirpa26KitosReguliuojamosios">'Forma 4'!$N$133</definedName>
    <definedName name="VAS073_F_Rinkodarosirpa27KitosVeiklos" localSheetId="3">'Forma 4'!$Q$133</definedName>
    <definedName name="VAS073_F_Rinkodarosirpa27KitosVeiklos">'Forma 4'!$Q$133</definedName>
    <definedName name="VAS073_F_Rinkodarosirpa2Apskaitosveikla1" localSheetId="3">'Forma 4'!$O$133</definedName>
    <definedName name="VAS073_F_Rinkodarosirpa2Apskaitosveikla1">'Forma 4'!$O$133</definedName>
    <definedName name="VAS073_F_Rinkodarosirpa2Kitareguliuoja1" localSheetId="3">'Forma 4'!$P$133</definedName>
    <definedName name="VAS073_F_Rinkodarosirpa2Kitareguliuoja1">'Forma 4'!$P$133</definedName>
    <definedName name="VAS073_F_Rinkodarosirpa31IS" localSheetId="3">'Forma 4'!$D$184</definedName>
    <definedName name="VAS073_F_Rinkodarosirpa31IS">'Forma 4'!$D$184</definedName>
    <definedName name="VAS073_F_Rinkodarosirpa331GeriamojoVandens" localSheetId="3">'Forma 4'!$F$184</definedName>
    <definedName name="VAS073_F_Rinkodarosirpa331GeriamojoVandens">'Forma 4'!$F$184</definedName>
    <definedName name="VAS073_F_Rinkodarosirpa332GeriamojoVandens" localSheetId="3">'Forma 4'!$G$184</definedName>
    <definedName name="VAS073_F_Rinkodarosirpa332GeriamojoVandens">'Forma 4'!$G$184</definedName>
    <definedName name="VAS073_F_Rinkodarosirpa333GeriamojoVandens" localSheetId="3">'Forma 4'!$H$184</definedName>
    <definedName name="VAS073_F_Rinkodarosirpa333GeriamojoVandens">'Forma 4'!$H$184</definedName>
    <definedName name="VAS073_F_Rinkodarosirpa33IsViso" localSheetId="3">'Forma 4'!$E$184</definedName>
    <definedName name="VAS073_F_Rinkodarosirpa33IsViso">'Forma 4'!$E$184</definedName>
    <definedName name="VAS073_F_Rinkodarosirpa341NuotekuSurinkimas" localSheetId="3">'Forma 4'!$J$184</definedName>
    <definedName name="VAS073_F_Rinkodarosirpa341NuotekuSurinkimas">'Forma 4'!$J$184</definedName>
    <definedName name="VAS073_F_Rinkodarosirpa342NuotekuValymas" localSheetId="3">'Forma 4'!$K$184</definedName>
    <definedName name="VAS073_F_Rinkodarosirpa342NuotekuValymas">'Forma 4'!$K$184</definedName>
    <definedName name="VAS073_F_Rinkodarosirpa343NuotekuDumblo" localSheetId="3">'Forma 4'!$L$184</definedName>
    <definedName name="VAS073_F_Rinkodarosirpa343NuotekuDumblo">'Forma 4'!$L$184</definedName>
    <definedName name="VAS073_F_Rinkodarosirpa34IsViso" localSheetId="3">'Forma 4'!$I$184</definedName>
    <definedName name="VAS073_F_Rinkodarosirpa34IsViso">'Forma 4'!$I$184</definedName>
    <definedName name="VAS073_F_Rinkodarosirpa35PavirsiniuNuoteku" localSheetId="3">'Forma 4'!$M$184</definedName>
    <definedName name="VAS073_F_Rinkodarosirpa35PavirsiniuNuoteku">'Forma 4'!$M$184</definedName>
    <definedName name="VAS073_F_Rinkodarosirpa36KitosReguliuojamosios" localSheetId="3">'Forma 4'!$N$184</definedName>
    <definedName name="VAS073_F_Rinkodarosirpa36KitosReguliuojamosios">'Forma 4'!$N$184</definedName>
    <definedName name="VAS073_F_Rinkodarosirpa37KitosVeiklos" localSheetId="3">'Forma 4'!$Q$184</definedName>
    <definedName name="VAS073_F_Rinkodarosirpa37KitosVeiklos">'Forma 4'!$Q$184</definedName>
    <definedName name="VAS073_F_Rinkodarosirpa3Apskaitosveikla1" localSheetId="3">'Forma 4'!$O$184</definedName>
    <definedName name="VAS073_F_Rinkodarosirpa3Apskaitosveikla1">'Forma 4'!$O$184</definedName>
    <definedName name="VAS073_F_Rinkodarosirpa3Kitareguliuoja1" localSheetId="3">'Forma 4'!$P$184</definedName>
    <definedName name="VAS073_F_Rinkodarosirpa3Kitareguliuoja1">'Forma 4'!$P$184</definedName>
    <definedName name="VAS073_F_Rinkodarosirpa41IS" localSheetId="3">'Forma 4'!$D$229</definedName>
    <definedName name="VAS073_F_Rinkodarosirpa41IS">'Forma 4'!$D$229</definedName>
    <definedName name="VAS073_F_Rinkodarosirpa431GeriamojoVandens" localSheetId="3">'Forma 4'!$F$229</definedName>
    <definedName name="VAS073_F_Rinkodarosirpa431GeriamojoVandens">'Forma 4'!$F$229</definedName>
    <definedName name="VAS073_F_Rinkodarosirpa432GeriamojoVandens" localSheetId="3">'Forma 4'!$G$229</definedName>
    <definedName name="VAS073_F_Rinkodarosirpa432GeriamojoVandens">'Forma 4'!$G$229</definedName>
    <definedName name="VAS073_F_Rinkodarosirpa433GeriamojoVandens" localSheetId="3">'Forma 4'!$H$229</definedName>
    <definedName name="VAS073_F_Rinkodarosirpa433GeriamojoVandens">'Forma 4'!$H$229</definedName>
    <definedName name="VAS073_F_Rinkodarosirpa43IsViso" localSheetId="3">'Forma 4'!$E$229</definedName>
    <definedName name="VAS073_F_Rinkodarosirpa43IsViso">'Forma 4'!$E$229</definedName>
    <definedName name="VAS073_F_Rinkodarosirpa441NuotekuSurinkimas" localSheetId="3">'Forma 4'!$J$229</definedName>
    <definedName name="VAS073_F_Rinkodarosirpa441NuotekuSurinkimas">'Forma 4'!$J$229</definedName>
    <definedName name="VAS073_F_Rinkodarosirpa442NuotekuValymas" localSheetId="3">'Forma 4'!$K$229</definedName>
    <definedName name="VAS073_F_Rinkodarosirpa442NuotekuValymas">'Forma 4'!$K$229</definedName>
    <definedName name="VAS073_F_Rinkodarosirpa443NuotekuDumblo" localSheetId="3">'Forma 4'!$L$229</definedName>
    <definedName name="VAS073_F_Rinkodarosirpa443NuotekuDumblo">'Forma 4'!$L$229</definedName>
    <definedName name="VAS073_F_Rinkodarosirpa44IsViso" localSheetId="3">'Forma 4'!$I$229</definedName>
    <definedName name="VAS073_F_Rinkodarosirpa44IsViso">'Forma 4'!$I$229</definedName>
    <definedName name="VAS073_F_Rinkodarosirpa45PavirsiniuNuoteku" localSheetId="3">'Forma 4'!$M$229</definedName>
    <definedName name="VAS073_F_Rinkodarosirpa45PavirsiniuNuoteku">'Forma 4'!$M$229</definedName>
    <definedName name="VAS073_F_Rinkodarosirpa46KitosReguliuojamosios" localSheetId="3">'Forma 4'!$N$229</definedName>
    <definedName name="VAS073_F_Rinkodarosirpa46KitosReguliuojamosios">'Forma 4'!$N$229</definedName>
    <definedName name="VAS073_F_Rinkodarosirpa47KitosVeiklos" localSheetId="3">'Forma 4'!$Q$229</definedName>
    <definedName name="VAS073_F_Rinkodarosirpa47KitosVeiklos">'Forma 4'!$Q$229</definedName>
    <definedName name="VAS073_F_Rinkodarosirpa4Apskaitosveikla1" localSheetId="3">'Forma 4'!$O$229</definedName>
    <definedName name="VAS073_F_Rinkodarosirpa4Apskaitosveikla1">'Forma 4'!$O$229</definedName>
    <definedName name="VAS073_F_Rinkodarosirpa4Kitareguliuoja1" localSheetId="3">'Forma 4'!$P$229</definedName>
    <definedName name="VAS073_F_Rinkodarosirpa4Kitareguliuoja1">'Forma 4'!$P$229</definedName>
    <definedName name="VAS073_F_Rysiupaslaugus11IS" localSheetId="3">'Forma 4'!$D$70</definedName>
    <definedName name="VAS073_F_Rysiupaslaugus11IS">'Forma 4'!$D$70</definedName>
    <definedName name="VAS073_F_Rysiupaslaugus131GeriamojoVandens" localSheetId="3">'Forma 4'!$F$70</definedName>
    <definedName name="VAS073_F_Rysiupaslaugus131GeriamojoVandens">'Forma 4'!$F$70</definedName>
    <definedName name="VAS073_F_Rysiupaslaugus132GeriamojoVandens" localSheetId="3">'Forma 4'!$G$70</definedName>
    <definedName name="VAS073_F_Rysiupaslaugus132GeriamojoVandens">'Forma 4'!$G$70</definedName>
    <definedName name="VAS073_F_Rysiupaslaugus133GeriamojoVandens" localSheetId="3">'Forma 4'!$H$70</definedName>
    <definedName name="VAS073_F_Rysiupaslaugus133GeriamojoVandens">'Forma 4'!$H$70</definedName>
    <definedName name="VAS073_F_Rysiupaslaugus13IsViso" localSheetId="3">'Forma 4'!$E$70</definedName>
    <definedName name="VAS073_F_Rysiupaslaugus13IsViso">'Forma 4'!$E$70</definedName>
    <definedName name="VAS073_F_Rysiupaslaugus141NuotekuSurinkimas" localSheetId="3">'Forma 4'!$J$70</definedName>
    <definedName name="VAS073_F_Rysiupaslaugus141NuotekuSurinkimas">'Forma 4'!$J$70</definedName>
    <definedName name="VAS073_F_Rysiupaslaugus142NuotekuValymas" localSheetId="3">'Forma 4'!$K$70</definedName>
    <definedName name="VAS073_F_Rysiupaslaugus142NuotekuValymas">'Forma 4'!$K$70</definedName>
    <definedName name="VAS073_F_Rysiupaslaugus143NuotekuDumblo" localSheetId="3">'Forma 4'!$L$70</definedName>
    <definedName name="VAS073_F_Rysiupaslaugus143NuotekuDumblo">'Forma 4'!$L$70</definedName>
    <definedName name="VAS073_F_Rysiupaslaugus14IsViso" localSheetId="3">'Forma 4'!$I$70</definedName>
    <definedName name="VAS073_F_Rysiupaslaugus14IsViso">'Forma 4'!$I$70</definedName>
    <definedName name="VAS073_F_Rysiupaslaugus15PavirsiniuNuoteku" localSheetId="3">'Forma 4'!$M$70</definedName>
    <definedName name="VAS073_F_Rysiupaslaugus15PavirsiniuNuoteku">'Forma 4'!$M$70</definedName>
    <definedName name="VAS073_F_Rysiupaslaugus16KitosReguliuojamosios" localSheetId="3">'Forma 4'!$N$70</definedName>
    <definedName name="VAS073_F_Rysiupaslaugus16KitosReguliuojamosios">'Forma 4'!$N$70</definedName>
    <definedName name="VAS073_F_Rysiupaslaugus17KitosVeiklos" localSheetId="3">'Forma 4'!$Q$70</definedName>
    <definedName name="VAS073_F_Rysiupaslaugus17KitosVeiklos">'Forma 4'!$Q$70</definedName>
    <definedName name="VAS073_F_Rysiupaslaugus1Apskaitosveikla1" localSheetId="3">'Forma 4'!$O$70</definedName>
    <definedName name="VAS073_F_Rysiupaslaugus1Apskaitosveikla1">'Forma 4'!$O$70</definedName>
    <definedName name="VAS073_F_Rysiupaslaugus1Kitareguliuoja1" localSheetId="3">'Forma 4'!$P$70</definedName>
    <definedName name="VAS073_F_Rysiupaslaugus1Kitareguliuoja1">'Forma 4'!$P$70</definedName>
    <definedName name="VAS073_F_Rysiupaslaugus21IS" localSheetId="3">'Forma 4'!$D$122</definedName>
    <definedName name="VAS073_F_Rysiupaslaugus21IS">'Forma 4'!$D$122</definedName>
    <definedName name="VAS073_F_Rysiupaslaugus231GeriamojoVandens" localSheetId="3">'Forma 4'!$F$122</definedName>
    <definedName name="VAS073_F_Rysiupaslaugus231GeriamojoVandens">'Forma 4'!$F$122</definedName>
    <definedName name="VAS073_F_Rysiupaslaugus232GeriamojoVandens" localSheetId="3">'Forma 4'!$G$122</definedName>
    <definedName name="VAS073_F_Rysiupaslaugus232GeriamojoVandens">'Forma 4'!$G$122</definedName>
    <definedName name="VAS073_F_Rysiupaslaugus233GeriamojoVandens" localSheetId="3">'Forma 4'!$H$122</definedName>
    <definedName name="VAS073_F_Rysiupaslaugus233GeriamojoVandens">'Forma 4'!$H$122</definedName>
    <definedName name="VAS073_F_Rysiupaslaugus23IsViso" localSheetId="3">'Forma 4'!$E$122</definedName>
    <definedName name="VAS073_F_Rysiupaslaugus23IsViso">'Forma 4'!$E$122</definedName>
    <definedName name="VAS073_F_Rysiupaslaugus241NuotekuSurinkimas" localSheetId="3">'Forma 4'!$J$122</definedName>
    <definedName name="VAS073_F_Rysiupaslaugus241NuotekuSurinkimas">'Forma 4'!$J$122</definedName>
    <definedName name="VAS073_F_Rysiupaslaugus242NuotekuValymas" localSheetId="3">'Forma 4'!$K$122</definedName>
    <definedName name="VAS073_F_Rysiupaslaugus242NuotekuValymas">'Forma 4'!$K$122</definedName>
    <definedName name="VAS073_F_Rysiupaslaugus243NuotekuDumblo" localSheetId="3">'Forma 4'!$L$122</definedName>
    <definedName name="VAS073_F_Rysiupaslaugus243NuotekuDumblo">'Forma 4'!$L$122</definedName>
    <definedName name="VAS073_F_Rysiupaslaugus24IsViso" localSheetId="3">'Forma 4'!$I$122</definedName>
    <definedName name="VAS073_F_Rysiupaslaugus24IsViso">'Forma 4'!$I$122</definedName>
    <definedName name="VAS073_F_Rysiupaslaugus25PavirsiniuNuoteku" localSheetId="3">'Forma 4'!$M$122</definedName>
    <definedName name="VAS073_F_Rysiupaslaugus25PavirsiniuNuoteku">'Forma 4'!$M$122</definedName>
    <definedName name="VAS073_F_Rysiupaslaugus26KitosReguliuojamosios" localSheetId="3">'Forma 4'!$N$122</definedName>
    <definedName name="VAS073_F_Rysiupaslaugus26KitosReguliuojamosios">'Forma 4'!$N$122</definedName>
    <definedName name="VAS073_F_Rysiupaslaugus27KitosVeiklos" localSheetId="3">'Forma 4'!$Q$122</definedName>
    <definedName name="VAS073_F_Rysiupaslaugus27KitosVeiklos">'Forma 4'!$Q$122</definedName>
    <definedName name="VAS073_F_Rysiupaslaugus2Apskaitosveikla1" localSheetId="3">'Forma 4'!$O$122</definedName>
    <definedName name="VAS073_F_Rysiupaslaugus2Apskaitosveikla1">'Forma 4'!$O$122</definedName>
    <definedName name="VAS073_F_Rysiupaslaugus2Kitareguliuoja1" localSheetId="3">'Forma 4'!$P$122</definedName>
    <definedName name="VAS073_F_Rysiupaslaugus2Kitareguliuoja1">'Forma 4'!$P$122</definedName>
    <definedName name="VAS073_F_Rysiupaslaugus31IS" localSheetId="3">'Forma 4'!$D$173</definedName>
    <definedName name="VAS073_F_Rysiupaslaugus31IS">'Forma 4'!$D$173</definedName>
    <definedName name="VAS073_F_Rysiupaslaugus331GeriamojoVandens" localSheetId="3">'Forma 4'!$F$173</definedName>
    <definedName name="VAS073_F_Rysiupaslaugus331GeriamojoVandens">'Forma 4'!$F$173</definedName>
    <definedName name="VAS073_F_Rysiupaslaugus332GeriamojoVandens" localSheetId="3">'Forma 4'!$G$173</definedName>
    <definedName name="VAS073_F_Rysiupaslaugus332GeriamojoVandens">'Forma 4'!$G$173</definedName>
    <definedName name="VAS073_F_Rysiupaslaugus333GeriamojoVandens" localSheetId="3">'Forma 4'!$H$173</definedName>
    <definedName name="VAS073_F_Rysiupaslaugus333GeriamojoVandens">'Forma 4'!$H$173</definedName>
    <definedName name="VAS073_F_Rysiupaslaugus33IsViso" localSheetId="3">'Forma 4'!$E$173</definedName>
    <definedName name="VAS073_F_Rysiupaslaugus33IsViso">'Forma 4'!$E$173</definedName>
    <definedName name="VAS073_F_Rysiupaslaugus341NuotekuSurinkimas" localSheetId="3">'Forma 4'!$J$173</definedName>
    <definedName name="VAS073_F_Rysiupaslaugus341NuotekuSurinkimas">'Forma 4'!$J$173</definedName>
    <definedName name="VAS073_F_Rysiupaslaugus342NuotekuValymas" localSheetId="3">'Forma 4'!$K$173</definedName>
    <definedName name="VAS073_F_Rysiupaslaugus342NuotekuValymas">'Forma 4'!$K$173</definedName>
    <definedName name="VAS073_F_Rysiupaslaugus343NuotekuDumblo" localSheetId="3">'Forma 4'!$L$173</definedName>
    <definedName name="VAS073_F_Rysiupaslaugus343NuotekuDumblo">'Forma 4'!$L$173</definedName>
    <definedName name="VAS073_F_Rysiupaslaugus34IsViso" localSheetId="3">'Forma 4'!$I$173</definedName>
    <definedName name="VAS073_F_Rysiupaslaugus34IsViso">'Forma 4'!$I$173</definedName>
    <definedName name="VAS073_F_Rysiupaslaugus35PavirsiniuNuoteku" localSheetId="3">'Forma 4'!$M$173</definedName>
    <definedName name="VAS073_F_Rysiupaslaugus35PavirsiniuNuoteku">'Forma 4'!$M$173</definedName>
    <definedName name="VAS073_F_Rysiupaslaugus36KitosReguliuojamosios" localSheetId="3">'Forma 4'!$N$173</definedName>
    <definedName name="VAS073_F_Rysiupaslaugus36KitosReguliuojamosios">'Forma 4'!$N$173</definedName>
    <definedName name="VAS073_F_Rysiupaslaugus37KitosVeiklos" localSheetId="3">'Forma 4'!$Q$173</definedName>
    <definedName name="VAS073_F_Rysiupaslaugus37KitosVeiklos">'Forma 4'!$Q$173</definedName>
    <definedName name="VAS073_F_Rysiupaslaugus3Apskaitosveikla1" localSheetId="3">'Forma 4'!$O$173</definedName>
    <definedName name="VAS073_F_Rysiupaslaugus3Apskaitosveikla1">'Forma 4'!$O$173</definedName>
    <definedName name="VAS073_F_Rysiupaslaugus3Kitareguliuoja1" localSheetId="3">'Forma 4'!$P$173</definedName>
    <definedName name="VAS073_F_Rysiupaslaugus3Kitareguliuoja1">'Forma 4'!$P$173</definedName>
    <definedName name="VAS073_F_Rysiupaslaugus41IS" localSheetId="3">'Forma 4'!$D$217</definedName>
    <definedName name="VAS073_F_Rysiupaslaugus41IS">'Forma 4'!$D$217</definedName>
    <definedName name="VAS073_F_Rysiupaslaugus431GeriamojoVandens" localSheetId="3">'Forma 4'!$F$217</definedName>
    <definedName name="VAS073_F_Rysiupaslaugus431GeriamojoVandens">'Forma 4'!$F$217</definedName>
    <definedName name="VAS073_F_Rysiupaslaugus432GeriamojoVandens" localSheetId="3">'Forma 4'!$G$217</definedName>
    <definedName name="VAS073_F_Rysiupaslaugus432GeriamojoVandens">'Forma 4'!$G$217</definedName>
    <definedName name="VAS073_F_Rysiupaslaugus433GeriamojoVandens" localSheetId="3">'Forma 4'!$H$217</definedName>
    <definedName name="VAS073_F_Rysiupaslaugus433GeriamojoVandens">'Forma 4'!$H$217</definedName>
    <definedName name="VAS073_F_Rysiupaslaugus43IsViso" localSheetId="3">'Forma 4'!$E$217</definedName>
    <definedName name="VAS073_F_Rysiupaslaugus43IsViso">'Forma 4'!$E$217</definedName>
    <definedName name="VAS073_F_Rysiupaslaugus441NuotekuSurinkimas" localSheetId="3">'Forma 4'!$J$217</definedName>
    <definedName name="VAS073_F_Rysiupaslaugus441NuotekuSurinkimas">'Forma 4'!$J$217</definedName>
    <definedName name="VAS073_F_Rysiupaslaugus442NuotekuValymas" localSheetId="3">'Forma 4'!$K$217</definedName>
    <definedName name="VAS073_F_Rysiupaslaugus442NuotekuValymas">'Forma 4'!$K$217</definedName>
    <definedName name="VAS073_F_Rysiupaslaugus443NuotekuDumblo" localSheetId="3">'Forma 4'!$L$217</definedName>
    <definedName name="VAS073_F_Rysiupaslaugus443NuotekuDumblo">'Forma 4'!$L$217</definedName>
    <definedName name="VAS073_F_Rysiupaslaugus44IsViso" localSheetId="3">'Forma 4'!$I$217</definedName>
    <definedName name="VAS073_F_Rysiupaslaugus44IsViso">'Forma 4'!$I$217</definedName>
    <definedName name="VAS073_F_Rysiupaslaugus45PavirsiniuNuoteku" localSheetId="3">'Forma 4'!$M$217</definedName>
    <definedName name="VAS073_F_Rysiupaslaugus45PavirsiniuNuoteku">'Forma 4'!$M$217</definedName>
    <definedName name="VAS073_F_Rysiupaslaugus46KitosReguliuojamosios" localSheetId="3">'Forma 4'!$N$217</definedName>
    <definedName name="VAS073_F_Rysiupaslaugus46KitosReguliuojamosios">'Forma 4'!$N$217</definedName>
    <definedName name="VAS073_F_Rysiupaslaugus47KitosVeiklos" localSheetId="3">'Forma 4'!$Q$217</definedName>
    <definedName name="VAS073_F_Rysiupaslaugus47KitosVeiklos">'Forma 4'!$Q$217</definedName>
    <definedName name="VAS073_F_Rysiupaslaugus4Apskaitosveikla1" localSheetId="3">'Forma 4'!$O$217</definedName>
    <definedName name="VAS073_F_Rysiupaslaugus4Apskaitosveikla1">'Forma 4'!$O$217</definedName>
    <definedName name="VAS073_F_Rysiupaslaugus4Kitareguliuoja1" localSheetId="3">'Forma 4'!$P$217</definedName>
    <definedName name="VAS073_F_Rysiupaslaugus4Kitareguliuoja1">'Forma 4'!$P$217</definedName>
    <definedName name="VAS073_F_Silumosenergij11IS" localSheetId="3">'Forma 4'!$D$43</definedName>
    <definedName name="VAS073_F_Silumosenergij11IS">'Forma 4'!$D$43</definedName>
    <definedName name="VAS073_F_Silumosenergij131GeriamojoVandens" localSheetId="3">'Forma 4'!$F$43</definedName>
    <definedName name="VAS073_F_Silumosenergij131GeriamojoVandens">'Forma 4'!$F$43</definedName>
    <definedName name="VAS073_F_Silumosenergij132GeriamojoVandens" localSheetId="3">'Forma 4'!$G$43</definedName>
    <definedName name="VAS073_F_Silumosenergij132GeriamojoVandens">'Forma 4'!$G$43</definedName>
    <definedName name="VAS073_F_Silumosenergij133GeriamojoVandens" localSheetId="3">'Forma 4'!$H$43</definedName>
    <definedName name="VAS073_F_Silumosenergij133GeriamojoVandens">'Forma 4'!$H$43</definedName>
    <definedName name="VAS073_F_Silumosenergij13IsViso" localSheetId="3">'Forma 4'!$E$43</definedName>
    <definedName name="VAS073_F_Silumosenergij13IsViso">'Forma 4'!$E$43</definedName>
    <definedName name="VAS073_F_Silumosenergij141NuotekuSurinkimas" localSheetId="3">'Forma 4'!$J$43</definedName>
    <definedName name="VAS073_F_Silumosenergij141NuotekuSurinkimas">'Forma 4'!$J$43</definedName>
    <definedName name="VAS073_F_Silumosenergij142NuotekuValymas" localSheetId="3">'Forma 4'!$K$43</definedName>
    <definedName name="VAS073_F_Silumosenergij142NuotekuValymas">'Forma 4'!$K$43</definedName>
    <definedName name="VAS073_F_Silumosenergij143NuotekuDumblo" localSheetId="3">'Forma 4'!$L$43</definedName>
    <definedName name="VAS073_F_Silumosenergij143NuotekuDumblo">'Forma 4'!$L$43</definedName>
    <definedName name="VAS073_F_Silumosenergij14IsViso" localSheetId="3">'Forma 4'!$I$43</definedName>
    <definedName name="VAS073_F_Silumosenergij14IsViso">'Forma 4'!$I$43</definedName>
    <definedName name="VAS073_F_Silumosenergij15PavirsiniuNuoteku" localSheetId="3">'Forma 4'!$M$43</definedName>
    <definedName name="VAS073_F_Silumosenergij15PavirsiniuNuoteku">'Forma 4'!$M$43</definedName>
    <definedName name="VAS073_F_Silumosenergij16KitosReguliuojamosios" localSheetId="3">'Forma 4'!$N$43</definedName>
    <definedName name="VAS073_F_Silumosenergij16KitosReguliuojamosios">'Forma 4'!$N$43</definedName>
    <definedName name="VAS073_F_Silumosenergij17KitosVeiklos" localSheetId="3">'Forma 4'!$Q$43</definedName>
    <definedName name="VAS073_F_Silumosenergij17KitosVeiklos">'Forma 4'!$Q$43</definedName>
    <definedName name="VAS073_F_Silumosenergij1Apskaitosveikla1" localSheetId="3">'Forma 4'!$O$43</definedName>
    <definedName name="VAS073_F_Silumosenergij1Apskaitosveikla1">'Forma 4'!$O$43</definedName>
    <definedName name="VAS073_F_Silumosenergij1Kitareguliuoja1" localSheetId="3">'Forma 4'!$P$43</definedName>
    <definedName name="VAS073_F_Silumosenergij1Kitareguliuoja1">'Forma 4'!$P$43</definedName>
    <definedName name="VAS073_F_Silumosenergij21IS" localSheetId="3">'Forma 4'!$D$44</definedName>
    <definedName name="VAS073_F_Silumosenergij21IS">'Forma 4'!$D$44</definedName>
    <definedName name="VAS073_F_Silumosenergij231GeriamojoVandens" localSheetId="3">'Forma 4'!$F$44</definedName>
    <definedName name="VAS073_F_Silumosenergij231GeriamojoVandens">'Forma 4'!$F$44</definedName>
    <definedName name="VAS073_F_Silumosenergij232GeriamojoVandens" localSheetId="3">'Forma 4'!$G$44</definedName>
    <definedName name="VAS073_F_Silumosenergij232GeriamojoVandens">'Forma 4'!$G$44</definedName>
    <definedName name="VAS073_F_Silumosenergij233GeriamojoVandens" localSheetId="3">'Forma 4'!$H$44</definedName>
    <definedName name="VAS073_F_Silumosenergij233GeriamojoVandens">'Forma 4'!$H$44</definedName>
    <definedName name="VAS073_F_Silumosenergij23IsViso" localSheetId="3">'Forma 4'!$E$44</definedName>
    <definedName name="VAS073_F_Silumosenergij23IsViso">'Forma 4'!$E$44</definedName>
    <definedName name="VAS073_F_Silumosenergij241NuotekuSurinkimas" localSheetId="3">'Forma 4'!$J$44</definedName>
    <definedName name="VAS073_F_Silumosenergij241NuotekuSurinkimas">'Forma 4'!$J$44</definedName>
    <definedName name="VAS073_F_Silumosenergij242NuotekuValymas" localSheetId="3">'Forma 4'!$K$44</definedName>
    <definedName name="VAS073_F_Silumosenergij242NuotekuValymas">'Forma 4'!$K$44</definedName>
    <definedName name="VAS073_F_Silumosenergij243NuotekuDumblo" localSheetId="3">'Forma 4'!$L$44</definedName>
    <definedName name="VAS073_F_Silumosenergij243NuotekuDumblo">'Forma 4'!$L$44</definedName>
    <definedName name="VAS073_F_Silumosenergij24IsViso" localSheetId="3">'Forma 4'!$I$44</definedName>
    <definedName name="VAS073_F_Silumosenergij24IsViso">'Forma 4'!$I$44</definedName>
    <definedName name="VAS073_F_Silumosenergij25PavirsiniuNuoteku" localSheetId="3">'Forma 4'!$M$44</definedName>
    <definedName name="VAS073_F_Silumosenergij25PavirsiniuNuoteku">'Forma 4'!$M$44</definedName>
    <definedName name="VAS073_F_Silumosenergij26KitosReguliuojamosios" localSheetId="3">'Forma 4'!$N$44</definedName>
    <definedName name="VAS073_F_Silumosenergij26KitosReguliuojamosios">'Forma 4'!$N$44</definedName>
    <definedName name="VAS073_F_Silumosenergij27KitosVeiklos" localSheetId="3">'Forma 4'!$Q$44</definedName>
    <definedName name="VAS073_F_Silumosenergij27KitosVeiklos">'Forma 4'!$Q$44</definedName>
    <definedName name="VAS073_F_Silumosenergij2Apskaitosveikla1" localSheetId="3">'Forma 4'!$O$44</definedName>
    <definedName name="VAS073_F_Silumosenergij2Apskaitosveikla1">'Forma 4'!$O$44</definedName>
    <definedName name="VAS073_F_Silumosenergij2Kitareguliuoja1" localSheetId="3">'Forma 4'!$P$44</definedName>
    <definedName name="VAS073_F_Silumosenergij2Kitareguliuoja1">'Forma 4'!$P$44</definedName>
    <definedName name="VAS073_F_Silumosenergij31IS" localSheetId="3">'Forma 4'!$D$97</definedName>
    <definedName name="VAS073_F_Silumosenergij31IS">'Forma 4'!$D$97</definedName>
    <definedName name="VAS073_F_Silumosenergij331GeriamojoVandens" localSheetId="3">'Forma 4'!$F$97</definedName>
    <definedName name="VAS073_F_Silumosenergij331GeriamojoVandens">'Forma 4'!$F$97</definedName>
    <definedName name="VAS073_F_Silumosenergij332GeriamojoVandens" localSheetId="3">'Forma 4'!$G$97</definedName>
    <definedName name="VAS073_F_Silumosenergij332GeriamojoVandens">'Forma 4'!$G$97</definedName>
    <definedName name="VAS073_F_Silumosenergij333GeriamojoVandens" localSheetId="3">'Forma 4'!$H$97</definedName>
    <definedName name="VAS073_F_Silumosenergij333GeriamojoVandens">'Forma 4'!$H$97</definedName>
    <definedName name="VAS073_F_Silumosenergij33IsViso" localSheetId="3">'Forma 4'!$E$97</definedName>
    <definedName name="VAS073_F_Silumosenergij33IsViso">'Forma 4'!$E$97</definedName>
    <definedName name="VAS073_F_Silumosenergij341NuotekuSurinkimas" localSheetId="3">'Forma 4'!$J$97</definedName>
    <definedName name="VAS073_F_Silumosenergij341NuotekuSurinkimas">'Forma 4'!$J$97</definedName>
    <definedName name="VAS073_F_Silumosenergij342NuotekuValymas" localSheetId="3">'Forma 4'!$K$97</definedName>
    <definedName name="VAS073_F_Silumosenergij342NuotekuValymas">'Forma 4'!$K$97</definedName>
    <definedName name="VAS073_F_Silumosenergij343NuotekuDumblo" localSheetId="3">'Forma 4'!$L$97</definedName>
    <definedName name="VAS073_F_Silumosenergij343NuotekuDumblo">'Forma 4'!$L$97</definedName>
    <definedName name="VAS073_F_Silumosenergij34IsViso" localSheetId="3">'Forma 4'!$I$97</definedName>
    <definedName name="VAS073_F_Silumosenergij34IsViso">'Forma 4'!$I$97</definedName>
    <definedName name="VAS073_F_Silumosenergij35PavirsiniuNuoteku" localSheetId="3">'Forma 4'!$M$97</definedName>
    <definedName name="VAS073_F_Silumosenergij35PavirsiniuNuoteku">'Forma 4'!$M$97</definedName>
    <definedName name="VAS073_F_Silumosenergij36KitosReguliuojamosios" localSheetId="3">'Forma 4'!$N$97</definedName>
    <definedName name="VAS073_F_Silumosenergij36KitosReguliuojamosios">'Forma 4'!$N$97</definedName>
    <definedName name="VAS073_F_Silumosenergij37KitosVeiklos" localSheetId="3">'Forma 4'!$Q$97</definedName>
    <definedName name="VAS073_F_Silumosenergij37KitosVeiklos">'Forma 4'!$Q$97</definedName>
    <definedName name="VAS073_F_Silumosenergij3Apskaitosveikla1" localSheetId="3">'Forma 4'!$O$97</definedName>
    <definedName name="VAS073_F_Silumosenergij3Apskaitosveikla1">'Forma 4'!$O$97</definedName>
    <definedName name="VAS073_F_Silumosenergij3Kitareguliuoja1" localSheetId="3">'Forma 4'!$P$97</definedName>
    <definedName name="VAS073_F_Silumosenergij3Kitareguliuoja1">'Forma 4'!$P$97</definedName>
    <definedName name="VAS073_F_Silumosenergij41IS" localSheetId="3">'Forma 4'!$D$98</definedName>
    <definedName name="VAS073_F_Silumosenergij41IS">'Forma 4'!$D$98</definedName>
    <definedName name="VAS073_F_Silumosenergij431GeriamojoVandens" localSheetId="3">'Forma 4'!$F$98</definedName>
    <definedName name="VAS073_F_Silumosenergij431GeriamojoVandens">'Forma 4'!$F$98</definedName>
    <definedName name="VAS073_F_Silumosenergij432GeriamojoVandens" localSheetId="3">'Forma 4'!$G$98</definedName>
    <definedName name="VAS073_F_Silumosenergij432GeriamojoVandens">'Forma 4'!$G$98</definedName>
    <definedName name="VAS073_F_Silumosenergij433GeriamojoVandens" localSheetId="3">'Forma 4'!$H$98</definedName>
    <definedName name="VAS073_F_Silumosenergij433GeriamojoVandens">'Forma 4'!$H$98</definedName>
    <definedName name="VAS073_F_Silumosenergij43IsViso" localSheetId="3">'Forma 4'!$E$98</definedName>
    <definedName name="VAS073_F_Silumosenergij43IsViso">'Forma 4'!$E$98</definedName>
    <definedName name="VAS073_F_Silumosenergij441NuotekuSurinkimas" localSheetId="3">'Forma 4'!$J$98</definedName>
    <definedName name="VAS073_F_Silumosenergij441NuotekuSurinkimas">'Forma 4'!$J$98</definedName>
    <definedName name="VAS073_F_Silumosenergij442NuotekuValymas" localSheetId="3">'Forma 4'!$K$98</definedName>
    <definedName name="VAS073_F_Silumosenergij442NuotekuValymas">'Forma 4'!$K$98</definedName>
    <definedName name="VAS073_F_Silumosenergij443NuotekuDumblo" localSheetId="3">'Forma 4'!$L$98</definedName>
    <definedName name="VAS073_F_Silumosenergij443NuotekuDumblo">'Forma 4'!$L$98</definedName>
    <definedName name="VAS073_F_Silumosenergij44IsViso" localSheetId="3">'Forma 4'!$I$98</definedName>
    <definedName name="VAS073_F_Silumosenergij44IsViso">'Forma 4'!$I$98</definedName>
    <definedName name="VAS073_F_Silumosenergij45PavirsiniuNuoteku" localSheetId="3">'Forma 4'!$M$98</definedName>
    <definedName name="VAS073_F_Silumosenergij45PavirsiniuNuoteku">'Forma 4'!$M$98</definedName>
    <definedName name="VAS073_F_Silumosenergij46KitosReguliuojamosios" localSheetId="3">'Forma 4'!$N$98</definedName>
    <definedName name="VAS073_F_Silumosenergij46KitosReguliuojamosios">'Forma 4'!$N$98</definedName>
    <definedName name="VAS073_F_Silumosenergij47KitosVeiklos" localSheetId="3">'Forma 4'!$Q$98</definedName>
    <definedName name="VAS073_F_Silumosenergij47KitosVeiklos">'Forma 4'!$Q$98</definedName>
    <definedName name="VAS073_F_Silumosenergij4Apskaitosveikla1" localSheetId="3">'Forma 4'!$O$98</definedName>
    <definedName name="VAS073_F_Silumosenergij4Apskaitosveikla1">'Forma 4'!$O$98</definedName>
    <definedName name="VAS073_F_Silumosenergij4Kitareguliuoja1" localSheetId="3">'Forma 4'!$P$98</definedName>
    <definedName name="VAS073_F_Silumosenergij4Kitareguliuoja1">'Forma 4'!$P$98</definedName>
    <definedName name="VAS073_F_Silumosenergij51IS" localSheetId="3">'Forma 4'!$D$149</definedName>
    <definedName name="VAS073_F_Silumosenergij51IS">'Forma 4'!$D$149</definedName>
    <definedName name="VAS073_F_Silumosenergij531GeriamojoVandens" localSheetId="3">'Forma 4'!$F$149</definedName>
    <definedName name="VAS073_F_Silumosenergij531GeriamojoVandens">'Forma 4'!$F$149</definedName>
    <definedName name="VAS073_F_Silumosenergij532GeriamojoVandens" localSheetId="3">'Forma 4'!$G$149</definedName>
    <definedName name="VAS073_F_Silumosenergij532GeriamojoVandens">'Forma 4'!$G$149</definedName>
    <definedName name="VAS073_F_Silumosenergij533GeriamojoVandens" localSheetId="3">'Forma 4'!$H$149</definedName>
    <definedName name="VAS073_F_Silumosenergij533GeriamojoVandens">'Forma 4'!$H$149</definedName>
    <definedName name="VAS073_F_Silumosenergij53IsViso" localSheetId="3">'Forma 4'!$E$149</definedName>
    <definedName name="VAS073_F_Silumosenergij53IsViso">'Forma 4'!$E$149</definedName>
    <definedName name="VAS073_F_Silumosenergij541NuotekuSurinkimas" localSheetId="3">'Forma 4'!$J$149</definedName>
    <definedName name="VAS073_F_Silumosenergij541NuotekuSurinkimas">'Forma 4'!$J$149</definedName>
    <definedName name="VAS073_F_Silumosenergij542NuotekuValymas" localSheetId="3">'Forma 4'!$K$149</definedName>
    <definedName name="VAS073_F_Silumosenergij542NuotekuValymas">'Forma 4'!$K$149</definedName>
    <definedName name="VAS073_F_Silumosenergij543NuotekuDumblo" localSheetId="3">'Forma 4'!$L$149</definedName>
    <definedName name="VAS073_F_Silumosenergij543NuotekuDumblo">'Forma 4'!$L$149</definedName>
    <definedName name="VAS073_F_Silumosenergij54IsViso" localSheetId="3">'Forma 4'!$I$149</definedName>
    <definedName name="VAS073_F_Silumosenergij54IsViso">'Forma 4'!$I$149</definedName>
    <definedName name="VAS073_F_Silumosenergij55PavirsiniuNuoteku" localSheetId="3">'Forma 4'!$M$149</definedName>
    <definedName name="VAS073_F_Silumosenergij55PavirsiniuNuoteku">'Forma 4'!$M$149</definedName>
    <definedName name="VAS073_F_Silumosenergij56KitosReguliuojamosios" localSheetId="3">'Forma 4'!$N$149</definedName>
    <definedName name="VAS073_F_Silumosenergij56KitosReguliuojamosios">'Forma 4'!$N$149</definedName>
    <definedName name="VAS073_F_Silumosenergij57KitosVeiklos" localSheetId="3">'Forma 4'!$Q$149</definedName>
    <definedName name="VAS073_F_Silumosenergij57KitosVeiklos">'Forma 4'!$Q$149</definedName>
    <definedName name="VAS073_F_Silumosenergij5Apskaitosveikla1" localSheetId="3">'Forma 4'!$O$149</definedName>
    <definedName name="VAS073_F_Silumosenergij5Apskaitosveikla1">'Forma 4'!$O$149</definedName>
    <definedName name="VAS073_F_Silumosenergij5Kitareguliuoja1" localSheetId="3">'Forma 4'!$P$149</definedName>
    <definedName name="VAS073_F_Silumosenergij5Kitareguliuoja1">'Forma 4'!$P$149</definedName>
    <definedName name="VAS073_F_Silumosenergij61IS" localSheetId="3">'Forma 4'!$D$192</definedName>
    <definedName name="VAS073_F_Silumosenergij61IS">'Forma 4'!$D$192</definedName>
    <definedName name="VAS073_F_Silumosenergij631GeriamojoVandens" localSheetId="3">'Forma 4'!$F$192</definedName>
    <definedName name="VAS073_F_Silumosenergij631GeriamojoVandens">'Forma 4'!$F$192</definedName>
    <definedName name="VAS073_F_Silumosenergij632GeriamojoVandens" localSheetId="3">'Forma 4'!$G$192</definedName>
    <definedName name="VAS073_F_Silumosenergij632GeriamojoVandens">'Forma 4'!$G$192</definedName>
    <definedName name="VAS073_F_Silumosenergij633GeriamojoVandens" localSheetId="3">'Forma 4'!$H$192</definedName>
    <definedName name="VAS073_F_Silumosenergij633GeriamojoVandens">'Forma 4'!$H$192</definedName>
    <definedName name="VAS073_F_Silumosenergij63IsViso" localSheetId="3">'Forma 4'!$E$192</definedName>
    <definedName name="VAS073_F_Silumosenergij63IsViso">'Forma 4'!$E$192</definedName>
    <definedName name="VAS073_F_Silumosenergij641NuotekuSurinkimas" localSheetId="3">'Forma 4'!$J$192</definedName>
    <definedName name="VAS073_F_Silumosenergij641NuotekuSurinkimas">'Forma 4'!$J$192</definedName>
    <definedName name="VAS073_F_Silumosenergij642NuotekuValymas" localSheetId="3">'Forma 4'!$K$192</definedName>
    <definedName name="VAS073_F_Silumosenergij642NuotekuValymas">'Forma 4'!$K$192</definedName>
    <definedName name="VAS073_F_Silumosenergij643NuotekuDumblo" localSheetId="3">'Forma 4'!$L$192</definedName>
    <definedName name="VAS073_F_Silumosenergij643NuotekuDumblo">'Forma 4'!$L$192</definedName>
    <definedName name="VAS073_F_Silumosenergij64IsViso" localSheetId="3">'Forma 4'!$I$192</definedName>
    <definedName name="VAS073_F_Silumosenergij64IsViso">'Forma 4'!$I$192</definedName>
    <definedName name="VAS073_F_Silumosenergij65PavirsiniuNuoteku" localSheetId="3">'Forma 4'!$M$192</definedName>
    <definedName name="VAS073_F_Silumosenergij65PavirsiniuNuoteku">'Forma 4'!$M$192</definedName>
    <definedName name="VAS073_F_Silumosenergij66KitosReguliuojamosios" localSheetId="3">'Forma 4'!$N$192</definedName>
    <definedName name="VAS073_F_Silumosenergij66KitosReguliuojamosios">'Forma 4'!$N$192</definedName>
    <definedName name="VAS073_F_Silumosenergij67KitosVeiklos" localSheetId="3">'Forma 4'!$Q$192</definedName>
    <definedName name="VAS073_F_Silumosenergij67KitosVeiklos">'Forma 4'!$Q$192</definedName>
    <definedName name="VAS073_F_Silumosenergij6Apskaitosveikla1" localSheetId="3">'Forma 4'!$O$192</definedName>
    <definedName name="VAS073_F_Silumosenergij6Apskaitosveikla1">'Forma 4'!$O$192</definedName>
    <definedName name="VAS073_F_Silumosenergij6Kitareguliuoja1" localSheetId="3">'Forma 4'!$P$192</definedName>
    <definedName name="VAS073_F_Silumosenergij6Kitareguliuoja1">'Forma 4'!$P$192</definedName>
    <definedName name="VAS073_F_Silumosenergij71IS" localSheetId="3">'Forma 4'!$D$193</definedName>
    <definedName name="VAS073_F_Silumosenergij71IS">'Forma 4'!$D$193</definedName>
    <definedName name="VAS073_F_Silumosenergij731GeriamojoVandens" localSheetId="3">'Forma 4'!$F$193</definedName>
    <definedName name="VAS073_F_Silumosenergij731GeriamojoVandens">'Forma 4'!$F$193</definedName>
    <definedName name="VAS073_F_Silumosenergij732GeriamojoVandens" localSheetId="3">'Forma 4'!$G$193</definedName>
    <definedName name="VAS073_F_Silumosenergij732GeriamojoVandens">'Forma 4'!$G$193</definedName>
    <definedName name="VAS073_F_Silumosenergij733GeriamojoVandens" localSheetId="3">'Forma 4'!$H$193</definedName>
    <definedName name="VAS073_F_Silumosenergij733GeriamojoVandens">'Forma 4'!$H$193</definedName>
    <definedName name="VAS073_F_Silumosenergij73IsViso" localSheetId="3">'Forma 4'!$E$193</definedName>
    <definedName name="VAS073_F_Silumosenergij73IsViso">'Forma 4'!$E$193</definedName>
    <definedName name="VAS073_F_Silumosenergij741NuotekuSurinkimas" localSheetId="3">'Forma 4'!$J$193</definedName>
    <definedName name="VAS073_F_Silumosenergij741NuotekuSurinkimas">'Forma 4'!$J$193</definedName>
    <definedName name="VAS073_F_Silumosenergij742NuotekuValymas" localSheetId="3">'Forma 4'!$K$193</definedName>
    <definedName name="VAS073_F_Silumosenergij742NuotekuValymas">'Forma 4'!$K$193</definedName>
    <definedName name="VAS073_F_Silumosenergij743NuotekuDumblo" localSheetId="3">'Forma 4'!$L$193</definedName>
    <definedName name="VAS073_F_Silumosenergij743NuotekuDumblo">'Forma 4'!$L$193</definedName>
    <definedName name="VAS073_F_Silumosenergij74IsViso" localSheetId="3">'Forma 4'!$I$193</definedName>
    <definedName name="VAS073_F_Silumosenergij74IsViso">'Forma 4'!$I$193</definedName>
    <definedName name="VAS073_F_Silumosenergij75PavirsiniuNuoteku" localSheetId="3">'Forma 4'!$M$193</definedName>
    <definedName name="VAS073_F_Silumosenergij75PavirsiniuNuoteku">'Forma 4'!$M$193</definedName>
    <definedName name="VAS073_F_Silumosenergij76KitosReguliuojamosios" localSheetId="3">'Forma 4'!$N$193</definedName>
    <definedName name="VAS073_F_Silumosenergij76KitosReguliuojamosios">'Forma 4'!$N$193</definedName>
    <definedName name="VAS073_F_Silumosenergij77KitosVeiklos" localSheetId="3">'Forma 4'!$Q$193</definedName>
    <definedName name="VAS073_F_Silumosenergij77KitosVeiklos">'Forma 4'!$Q$193</definedName>
    <definedName name="VAS073_F_Silumosenergij7Apskaitosveikla1" localSheetId="3">'Forma 4'!$O$193</definedName>
    <definedName name="VAS073_F_Silumosenergij7Apskaitosveikla1">'Forma 4'!$O$193</definedName>
    <definedName name="VAS073_F_Silumosenergij7Kitareguliuoja1" localSheetId="3">'Forma 4'!$P$193</definedName>
    <definedName name="VAS073_F_Silumosenergij7Kitareguliuoja1">'Forma 4'!$P$193</definedName>
    <definedName name="VAS073_F_Technologiniok11IS" localSheetId="3">'Forma 4'!$D$39</definedName>
    <definedName name="VAS073_F_Technologiniok11IS">'Forma 4'!$D$39</definedName>
    <definedName name="VAS073_F_Technologiniok131GeriamojoVandens" localSheetId="3">'Forma 4'!$F$39</definedName>
    <definedName name="VAS073_F_Technologiniok131GeriamojoVandens">'Forma 4'!$F$39</definedName>
    <definedName name="VAS073_F_Technologiniok132GeriamojoVandens" localSheetId="3">'Forma 4'!$G$39</definedName>
    <definedName name="VAS073_F_Technologiniok132GeriamojoVandens">'Forma 4'!$G$39</definedName>
    <definedName name="VAS073_F_Technologiniok133GeriamojoVandens" localSheetId="3">'Forma 4'!$H$39</definedName>
    <definedName name="VAS073_F_Technologiniok133GeriamojoVandens">'Forma 4'!$H$39</definedName>
    <definedName name="VAS073_F_Technologiniok13IsViso" localSheetId="3">'Forma 4'!$E$39</definedName>
    <definedName name="VAS073_F_Technologiniok13IsViso">'Forma 4'!$E$39</definedName>
    <definedName name="VAS073_F_Technologiniok141NuotekuSurinkimas" localSheetId="3">'Forma 4'!$J$39</definedName>
    <definedName name="VAS073_F_Technologiniok141NuotekuSurinkimas">'Forma 4'!$J$39</definedName>
    <definedName name="VAS073_F_Technologiniok142NuotekuValymas" localSheetId="3">'Forma 4'!$K$39</definedName>
    <definedName name="VAS073_F_Technologiniok142NuotekuValymas">'Forma 4'!$K$39</definedName>
    <definedName name="VAS073_F_Technologiniok143NuotekuDumblo" localSheetId="3">'Forma 4'!$L$39</definedName>
    <definedName name="VAS073_F_Technologiniok143NuotekuDumblo">'Forma 4'!$L$39</definedName>
    <definedName name="VAS073_F_Technologiniok14IsViso" localSheetId="3">'Forma 4'!$I$39</definedName>
    <definedName name="VAS073_F_Technologiniok14IsViso">'Forma 4'!$I$39</definedName>
    <definedName name="VAS073_F_Technologiniok15PavirsiniuNuoteku" localSheetId="3">'Forma 4'!$M$39</definedName>
    <definedName name="VAS073_F_Technologiniok15PavirsiniuNuoteku">'Forma 4'!$M$39</definedName>
    <definedName name="VAS073_F_Technologiniok16KitosReguliuojamosios" localSheetId="3">'Forma 4'!$N$39</definedName>
    <definedName name="VAS073_F_Technologiniok16KitosReguliuojamosios">'Forma 4'!$N$39</definedName>
    <definedName name="VAS073_F_Technologiniok17KitosVeiklos" localSheetId="3">'Forma 4'!$Q$39</definedName>
    <definedName name="VAS073_F_Technologiniok17KitosVeiklos">'Forma 4'!$Q$39</definedName>
    <definedName name="VAS073_F_Technologiniok1Apskaitosveikla1" localSheetId="3">'Forma 4'!$O$39</definedName>
    <definedName name="VAS073_F_Technologiniok1Apskaitosveikla1">'Forma 4'!$O$39</definedName>
    <definedName name="VAS073_F_Technologiniok1Kitareguliuoja1" localSheetId="3">'Forma 4'!$P$39</definedName>
    <definedName name="VAS073_F_Technologiniok1Kitareguliuoja1">'Forma 4'!$P$39</definedName>
    <definedName name="VAS073_F_Technologinium11IS" localSheetId="3">'Forma 4'!$D$15</definedName>
    <definedName name="VAS073_F_Technologinium11IS">'Forma 4'!$D$15</definedName>
    <definedName name="VAS073_F_Technologinium131GeriamojoVandens" localSheetId="3">'Forma 4'!$F$15</definedName>
    <definedName name="VAS073_F_Technologinium131GeriamojoVandens">'Forma 4'!$F$15</definedName>
    <definedName name="VAS073_F_Technologinium132GeriamojoVandens" localSheetId="3">'Forma 4'!$G$15</definedName>
    <definedName name="VAS073_F_Technologinium132GeriamojoVandens">'Forma 4'!$G$15</definedName>
    <definedName name="VAS073_F_Technologinium133GeriamojoVandens" localSheetId="3">'Forma 4'!$H$15</definedName>
    <definedName name="VAS073_F_Technologinium133GeriamojoVandens">'Forma 4'!$H$15</definedName>
    <definedName name="VAS073_F_Technologinium13IsViso" localSheetId="3">'Forma 4'!$E$15</definedName>
    <definedName name="VAS073_F_Technologinium13IsViso">'Forma 4'!$E$15</definedName>
    <definedName name="VAS073_F_Technologinium141NuotekuSurinkimas" localSheetId="3">'Forma 4'!$J$15</definedName>
    <definedName name="VAS073_F_Technologinium141NuotekuSurinkimas">'Forma 4'!$J$15</definedName>
    <definedName name="VAS073_F_Technologinium142NuotekuValymas" localSheetId="3">'Forma 4'!$K$15</definedName>
    <definedName name="VAS073_F_Technologinium142NuotekuValymas">'Forma 4'!$K$15</definedName>
    <definedName name="VAS073_F_Technologinium143NuotekuDumblo" localSheetId="3">'Forma 4'!$L$15</definedName>
    <definedName name="VAS073_F_Technologinium143NuotekuDumblo">'Forma 4'!$L$15</definedName>
    <definedName name="VAS073_F_Technologinium14IsViso" localSheetId="3">'Forma 4'!$I$15</definedName>
    <definedName name="VAS073_F_Technologinium14IsViso">'Forma 4'!$I$15</definedName>
    <definedName name="VAS073_F_Technologinium15PavirsiniuNuoteku" localSheetId="3">'Forma 4'!$M$15</definedName>
    <definedName name="VAS073_F_Technologinium15PavirsiniuNuoteku">'Forma 4'!$M$15</definedName>
    <definedName name="VAS073_F_Technologinium16KitosReguliuojamosios" localSheetId="3">'Forma 4'!$N$15</definedName>
    <definedName name="VAS073_F_Technologinium16KitosReguliuojamosios">'Forma 4'!$N$15</definedName>
    <definedName name="VAS073_F_Technologinium17KitosVeiklos" localSheetId="3">'Forma 4'!$Q$15</definedName>
    <definedName name="VAS073_F_Technologinium17KitosVeiklos">'Forma 4'!$Q$15</definedName>
    <definedName name="VAS073_F_Technologinium1Apskaitosveikla1" localSheetId="3">'Forma 4'!$O$15</definedName>
    <definedName name="VAS073_F_Technologinium1Apskaitosveikla1">'Forma 4'!$O$15</definedName>
    <definedName name="VAS073_F_Technologinium1Kitareguliuoja1" localSheetId="3">'Forma 4'!$P$15</definedName>
    <definedName name="VAS073_F_Technologinium1Kitareguliuoja1">'Forma 4'!$P$15</definedName>
    <definedName name="VAS073_F_Technologinium21IS" localSheetId="3">'Forma 4'!$D$37</definedName>
    <definedName name="VAS073_F_Technologinium21IS">'Forma 4'!$D$37</definedName>
    <definedName name="VAS073_F_Technologinium231GeriamojoVandens" localSheetId="3">'Forma 4'!$F$37</definedName>
    <definedName name="VAS073_F_Technologinium231GeriamojoVandens">'Forma 4'!$F$37</definedName>
    <definedName name="VAS073_F_Technologinium232GeriamojoVandens" localSheetId="3">'Forma 4'!$G$37</definedName>
    <definedName name="VAS073_F_Technologinium232GeriamojoVandens">'Forma 4'!$G$37</definedName>
    <definedName name="VAS073_F_Technologinium233GeriamojoVandens" localSheetId="3">'Forma 4'!$H$37</definedName>
    <definedName name="VAS073_F_Technologinium233GeriamojoVandens">'Forma 4'!$H$37</definedName>
    <definedName name="VAS073_F_Technologinium23IsViso" localSheetId="3">'Forma 4'!$E$37</definedName>
    <definedName name="VAS073_F_Technologinium23IsViso">'Forma 4'!$E$37</definedName>
    <definedName name="VAS073_F_Technologinium241NuotekuSurinkimas" localSheetId="3">'Forma 4'!$J$37</definedName>
    <definedName name="VAS073_F_Technologinium241NuotekuSurinkimas">'Forma 4'!$J$37</definedName>
    <definedName name="VAS073_F_Technologinium242NuotekuValymas" localSheetId="3">'Forma 4'!$K$37</definedName>
    <definedName name="VAS073_F_Technologinium242NuotekuValymas">'Forma 4'!$K$37</definedName>
    <definedName name="VAS073_F_Technologinium243NuotekuDumblo" localSheetId="3">'Forma 4'!$L$37</definedName>
    <definedName name="VAS073_F_Technologinium243NuotekuDumblo">'Forma 4'!$L$37</definedName>
    <definedName name="VAS073_F_Technologinium24IsViso" localSheetId="3">'Forma 4'!$I$37</definedName>
    <definedName name="VAS073_F_Technologinium24IsViso">'Forma 4'!$I$37</definedName>
    <definedName name="VAS073_F_Technologinium25PavirsiniuNuoteku" localSheetId="3">'Forma 4'!$M$37</definedName>
    <definedName name="VAS073_F_Technologinium25PavirsiniuNuoteku">'Forma 4'!$M$37</definedName>
    <definedName name="VAS073_F_Technologinium26KitosReguliuojamosios" localSheetId="3">'Forma 4'!$N$37</definedName>
    <definedName name="VAS073_F_Technologinium26KitosReguliuojamosios">'Forma 4'!$N$37</definedName>
    <definedName name="VAS073_F_Technologinium27KitosVeiklos" localSheetId="3">'Forma 4'!$Q$37</definedName>
    <definedName name="VAS073_F_Technologinium27KitosVeiklos">'Forma 4'!$Q$37</definedName>
    <definedName name="VAS073_F_Technologinium2Apskaitosveikla1" localSheetId="3">'Forma 4'!$O$37</definedName>
    <definedName name="VAS073_F_Technologinium2Apskaitosveikla1">'Forma 4'!$O$37</definedName>
    <definedName name="VAS073_F_Technologinium2Kitareguliuoja1" localSheetId="3">'Forma 4'!$P$37</definedName>
    <definedName name="VAS073_F_Technologinium2Kitareguliuoja1">'Forma 4'!$P$37</definedName>
    <definedName name="VAS073_F_Technologinium31IS" localSheetId="3">'Forma 4'!$D$38</definedName>
    <definedName name="VAS073_F_Technologinium31IS">'Forma 4'!$D$38</definedName>
    <definedName name="VAS073_F_Technologinium331GeriamojoVandens" localSheetId="3">'Forma 4'!$F$38</definedName>
    <definedName name="VAS073_F_Technologinium331GeriamojoVandens">'Forma 4'!$F$38</definedName>
    <definedName name="VAS073_F_Technologinium332GeriamojoVandens" localSheetId="3">'Forma 4'!$G$38</definedName>
    <definedName name="VAS073_F_Technologinium332GeriamojoVandens">'Forma 4'!$G$38</definedName>
    <definedName name="VAS073_F_Technologinium333GeriamojoVandens" localSheetId="3">'Forma 4'!$H$38</definedName>
    <definedName name="VAS073_F_Technologinium333GeriamojoVandens">'Forma 4'!$H$38</definedName>
    <definedName name="VAS073_F_Technologinium33IsViso" localSheetId="3">'Forma 4'!$E$38</definedName>
    <definedName name="VAS073_F_Technologinium33IsViso">'Forma 4'!$E$38</definedName>
    <definedName name="VAS073_F_Technologinium341NuotekuSurinkimas" localSheetId="3">'Forma 4'!$J$38</definedName>
    <definedName name="VAS073_F_Technologinium341NuotekuSurinkimas">'Forma 4'!$J$38</definedName>
    <definedName name="VAS073_F_Technologinium342NuotekuValymas" localSheetId="3">'Forma 4'!$K$38</definedName>
    <definedName name="VAS073_F_Technologinium342NuotekuValymas">'Forma 4'!$K$38</definedName>
    <definedName name="VAS073_F_Technologinium343NuotekuDumblo" localSheetId="3">'Forma 4'!$L$38</definedName>
    <definedName name="VAS073_F_Technologinium343NuotekuDumblo">'Forma 4'!$L$38</definedName>
    <definedName name="VAS073_F_Technologinium34IsViso" localSheetId="3">'Forma 4'!$I$38</definedName>
    <definedName name="VAS073_F_Technologinium34IsViso">'Forma 4'!$I$38</definedName>
    <definedName name="VAS073_F_Technologinium35PavirsiniuNuoteku" localSheetId="3">'Forma 4'!$M$38</definedName>
    <definedName name="VAS073_F_Technologinium35PavirsiniuNuoteku">'Forma 4'!$M$38</definedName>
    <definedName name="VAS073_F_Technologinium36KitosReguliuojamosios" localSheetId="3">'Forma 4'!$N$38</definedName>
    <definedName name="VAS073_F_Technologinium36KitosReguliuojamosios">'Forma 4'!$N$38</definedName>
    <definedName name="VAS073_F_Technologinium37KitosVeiklos" localSheetId="3">'Forma 4'!$Q$38</definedName>
    <definedName name="VAS073_F_Technologinium37KitosVeiklos">'Forma 4'!$Q$38</definedName>
    <definedName name="VAS073_F_Technologinium3Apskaitosveikla1" localSheetId="3">'Forma 4'!$O$38</definedName>
    <definedName name="VAS073_F_Technologinium3Apskaitosveikla1">'Forma 4'!$O$38</definedName>
    <definedName name="VAS073_F_Technologinium3Kitareguliuoja1" localSheetId="3">'Forma 4'!$P$38</definedName>
    <definedName name="VAS073_F_Technologinium3Kitareguliuoja1">'Forma 4'!$P$38</definedName>
    <definedName name="VAS073_F_Teisiniupaslau11IS" localSheetId="3">'Forma 4'!$D$67</definedName>
    <definedName name="VAS073_F_Teisiniupaslau11IS">'Forma 4'!$D$67</definedName>
    <definedName name="VAS073_F_Teisiniupaslau131GeriamojoVandens" localSheetId="3">'Forma 4'!$F$67</definedName>
    <definedName name="VAS073_F_Teisiniupaslau131GeriamojoVandens">'Forma 4'!$F$67</definedName>
    <definedName name="VAS073_F_Teisiniupaslau132GeriamojoVandens" localSheetId="3">'Forma 4'!$G$67</definedName>
    <definedName name="VAS073_F_Teisiniupaslau132GeriamojoVandens">'Forma 4'!$G$67</definedName>
    <definedName name="VAS073_F_Teisiniupaslau133GeriamojoVandens" localSheetId="3">'Forma 4'!$H$67</definedName>
    <definedName name="VAS073_F_Teisiniupaslau133GeriamojoVandens">'Forma 4'!$H$67</definedName>
    <definedName name="VAS073_F_Teisiniupaslau13IsViso" localSheetId="3">'Forma 4'!$E$67</definedName>
    <definedName name="VAS073_F_Teisiniupaslau13IsViso">'Forma 4'!$E$67</definedName>
    <definedName name="VAS073_F_Teisiniupaslau141NuotekuSurinkimas" localSheetId="3">'Forma 4'!$J$67</definedName>
    <definedName name="VAS073_F_Teisiniupaslau141NuotekuSurinkimas">'Forma 4'!$J$67</definedName>
    <definedName name="VAS073_F_Teisiniupaslau142NuotekuValymas" localSheetId="3">'Forma 4'!$K$67</definedName>
    <definedName name="VAS073_F_Teisiniupaslau142NuotekuValymas">'Forma 4'!$K$67</definedName>
    <definedName name="VAS073_F_Teisiniupaslau143NuotekuDumblo" localSheetId="3">'Forma 4'!$L$67</definedName>
    <definedName name="VAS073_F_Teisiniupaslau143NuotekuDumblo">'Forma 4'!$L$67</definedName>
    <definedName name="VAS073_F_Teisiniupaslau14IsViso" localSheetId="3">'Forma 4'!$I$67</definedName>
    <definedName name="VAS073_F_Teisiniupaslau14IsViso">'Forma 4'!$I$67</definedName>
    <definedName name="VAS073_F_Teisiniupaslau15PavirsiniuNuoteku" localSheetId="3">'Forma 4'!$M$67</definedName>
    <definedName name="VAS073_F_Teisiniupaslau15PavirsiniuNuoteku">'Forma 4'!$M$67</definedName>
    <definedName name="VAS073_F_Teisiniupaslau16KitosReguliuojamosios" localSheetId="3">'Forma 4'!$N$67</definedName>
    <definedName name="VAS073_F_Teisiniupaslau16KitosReguliuojamosios">'Forma 4'!$N$67</definedName>
    <definedName name="VAS073_F_Teisiniupaslau17KitosVeiklos" localSheetId="3">'Forma 4'!$Q$67</definedName>
    <definedName name="VAS073_F_Teisiniupaslau17KitosVeiklos">'Forma 4'!$Q$67</definedName>
    <definedName name="VAS073_F_Teisiniupaslau1Apskaitosveikla1" localSheetId="3">'Forma 4'!$O$67</definedName>
    <definedName name="VAS073_F_Teisiniupaslau1Apskaitosveikla1">'Forma 4'!$O$67</definedName>
    <definedName name="VAS073_F_Teisiniupaslau1Kitareguliuoja1" localSheetId="3">'Forma 4'!$P$67</definedName>
    <definedName name="VAS073_F_Teisiniupaslau1Kitareguliuoja1">'Forma 4'!$P$67</definedName>
    <definedName name="VAS073_F_Teisiniupaslau21IS" localSheetId="3">'Forma 4'!$D$119</definedName>
    <definedName name="VAS073_F_Teisiniupaslau21IS">'Forma 4'!$D$119</definedName>
    <definedName name="VAS073_F_Teisiniupaslau231GeriamojoVandens" localSheetId="3">'Forma 4'!$F$119</definedName>
    <definedName name="VAS073_F_Teisiniupaslau231GeriamojoVandens">'Forma 4'!$F$119</definedName>
    <definedName name="VAS073_F_Teisiniupaslau232GeriamojoVandens" localSheetId="3">'Forma 4'!$G$119</definedName>
    <definedName name="VAS073_F_Teisiniupaslau232GeriamojoVandens">'Forma 4'!$G$119</definedName>
    <definedName name="VAS073_F_Teisiniupaslau233GeriamojoVandens" localSheetId="3">'Forma 4'!$H$119</definedName>
    <definedName name="VAS073_F_Teisiniupaslau233GeriamojoVandens">'Forma 4'!$H$119</definedName>
    <definedName name="VAS073_F_Teisiniupaslau23IsViso" localSheetId="3">'Forma 4'!$E$119</definedName>
    <definedName name="VAS073_F_Teisiniupaslau23IsViso">'Forma 4'!$E$119</definedName>
    <definedName name="VAS073_F_Teisiniupaslau241NuotekuSurinkimas" localSheetId="3">'Forma 4'!$J$119</definedName>
    <definedName name="VAS073_F_Teisiniupaslau241NuotekuSurinkimas">'Forma 4'!$J$119</definedName>
    <definedName name="VAS073_F_Teisiniupaslau242NuotekuValymas" localSheetId="3">'Forma 4'!$K$119</definedName>
    <definedName name="VAS073_F_Teisiniupaslau242NuotekuValymas">'Forma 4'!$K$119</definedName>
    <definedName name="VAS073_F_Teisiniupaslau243NuotekuDumblo" localSheetId="3">'Forma 4'!$L$119</definedName>
    <definedName name="VAS073_F_Teisiniupaslau243NuotekuDumblo">'Forma 4'!$L$119</definedName>
    <definedName name="VAS073_F_Teisiniupaslau24IsViso" localSheetId="3">'Forma 4'!$I$119</definedName>
    <definedName name="VAS073_F_Teisiniupaslau24IsViso">'Forma 4'!$I$119</definedName>
    <definedName name="VAS073_F_Teisiniupaslau25PavirsiniuNuoteku" localSheetId="3">'Forma 4'!$M$119</definedName>
    <definedName name="VAS073_F_Teisiniupaslau25PavirsiniuNuoteku">'Forma 4'!$M$119</definedName>
    <definedName name="VAS073_F_Teisiniupaslau26KitosReguliuojamosios" localSheetId="3">'Forma 4'!$N$119</definedName>
    <definedName name="VAS073_F_Teisiniupaslau26KitosReguliuojamosios">'Forma 4'!$N$119</definedName>
    <definedName name="VAS073_F_Teisiniupaslau27KitosVeiklos" localSheetId="3">'Forma 4'!$Q$119</definedName>
    <definedName name="VAS073_F_Teisiniupaslau27KitosVeiklos">'Forma 4'!$Q$119</definedName>
    <definedName name="VAS073_F_Teisiniupaslau2Apskaitosveikla1" localSheetId="3">'Forma 4'!$O$119</definedName>
    <definedName name="VAS073_F_Teisiniupaslau2Apskaitosveikla1">'Forma 4'!$O$119</definedName>
    <definedName name="VAS073_F_Teisiniupaslau2Kitareguliuoja1" localSheetId="3">'Forma 4'!$P$119</definedName>
    <definedName name="VAS073_F_Teisiniupaslau2Kitareguliuoja1">'Forma 4'!$P$119</definedName>
    <definedName name="VAS073_F_Teisiniupaslau31IS" localSheetId="3">'Forma 4'!$D$170</definedName>
    <definedName name="VAS073_F_Teisiniupaslau31IS">'Forma 4'!$D$170</definedName>
    <definedName name="VAS073_F_Teisiniupaslau331GeriamojoVandens" localSheetId="3">'Forma 4'!$F$170</definedName>
    <definedName name="VAS073_F_Teisiniupaslau331GeriamojoVandens">'Forma 4'!$F$170</definedName>
    <definedName name="VAS073_F_Teisiniupaslau332GeriamojoVandens" localSheetId="3">'Forma 4'!$G$170</definedName>
    <definedName name="VAS073_F_Teisiniupaslau332GeriamojoVandens">'Forma 4'!$G$170</definedName>
    <definedName name="VAS073_F_Teisiniupaslau333GeriamojoVandens" localSheetId="3">'Forma 4'!$H$170</definedName>
    <definedName name="VAS073_F_Teisiniupaslau333GeriamojoVandens">'Forma 4'!$H$170</definedName>
    <definedName name="VAS073_F_Teisiniupaslau33IsViso" localSheetId="3">'Forma 4'!$E$170</definedName>
    <definedName name="VAS073_F_Teisiniupaslau33IsViso">'Forma 4'!$E$170</definedName>
    <definedName name="VAS073_F_Teisiniupaslau341NuotekuSurinkimas" localSheetId="3">'Forma 4'!$J$170</definedName>
    <definedName name="VAS073_F_Teisiniupaslau341NuotekuSurinkimas">'Forma 4'!$J$170</definedName>
    <definedName name="VAS073_F_Teisiniupaslau342NuotekuValymas" localSheetId="3">'Forma 4'!$K$170</definedName>
    <definedName name="VAS073_F_Teisiniupaslau342NuotekuValymas">'Forma 4'!$K$170</definedName>
    <definedName name="VAS073_F_Teisiniupaslau343NuotekuDumblo" localSheetId="3">'Forma 4'!$L$170</definedName>
    <definedName name="VAS073_F_Teisiniupaslau343NuotekuDumblo">'Forma 4'!$L$170</definedName>
    <definedName name="VAS073_F_Teisiniupaslau34IsViso" localSheetId="3">'Forma 4'!$I$170</definedName>
    <definedName name="VAS073_F_Teisiniupaslau34IsViso">'Forma 4'!$I$170</definedName>
    <definedName name="VAS073_F_Teisiniupaslau35PavirsiniuNuoteku" localSheetId="3">'Forma 4'!$M$170</definedName>
    <definedName name="VAS073_F_Teisiniupaslau35PavirsiniuNuoteku">'Forma 4'!$M$170</definedName>
    <definedName name="VAS073_F_Teisiniupaslau36KitosReguliuojamosios" localSheetId="3">'Forma 4'!$N$170</definedName>
    <definedName name="VAS073_F_Teisiniupaslau36KitosReguliuojamosios">'Forma 4'!$N$170</definedName>
    <definedName name="VAS073_F_Teisiniupaslau37KitosVeiklos" localSheetId="3">'Forma 4'!$Q$170</definedName>
    <definedName name="VAS073_F_Teisiniupaslau37KitosVeiklos">'Forma 4'!$Q$170</definedName>
    <definedName name="VAS073_F_Teisiniupaslau3Apskaitosveikla1" localSheetId="3">'Forma 4'!$O$170</definedName>
    <definedName name="VAS073_F_Teisiniupaslau3Apskaitosveikla1">'Forma 4'!$O$170</definedName>
    <definedName name="VAS073_F_Teisiniupaslau3Kitareguliuoja1" localSheetId="3">'Forma 4'!$P$170</definedName>
    <definedName name="VAS073_F_Teisiniupaslau3Kitareguliuoja1">'Forma 4'!$P$170</definedName>
    <definedName name="VAS073_F_Teisiniupaslau41IS" localSheetId="3">'Forma 4'!$D$214</definedName>
    <definedName name="VAS073_F_Teisiniupaslau41IS">'Forma 4'!$D$214</definedName>
    <definedName name="VAS073_F_Teisiniupaslau431GeriamojoVandens" localSheetId="3">'Forma 4'!$F$214</definedName>
    <definedName name="VAS073_F_Teisiniupaslau431GeriamojoVandens">'Forma 4'!$F$214</definedName>
    <definedName name="VAS073_F_Teisiniupaslau432GeriamojoVandens" localSheetId="3">'Forma 4'!$G$214</definedName>
    <definedName name="VAS073_F_Teisiniupaslau432GeriamojoVandens">'Forma 4'!$G$214</definedName>
    <definedName name="VAS073_F_Teisiniupaslau433GeriamojoVandens" localSheetId="3">'Forma 4'!$H$214</definedName>
    <definedName name="VAS073_F_Teisiniupaslau433GeriamojoVandens">'Forma 4'!$H$214</definedName>
    <definedName name="VAS073_F_Teisiniupaslau43IsViso" localSheetId="3">'Forma 4'!$E$214</definedName>
    <definedName name="VAS073_F_Teisiniupaslau43IsViso">'Forma 4'!$E$214</definedName>
    <definedName name="VAS073_F_Teisiniupaslau441NuotekuSurinkimas" localSheetId="3">'Forma 4'!$J$214</definedName>
    <definedName name="VAS073_F_Teisiniupaslau441NuotekuSurinkimas">'Forma 4'!$J$214</definedName>
    <definedName name="VAS073_F_Teisiniupaslau442NuotekuValymas" localSheetId="3">'Forma 4'!$K$214</definedName>
    <definedName name="VAS073_F_Teisiniupaslau442NuotekuValymas">'Forma 4'!$K$214</definedName>
    <definedName name="VAS073_F_Teisiniupaslau443NuotekuDumblo" localSheetId="3">'Forma 4'!$L$214</definedName>
    <definedName name="VAS073_F_Teisiniupaslau443NuotekuDumblo">'Forma 4'!$L$214</definedName>
    <definedName name="VAS073_F_Teisiniupaslau44IsViso" localSheetId="3">'Forma 4'!$I$214</definedName>
    <definedName name="VAS073_F_Teisiniupaslau44IsViso">'Forma 4'!$I$214</definedName>
    <definedName name="VAS073_F_Teisiniupaslau45PavirsiniuNuoteku" localSheetId="3">'Forma 4'!$M$214</definedName>
    <definedName name="VAS073_F_Teisiniupaslau45PavirsiniuNuoteku">'Forma 4'!$M$214</definedName>
    <definedName name="VAS073_F_Teisiniupaslau46KitosReguliuojamosios" localSheetId="3">'Forma 4'!$N$214</definedName>
    <definedName name="VAS073_F_Teisiniupaslau46KitosReguliuojamosios">'Forma 4'!$N$214</definedName>
    <definedName name="VAS073_F_Teisiniupaslau47KitosVeiklos" localSheetId="3">'Forma 4'!$Q$214</definedName>
    <definedName name="VAS073_F_Teisiniupaslau47KitosVeiklos">'Forma 4'!$Q$214</definedName>
    <definedName name="VAS073_F_Teisiniupaslau4Apskaitosveikla1" localSheetId="3">'Forma 4'!$O$214</definedName>
    <definedName name="VAS073_F_Teisiniupaslau4Apskaitosveikla1">'Forma 4'!$O$214</definedName>
    <definedName name="VAS073_F_Teisiniupaslau4Kitareguliuoja1" localSheetId="3">'Forma 4'!$P$214</definedName>
    <definedName name="VAS073_F_Teisiniupaslau4Kitareguliuoja1">'Forma 4'!$P$214</definedName>
    <definedName name="VAS073_F_Tiesioginespas11IS" localSheetId="3">'Forma 4'!$D$25</definedName>
    <definedName name="VAS073_F_Tiesioginespas11IS">'Forma 4'!$D$25</definedName>
    <definedName name="VAS073_F_Tiesioginespas131GeriamojoVandens" localSheetId="3">'Forma 4'!$F$25</definedName>
    <definedName name="VAS073_F_Tiesioginespas131GeriamojoVandens">'Forma 4'!$F$25</definedName>
    <definedName name="VAS073_F_Tiesioginespas132GeriamojoVandens" localSheetId="3">'Forma 4'!$G$25</definedName>
    <definedName name="VAS073_F_Tiesioginespas132GeriamojoVandens">'Forma 4'!$G$25</definedName>
    <definedName name="VAS073_F_Tiesioginespas133GeriamojoVandens" localSheetId="3">'Forma 4'!$H$25</definedName>
    <definedName name="VAS073_F_Tiesioginespas133GeriamojoVandens">'Forma 4'!$H$25</definedName>
    <definedName name="VAS073_F_Tiesioginespas13IsViso" localSheetId="3">'Forma 4'!$E$25</definedName>
    <definedName name="VAS073_F_Tiesioginespas13IsViso">'Forma 4'!$E$25</definedName>
    <definedName name="VAS073_F_Tiesioginespas141NuotekuSurinkimas" localSheetId="3">'Forma 4'!$J$25</definedName>
    <definedName name="VAS073_F_Tiesioginespas141NuotekuSurinkimas">'Forma 4'!$J$25</definedName>
    <definedName name="VAS073_F_Tiesioginespas142NuotekuValymas" localSheetId="3">'Forma 4'!$K$25</definedName>
    <definedName name="VAS073_F_Tiesioginespas142NuotekuValymas">'Forma 4'!$K$25</definedName>
    <definedName name="VAS073_F_Tiesioginespas143NuotekuDumblo" localSheetId="3">'Forma 4'!$L$25</definedName>
    <definedName name="VAS073_F_Tiesioginespas143NuotekuDumblo">'Forma 4'!$L$25</definedName>
    <definedName name="VAS073_F_Tiesioginespas14IsViso" localSheetId="3">'Forma 4'!$I$25</definedName>
    <definedName name="VAS073_F_Tiesioginespas14IsViso">'Forma 4'!$I$25</definedName>
    <definedName name="VAS073_F_Tiesioginespas15PavirsiniuNuoteku" localSheetId="3">'Forma 4'!$M$25</definedName>
    <definedName name="VAS073_F_Tiesioginespas15PavirsiniuNuoteku">'Forma 4'!$M$25</definedName>
    <definedName name="VAS073_F_Tiesioginespas16KitosReguliuojamosios" localSheetId="3">'Forma 4'!$N$25</definedName>
    <definedName name="VAS073_F_Tiesioginespas16KitosReguliuojamosios">'Forma 4'!$N$25</definedName>
    <definedName name="VAS073_F_Tiesioginespas17KitosVeiklos" localSheetId="3">'Forma 4'!$Q$25</definedName>
    <definedName name="VAS073_F_Tiesioginespas17KitosVeiklos">'Forma 4'!$Q$25</definedName>
    <definedName name="VAS073_F_Tiesioginespas1Apskaitosveikla1" localSheetId="3">'Forma 4'!$O$25</definedName>
    <definedName name="VAS073_F_Tiesioginespas1Apskaitosveikla1">'Forma 4'!$O$25</definedName>
    <definedName name="VAS073_F_Tiesioginespas1Kitareguliuoja1" localSheetId="3">'Forma 4'!$P$25</definedName>
    <definedName name="VAS073_F_Tiesioginespas1Kitareguliuoja1">'Forma 4'!$P$25</definedName>
    <definedName name="VAS073_F_Tiesioginessan11IS" localSheetId="3">'Forma 4'!$D$29</definedName>
    <definedName name="VAS073_F_Tiesioginessan11IS">'Forma 4'!$D$29</definedName>
    <definedName name="VAS073_F_Tiesioginessan131GeriamojoVandens" localSheetId="3">'Forma 4'!$F$29</definedName>
    <definedName name="VAS073_F_Tiesioginessan131GeriamojoVandens">'Forma 4'!$F$29</definedName>
    <definedName name="VAS073_F_Tiesioginessan132GeriamojoVandens" localSheetId="3">'Forma 4'!$G$29</definedName>
    <definedName name="VAS073_F_Tiesioginessan132GeriamojoVandens">'Forma 4'!$G$29</definedName>
    <definedName name="VAS073_F_Tiesioginessan133GeriamojoVandens" localSheetId="3">'Forma 4'!$H$29</definedName>
    <definedName name="VAS073_F_Tiesioginessan133GeriamojoVandens">'Forma 4'!$H$29</definedName>
    <definedName name="VAS073_F_Tiesioginessan13IsViso" localSheetId="3">'Forma 4'!$E$29</definedName>
    <definedName name="VAS073_F_Tiesioginessan13IsViso">'Forma 4'!$E$29</definedName>
    <definedName name="VAS073_F_Tiesioginessan141NuotekuSurinkimas" localSheetId="3">'Forma 4'!$J$29</definedName>
    <definedName name="VAS073_F_Tiesioginessan141NuotekuSurinkimas">'Forma 4'!$J$29</definedName>
    <definedName name="VAS073_F_Tiesioginessan142NuotekuValymas" localSheetId="3">'Forma 4'!$K$29</definedName>
    <definedName name="VAS073_F_Tiesioginessan142NuotekuValymas">'Forma 4'!$K$29</definedName>
    <definedName name="VAS073_F_Tiesioginessan143NuotekuDumblo" localSheetId="3">'Forma 4'!$L$29</definedName>
    <definedName name="VAS073_F_Tiesioginessan143NuotekuDumblo">'Forma 4'!$L$29</definedName>
    <definedName name="VAS073_F_Tiesioginessan14IsViso" localSheetId="3">'Forma 4'!$I$29</definedName>
    <definedName name="VAS073_F_Tiesioginessan14IsViso">'Forma 4'!$I$29</definedName>
    <definedName name="VAS073_F_Tiesioginessan15PavirsiniuNuoteku" localSheetId="3">'Forma 4'!$M$29</definedName>
    <definedName name="VAS073_F_Tiesioginessan15PavirsiniuNuoteku">'Forma 4'!$M$29</definedName>
    <definedName name="VAS073_F_Tiesioginessan16KitosReguliuojamosios" localSheetId="3">'Forma 4'!$N$29</definedName>
    <definedName name="VAS073_F_Tiesioginessan16KitosReguliuojamosios">'Forma 4'!$N$29</definedName>
    <definedName name="VAS073_F_Tiesioginessan17KitosVeiklos" localSheetId="3">'Forma 4'!$Q$29</definedName>
    <definedName name="VAS073_F_Tiesioginessan17KitosVeiklos">'Forma 4'!$Q$29</definedName>
    <definedName name="VAS073_F_Tiesioginessan1Apskaitosveikla1" localSheetId="3">'Forma 4'!$O$29</definedName>
    <definedName name="VAS073_F_Tiesioginessan1Apskaitosveikla1">'Forma 4'!$O$29</definedName>
    <definedName name="VAS073_F_Tiesioginessan1Kitareguliuoja1" localSheetId="3">'Forma 4'!$P$29</definedName>
    <definedName name="VAS073_F_Tiesioginessan1Kitareguliuoja1">'Forma 4'!$P$29</definedName>
    <definedName name="VAS073_F_Transportopasl11IS" localSheetId="3">'Forma 4'!$D$77</definedName>
    <definedName name="VAS073_F_Transportopasl11IS">'Forma 4'!$D$77</definedName>
    <definedName name="VAS073_F_Transportopasl131GeriamojoVandens" localSheetId="3">'Forma 4'!$F$77</definedName>
    <definedName name="VAS073_F_Transportopasl131GeriamojoVandens">'Forma 4'!$F$77</definedName>
    <definedName name="VAS073_F_Transportopasl132GeriamojoVandens" localSheetId="3">'Forma 4'!$G$77</definedName>
    <definedName name="VAS073_F_Transportopasl132GeriamojoVandens">'Forma 4'!$G$77</definedName>
    <definedName name="VAS073_F_Transportopasl133GeriamojoVandens" localSheetId="3">'Forma 4'!$H$77</definedName>
    <definedName name="VAS073_F_Transportopasl133GeriamojoVandens">'Forma 4'!$H$77</definedName>
    <definedName name="VAS073_F_Transportopasl13IsViso" localSheetId="3">'Forma 4'!$E$77</definedName>
    <definedName name="VAS073_F_Transportopasl13IsViso">'Forma 4'!$E$77</definedName>
    <definedName name="VAS073_F_Transportopasl141NuotekuSurinkimas" localSheetId="3">'Forma 4'!$J$77</definedName>
    <definedName name="VAS073_F_Transportopasl141NuotekuSurinkimas">'Forma 4'!$J$77</definedName>
    <definedName name="VAS073_F_Transportopasl142NuotekuValymas" localSheetId="3">'Forma 4'!$K$77</definedName>
    <definedName name="VAS073_F_Transportopasl142NuotekuValymas">'Forma 4'!$K$77</definedName>
    <definedName name="VAS073_F_Transportopasl143NuotekuDumblo" localSheetId="3">'Forma 4'!$L$77</definedName>
    <definedName name="VAS073_F_Transportopasl143NuotekuDumblo">'Forma 4'!$L$77</definedName>
    <definedName name="VAS073_F_Transportopasl14IsViso" localSheetId="3">'Forma 4'!$I$77</definedName>
    <definedName name="VAS073_F_Transportopasl14IsViso">'Forma 4'!$I$77</definedName>
    <definedName name="VAS073_F_Transportopasl15PavirsiniuNuoteku" localSheetId="3">'Forma 4'!$M$77</definedName>
    <definedName name="VAS073_F_Transportopasl15PavirsiniuNuoteku">'Forma 4'!$M$77</definedName>
    <definedName name="VAS073_F_Transportopasl16KitosReguliuojamosios" localSheetId="3">'Forma 4'!$N$77</definedName>
    <definedName name="VAS073_F_Transportopasl16KitosReguliuojamosios">'Forma 4'!$N$77</definedName>
    <definedName name="VAS073_F_Transportopasl17KitosVeiklos" localSheetId="3">'Forma 4'!$Q$77</definedName>
    <definedName name="VAS073_F_Transportopasl17KitosVeiklos">'Forma 4'!$Q$77</definedName>
    <definedName name="VAS073_F_Transportopasl1Apskaitosveikla1" localSheetId="3">'Forma 4'!$O$77</definedName>
    <definedName name="VAS073_F_Transportopasl1Apskaitosveikla1">'Forma 4'!$O$77</definedName>
    <definedName name="VAS073_F_Transportopasl1Kitareguliuoja1" localSheetId="3">'Forma 4'!$P$77</definedName>
    <definedName name="VAS073_F_Transportopasl1Kitareguliuoja1">'Forma 4'!$P$77</definedName>
    <definedName name="VAS073_F_Transportopasl21IS" localSheetId="3">'Forma 4'!$D$129</definedName>
    <definedName name="VAS073_F_Transportopasl21IS">'Forma 4'!$D$129</definedName>
    <definedName name="VAS073_F_Transportopasl231GeriamojoVandens" localSheetId="3">'Forma 4'!$F$129</definedName>
    <definedName name="VAS073_F_Transportopasl231GeriamojoVandens">'Forma 4'!$F$129</definedName>
    <definedName name="VAS073_F_Transportopasl232GeriamojoVandens" localSheetId="3">'Forma 4'!$G$129</definedName>
    <definedName name="VAS073_F_Transportopasl232GeriamojoVandens">'Forma 4'!$G$129</definedName>
    <definedName name="VAS073_F_Transportopasl233GeriamojoVandens" localSheetId="3">'Forma 4'!$H$129</definedName>
    <definedName name="VAS073_F_Transportopasl233GeriamojoVandens">'Forma 4'!$H$129</definedName>
    <definedName name="VAS073_F_Transportopasl23IsViso" localSheetId="3">'Forma 4'!$E$129</definedName>
    <definedName name="VAS073_F_Transportopasl23IsViso">'Forma 4'!$E$129</definedName>
    <definedName name="VAS073_F_Transportopasl241NuotekuSurinkimas" localSheetId="3">'Forma 4'!$J$129</definedName>
    <definedName name="VAS073_F_Transportopasl241NuotekuSurinkimas">'Forma 4'!$J$129</definedName>
    <definedName name="VAS073_F_Transportopasl242NuotekuValymas" localSheetId="3">'Forma 4'!$K$129</definedName>
    <definedName name="VAS073_F_Transportopasl242NuotekuValymas">'Forma 4'!$K$129</definedName>
    <definedName name="VAS073_F_Transportopasl243NuotekuDumblo" localSheetId="3">'Forma 4'!$L$129</definedName>
    <definedName name="VAS073_F_Transportopasl243NuotekuDumblo">'Forma 4'!$L$129</definedName>
    <definedName name="VAS073_F_Transportopasl24IsViso" localSheetId="3">'Forma 4'!$I$129</definedName>
    <definedName name="VAS073_F_Transportopasl24IsViso">'Forma 4'!$I$129</definedName>
    <definedName name="VAS073_F_Transportopasl25PavirsiniuNuoteku" localSheetId="3">'Forma 4'!$M$129</definedName>
    <definedName name="VAS073_F_Transportopasl25PavirsiniuNuoteku">'Forma 4'!$M$129</definedName>
    <definedName name="VAS073_F_Transportopasl26KitosReguliuojamosios" localSheetId="3">'Forma 4'!$N$129</definedName>
    <definedName name="VAS073_F_Transportopasl26KitosReguliuojamosios">'Forma 4'!$N$129</definedName>
    <definedName name="VAS073_F_Transportopasl27KitosVeiklos" localSheetId="3">'Forma 4'!$Q$129</definedName>
    <definedName name="VAS073_F_Transportopasl27KitosVeiklos">'Forma 4'!$Q$129</definedName>
    <definedName name="VAS073_F_Transportopasl2Apskaitosveikla1" localSheetId="3">'Forma 4'!$O$129</definedName>
    <definedName name="VAS073_F_Transportopasl2Apskaitosveikla1">'Forma 4'!$O$129</definedName>
    <definedName name="VAS073_F_Transportopasl2Kitareguliuoja1" localSheetId="3">'Forma 4'!$P$129</definedName>
    <definedName name="VAS073_F_Transportopasl2Kitareguliuoja1">'Forma 4'!$P$129</definedName>
    <definedName name="VAS073_F_Transportopasl31IS" localSheetId="3">'Forma 4'!$D$180</definedName>
    <definedName name="VAS073_F_Transportopasl31IS">'Forma 4'!$D$180</definedName>
    <definedName name="VAS073_F_Transportopasl331GeriamojoVandens" localSheetId="3">'Forma 4'!$F$180</definedName>
    <definedName name="VAS073_F_Transportopasl331GeriamojoVandens">'Forma 4'!$F$180</definedName>
    <definedName name="VAS073_F_Transportopasl332GeriamojoVandens" localSheetId="3">'Forma 4'!$G$180</definedName>
    <definedName name="VAS073_F_Transportopasl332GeriamojoVandens">'Forma 4'!$G$180</definedName>
    <definedName name="VAS073_F_Transportopasl333GeriamojoVandens" localSheetId="3">'Forma 4'!$H$180</definedName>
    <definedName name="VAS073_F_Transportopasl333GeriamojoVandens">'Forma 4'!$H$180</definedName>
    <definedName name="VAS073_F_Transportopasl33IsViso" localSheetId="3">'Forma 4'!$E$180</definedName>
    <definedName name="VAS073_F_Transportopasl33IsViso">'Forma 4'!$E$180</definedName>
    <definedName name="VAS073_F_Transportopasl341NuotekuSurinkimas" localSheetId="3">'Forma 4'!$J$180</definedName>
    <definedName name="VAS073_F_Transportopasl341NuotekuSurinkimas">'Forma 4'!$J$180</definedName>
    <definedName name="VAS073_F_Transportopasl342NuotekuValymas" localSheetId="3">'Forma 4'!$K$180</definedName>
    <definedName name="VAS073_F_Transportopasl342NuotekuValymas">'Forma 4'!$K$180</definedName>
    <definedName name="VAS073_F_Transportopasl343NuotekuDumblo" localSheetId="3">'Forma 4'!$L$180</definedName>
    <definedName name="VAS073_F_Transportopasl343NuotekuDumblo">'Forma 4'!$L$180</definedName>
    <definedName name="VAS073_F_Transportopasl34IsViso" localSheetId="3">'Forma 4'!$I$180</definedName>
    <definedName name="VAS073_F_Transportopasl34IsViso">'Forma 4'!$I$180</definedName>
    <definedName name="VAS073_F_Transportopasl35PavirsiniuNuoteku" localSheetId="3">'Forma 4'!$M$180</definedName>
    <definedName name="VAS073_F_Transportopasl35PavirsiniuNuoteku">'Forma 4'!$M$180</definedName>
    <definedName name="VAS073_F_Transportopasl36KitosReguliuojamosios" localSheetId="3">'Forma 4'!$N$180</definedName>
    <definedName name="VAS073_F_Transportopasl36KitosReguliuojamosios">'Forma 4'!$N$180</definedName>
    <definedName name="VAS073_F_Transportopasl37KitosVeiklos" localSheetId="3">'Forma 4'!$Q$180</definedName>
    <definedName name="VAS073_F_Transportopasl37KitosVeiklos">'Forma 4'!$Q$180</definedName>
    <definedName name="VAS073_F_Transportopasl3Apskaitosveikla1" localSheetId="3">'Forma 4'!$O$180</definedName>
    <definedName name="VAS073_F_Transportopasl3Apskaitosveikla1">'Forma 4'!$O$180</definedName>
    <definedName name="VAS073_F_Transportopasl3Kitareguliuoja1" localSheetId="3">'Forma 4'!$P$180</definedName>
    <definedName name="VAS073_F_Transportopasl3Kitareguliuoja1">'Forma 4'!$P$180</definedName>
    <definedName name="VAS073_F_Transportopasl41IS" localSheetId="3">'Forma 4'!$D$224</definedName>
    <definedName name="VAS073_F_Transportopasl41IS">'Forma 4'!$D$224</definedName>
    <definedName name="VAS073_F_Transportopasl431GeriamojoVandens" localSheetId="3">'Forma 4'!$F$224</definedName>
    <definedName name="VAS073_F_Transportopasl431GeriamojoVandens">'Forma 4'!$F$224</definedName>
    <definedName name="VAS073_F_Transportopasl432GeriamojoVandens" localSheetId="3">'Forma 4'!$G$224</definedName>
    <definedName name="VAS073_F_Transportopasl432GeriamojoVandens">'Forma 4'!$G$224</definedName>
    <definedName name="VAS073_F_Transportopasl433GeriamojoVandens" localSheetId="3">'Forma 4'!$H$224</definedName>
    <definedName name="VAS073_F_Transportopasl433GeriamojoVandens">'Forma 4'!$H$224</definedName>
    <definedName name="VAS073_F_Transportopasl43IsViso" localSheetId="3">'Forma 4'!$E$224</definedName>
    <definedName name="VAS073_F_Transportopasl43IsViso">'Forma 4'!$E$224</definedName>
    <definedName name="VAS073_F_Transportopasl441NuotekuSurinkimas" localSheetId="3">'Forma 4'!$J$224</definedName>
    <definedName name="VAS073_F_Transportopasl441NuotekuSurinkimas">'Forma 4'!$J$224</definedName>
    <definedName name="VAS073_F_Transportopasl442NuotekuValymas" localSheetId="3">'Forma 4'!$K$224</definedName>
    <definedName name="VAS073_F_Transportopasl442NuotekuValymas">'Forma 4'!$K$224</definedName>
    <definedName name="VAS073_F_Transportopasl443NuotekuDumblo" localSheetId="3">'Forma 4'!$L$224</definedName>
    <definedName name="VAS073_F_Transportopasl443NuotekuDumblo">'Forma 4'!$L$224</definedName>
    <definedName name="VAS073_F_Transportopasl44IsViso" localSheetId="3">'Forma 4'!$I$224</definedName>
    <definedName name="VAS073_F_Transportopasl44IsViso">'Forma 4'!$I$224</definedName>
    <definedName name="VAS073_F_Transportopasl45PavirsiniuNuoteku" localSheetId="3">'Forma 4'!$M$224</definedName>
    <definedName name="VAS073_F_Transportopasl45PavirsiniuNuoteku">'Forma 4'!$M$224</definedName>
    <definedName name="VAS073_F_Transportopasl46KitosReguliuojamosios" localSheetId="3">'Forma 4'!$N$224</definedName>
    <definedName name="VAS073_F_Transportopasl46KitosReguliuojamosios">'Forma 4'!$N$224</definedName>
    <definedName name="VAS073_F_Transportopasl47KitosVeiklos" localSheetId="3">'Forma 4'!$Q$224</definedName>
    <definedName name="VAS073_F_Transportopasl47KitosVeiklos">'Forma 4'!$Q$224</definedName>
    <definedName name="VAS073_F_Transportopasl4Apskaitosveikla1" localSheetId="3">'Forma 4'!$O$224</definedName>
    <definedName name="VAS073_F_Transportopasl4Apskaitosveikla1">'Forma 4'!$O$224</definedName>
    <definedName name="VAS073_F_Transportopasl4Kitareguliuoja1" localSheetId="3">'Forma 4'!$P$224</definedName>
    <definedName name="VAS073_F_Transportopasl4Kitareguliuoja1">'Forma 4'!$P$224</definedName>
    <definedName name="VAS073_F_Trumpalaikiotu11IS" localSheetId="3">'Forma 4'!$D$88</definedName>
    <definedName name="VAS073_F_Trumpalaikiotu11IS">'Forma 4'!$D$88</definedName>
    <definedName name="VAS073_F_Trumpalaikiotu131GeriamojoVandens" localSheetId="3">'Forma 4'!$F$88</definedName>
    <definedName name="VAS073_F_Trumpalaikiotu131GeriamojoVandens">'Forma 4'!$F$88</definedName>
    <definedName name="VAS073_F_Trumpalaikiotu132GeriamojoVandens" localSheetId="3">'Forma 4'!$G$88</definedName>
    <definedName name="VAS073_F_Trumpalaikiotu132GeriamojoVandens">'Forma 4'!$G$88</definedName>
    <definedName name="VAS073_F_Trumpalaikiotu133GeriamojoVandens" localSheetId="3">'Forma 4'!$H$88</definedName>
    <definedName name="VAS073_F_Trumpalaikiotu133GeriamojoVandens">'Forma 4'!$H$88</definedName>
    <definedName name="VAS073_F_Trumpalaikiotu13IsViso" localSheetId="3">'Forma 4'!$E$88</definedName>
    <definedName name="VAS073_F_Trumpalaikiotu13IsViso">'Forma 4'!$E$88</definedName>
    <definedName name="VAS073_F_Trumpalaikiotu141NuotekuSurinkimas" localSheetId="3">'Forma 4'!$J$88</definedName>
    <definedName name="VAS073_F_Trumpalaikiotu141NuotekuSurinkimas">'Forma 4'!$J$88</definedName>
    <definedName name="VAS073_F_Trumpalaikiotu142NuotekuValymas" localSheetId="3">'Forma 4'!$K$88</definedName>
    <definedName name="VAS073_F_Trumpalaikiotu142NuotekuValymas">'Forma 4'!$K$88</definedName>
    <definedName name="VAS073_F_Trumpalaikiotu143NuotekuDumblo" localSheetId="3">'Forma 4'!$L$88</definedName>
    <definedName name="VAS073_F_Trumpalaikiotu143NuotekuDumblo">'Forma 4'!$L$88</definedName>
    <definedName name="VAS073_F_Trumpalaikiotu14IsViso" localSheetId="3">'Forma 4'!$I$88</definedName>
    <definedName name="VAS073_F_Trumpalaikiotu14IsViso">'Forma 4'!$I$88</definedName>
    <definedName name="VAS073_F_Trumpalaikiotu15PavirsiniuNuoteku" localSheetId="3">'Forma 4'!$M$88</definedName>
    <definedName name="VAS073_F_Trumpalaikiotu15PavirsiniuNuoteku">'Forma 4'!$M$88</definedName>
    <definedName name="VAS073_F_Trumpalaikiotu16KitosReguliuojamosios" localSheetId="3">'Forma 4'!$N$88</definedName>
    <definedName name="VAS073_F_Trumpalaikiotu16KitosReguliuojamosios">'Forma 4'!$N$88</definedName>
    <definedName name="VAS073_F_Trumpalaikiotu17KitosVeiklos" localSheetId="3">'Forma 4'!$Q$88</definedName>
    <definedName name="VAS073_F_Trumpalaikiotu17KitosVeiklos">'Forma 4'!$Q$88</definedName>
    <definedName name="VAS073_F_Trumpalaikiotu1Apskaitosveikla1" localSheetId="3">'Forma 4'!$O$88</definedName>
    <definedName name="VAS073_F_Trumpalaikiotu1Apskaitosveikla1">'Forma 4'!$O$88</definedName>
    <definedName name="VAS073_F_Trumpalaikiotu1Kitareguliuoja1" localSheetId="3">'Forma 4'!$P$88</definedName>
    <definedName name="VAS073_F_Trumpalaikiotu1Kitareguliuoja1">'Forma 4'!$P$88</definedName>
    <definedName name="VAS073_F_Turtonuomossan11IS" localSheetId="3">'Forma 4'!$D$83</definedName>
    <definedName name="VAS073_F_Turtonuomossan11IS">'Forma 4'!$D$83</definedName>
    <definedName name="VAS073_F_Turtonuomossan131GeriamojoVandens" localSheetId="3">'Forma 4'!$F$83</definedName>
    <definedName name="VAS073_F_Turtonuomossan131GeriamojoVandens">'Forma 4'!$F$83</definedName>
    <definedName name="VAS073_F_Turtonuomossan132GeriamojoVandens" localSheetId="3">'Forma 4'!$G$83</definedName>
    <definedName name="VAS073_F_Turtonuomossan132GeriamojoVandens">'Forma 4'!$G$83</definedName>
    <definedName name="VAS073_F_Turtonuomossan133GeriamojoVandens" localSheetId="3">'Forma 4'!$H$83</definedName>
    <definedName name="VAS073_F_Turtonuomossan133GeriamojoVandens">'Forma 4'!$H$83</definedName>
    <definedName name="VAS073_F_Turtonuomossan13IsViso" localSheetId="3">'Forma 4'!$E$83</definedName>
    <definedName name="VAS073_F_Turtonuomossan13IsViso">'Forma 4'!$E$83</definedName>
    <definedName name="VAS073_F_Turtonuomossan141NuotekuSurinkimas" localSheetId="3">'Forma 4'!$J$83</definedName>
    <definedName name="VAS073_F_Turtonuomossan141NuotekuSurinkimas">'Forma 4'!$J$83</definedName>
    <definedName name="VAS073_F_Turtonuomossan142NuotekuValymas" localSheetId="3">'Forma 4'!$K$83</definedName>
    <definedName name="VAS073_F_Turtonuomossan142NuotekuValymas">'Forma 4'!$K$83</definedName>
    <definedName name="VAS073_F_Turtonuomossan143NuotekuDumblo" localSheetId="3">'Forma 4'!$L$83</definedName>
    <definedName name="VAS073_F_Turtonuomossan143NuotekuDumblo">'Forma 4'!$L$83</definedName>
    <definedName name="VAS073_F_Turtonuomossan14IsViso" localSheetId="3">'Forma 4'!$I$83</definedName>
    <definedName name="VAS073_F_Turtonuomossan14IsViso">'Forma 4'!$I$83</definedName>
    <definedName name="VAS073_F_Turtonuomossan15PavirsiniuNuoteku" localSheetId="3">'Forma 4'!$M$83</definedName>
    <definedName name="VAS073_F_Turtonuomossan15PavirsiniuNuoteku">'Forma 4'!$M$83</definedName>
    <definedName name="VAS073_F_Turtonuomossan16KitosReguliuojamosios" localSheetId="3">'Forma 4'!$N$83</definedName>
    <definedName name="VAS073_F_Turtonuomossan16KitosReguliuojamosios">'Forma 4'!$N$83</definedName>
    <definedName name="VAS073_F_Turtonuomossan17KitosVeiklos" localSheetId="3">'Forma 4'!$Q$83</definedName>
    <definedName name="VAS073_F_Turtonuomossan17KitosVeiklos">'Forma 4'!$Q$83</definedName>
    <definedName name="VAS073_F_Turtonuomossan1Apskaitosveikla1" localSheetId="3">'Forma 4'!$O$83</definedName>
    <definedName name="VAS073_F_Turtonuomossan1Apskaitosveikla1">'Forma 4'!$O$83</definedName>
    <definedName name="VAS073_F_Turtonuomossan1Kitareguliuoja1" localSheetId="3">'Forma 4'!$P$83</definedName>
    <definedName name="VAS073_F_Turtonuomossan1Kitareguliuoja1">'Forma 4'!$P$83</definedName>
    <definedName name="VAS073_F_Turtonuomossan21IS" localSheetId="3">'Forma 4'!$D$135</definedName>
    <definedName name="VAS073_F_Turtonuomossan21IS">'Forma 4'!$D$135</definedName>
    <definedName name="VAS073_F_Turtonuomossan231GeriamojoVandens" localSheetId="3">'Forma 4'!$F$135</definedName>
    <definedName name="VAS073_F_Turtonuomossan231GeriamojoVandens">'Forma 4'!$F$135</definedName>
    <definedName name="VAS073_F_Turtonuomossan232GeriamojoVandens" localSheetId="3">'Forma 4'!$G$135</definedName>
    <definedName name="VAS073_F_Turtonuomossan232GeriamojoVandens">'Forma 4'!$G$135</definedName>
    <definedName name="VAS073_F_Turtonuomossan233GeriamojoVandens" localSheetId="3">'Forma 4'!$H$135</definedName>
    <definedName name="VAS073_F_Turtonuomossan233GeriamojoVandens">'Forma 4'!$H$135</definedName>
    <definedName name="VAS073_F_Turtonuomossan23IsViso" localSheetId="3">'Forma 4'!$E$135</definedName>
    <definedName name="VAS073_F_Turtonuomossan23IsViso">'Forma 4'!$E$135</definedName>
    <definedName name="VAS073_F_Turtonuomossan241NuotekuSurinkimas" localSheetId="3">'Forma 4'!$J$135</definedName>
    <definedName name="VAS073_F_Turtonuomossan241NuotekuSurinkimas">'Forma 4'!$J$135</definedName>
    <definedName name="VAS073_F_Turtonuomossan242NuotekuValymas" localSheetId="3">'Forma 4'!$K$135</definedName>
    <definedName name="VAS073_F_Turtonuomossan242NuotekuValymas">'Forma 4'!$K$135</definedName>
    <definedName name="VAS073_F_Turtonuomossan243NuotekuDumblo" localSheetId="3">'Forma 4'!$L$135</definedName>
    <definedName name="VAS073_F_Turtonuomossan243NuotekuDumblo">'Forma 4'!$L$135</definedName>
    <definedName name="VAS073_F_Turtonuomossan24IsViso" localSheetId="3">'Forma 4'!$I$135</definedName>
    <definedName name="VAS073_F_Turtonuomossan24IsViso">'Forma 4'!$I$135</definedName>
    <definedName name="VAS073_F_Turtonuomossan25PavirsiniuNuoteku" localSheetId="3">'Forma 4'!$M$135</definedName>
    <definedName name="VAS073_F_Turtonuomossan25PavirsiniuNuoteku">'Forma 4'!$M$135</definedName>
    <definedName name="VAS073_F_Turtonuomossan26KitosReguliuojamosios" localSheetId="3">'Forma 4'!$N$135</definedName>
    <definedName name="VAS073_F_Turtonuomossan26KitosReguliuojamosios">'Forma 4'!$N$135</definedName>
    <definedName name="VAS073_F_Turtonuomossan27KitosVeiklos" localSheetId="3">'Forma 4'!$Q$135</definedName>
    <definedName name="VAS073_F_Turtonuomossan27KitosVeiklos">'Forma 4'!$Q$135</definedName>
    <definedName name="VAS073_F_Turtonuomossan2Apskaitosveikla1" localSheetId="3">'Forma 4'!$O$135</definedName>
    <definedName name="VAS073_F_Turtonuomossan2Apskaitosveikla1">'Forma 4'!$O$135</definedName>
    <definedName name="VAS073_F_Turtonuomossan2Kitareguliuoja1" localSheetId="3">'Forma 4'!$P$135</definedName>
    <definedName name="VAS073_F_Turtonuomossan2Kitareguliuoja1">'Forma 4'!$P$135</definedName>
    <definedName name="VAS073_F_Turtonuomossan31IS" localSheetId="3">'Forma 4'!$D$231</definedName>
    <definedName name="VAS073_F_Turtonuomossan31IS">'Forma 4'!$D$231</definedName>
    <definedName name="VAS073_F_Turtonuomossan331GeriamojoVandens" localSheetId="3">'Forma 4'!$F$231</definedName>
    <definedName name="VAS073_F_Turtonuomossan331GeriamojoVandens">'Forma 4'!$F$231</definedName>
    <definedName name="VAS073_F_Turtonuomossan332GeriamojoVandens" localSheetId="3">'Forma 4'!$G$231</definedName>
    <definedName name="VAS073_F_Turtonuomossan332GeriamojoVandens">'Forma 4'!$G$231</definedName>
    <definedName name="VAS073_F_Turtonuomossan333GeriamojoVandens" localSheetId="3">'Forma 4'!$H$231</definedName>
    <definedName name="VAS073_F_Turtonuomossan333GeriamojoVandens">'Forma 4'!$H$231</definedName>
    <definedName name="VAS073_F_Turtonuomossan33IsViso" localSheetId="3">'Forma 4'!$E$231</definedName>
    <definedName name="VAS073_F_Turtonuomossan33IsViso">'Forma 4'!$E$231</definedName>
    <definedName name="VAS073_F_Turtonuomossan341NuotekuSurinkimas" localSheetId="3">'Forma 4'!$J$231</definedName>
    <definedName name="VAS073_F_Turtonuomossan341NuotekuSurinkimas">'Forma 4'!$J$231</definedName>
    <definedName name="VAS073_F_Turtonuomossan342NuotekuValymas" localSheetId="3">'Forma 4'!$K$231</definedName>
    <definedName name="VAS073_F_Turtonuomossan342NuotekuValymas">'Forma 4'!$K$231</definedName>
    <definedName name="VAS073_F_Turtonuomossan343NuotekuDumblo" localSheetId="3">'Forma 4'!$L$231</definedName>
    <definedName name="VAS073_F_Turtonuomossan343NuotekuDumblo">'Forma 4'!$L$231</definedName>
    <definedName name="VAS073_F_Turtonuomossan34IsViso" localSheetId="3">'Forma 4'!$I$231</definedName>
    <definedName name="VAS073_F_Turtonuomossan34IsViso">'Forma 4'!$I$231</definedName>
    <definedName name="VAS073_F_Turtonuomossan35PavirsiniuNuoteku" localSheetId="3">'Forma 4'!$M$231</definedName>
    <definedName name="VAS073_F_Turtonuomossan35PavirsiniuNuoteku">'Forma 4'!$M$231</definedName>
    <definedName name="VAS073_F_Turtonuomossan36KitosReguliuojamosios" localSheetId="3">'Forma 4'!$N$231</definedName>
    <definedName name="VAS073_F_Turtonuomossan36KitosReguliuojamosios">'Forma 4'!$N$231</definedName>
    <definedName name="VAS073_F_Turtonuomossan37KitosVeiklos" localSheetId="3">'Forma 4'!$Q$231</definedName>
    <definedName name="VAS073_F_Turtonuomossan37KitosVeiklos">'Forma 4'!$Q$231</definedName>
    <definedName name="VAS073_F_Turtonuomossan3Apskaitosveikla1" localSheetId="3">'Forma 4'!$O$231</definedName>
    <definedName name="VAS073_F_Turtonuomossan3Apskaitosveikla1">'Forma 4'!$O$231</definedName>
    <definedName name="VAS073_F_Turtonuomossan3Kitareguliuoja1" localSheetId="3">'Forma 4'!$P$231</definedName>
    <definedName name="VAS073_F_Turtonuomossan3Kitareguliuoja1">'Forma 4'!$P$231</definedName>
    <definedName name="VAS073_F_Vartotojuinfor11IS" localSheetId="3">'Forma 4'!$D$79</definedName>
    <definedName name="VAS073_F_Vartotojuinfor11IS">'Forma 4'!$D$79</definedName>
    <definedName name="VAS073_F_Vartotojuinfor131GeriamojoVandens" localSheetId="3">'Forma 4'!$F$79</definedName>
    <definedName name="VAS073_F_Vartotojuinfor131GeriamojoVandens">'Forma 4'!$F$79</definedName>
    <definedName name="VAS073_F_Vartotojuinfor132GeriamojoVandens" localSheetId="3">'Forma 4'!$G$79</definedName>
    <definedName name="VAS073_F_Vartotojuinfor132GeriamojoVandens">'Forma 4'!$G$79</definedName>
    <definedName name="VAS073_F_Vartotojuinfor133GeriamojoVandens" localSheetId="3">'Forma 4'!$H$79</definedName>
    <definedName name="VAS073_F_Vartotojuinfor133GeriamojoVandens">'Forma 4'!$H$79</definedName>
    <definedName name="VAS073_F_Vartotojuinfor13IsViso" localSheetId="3">'Forma 4'!$E$79</definedName>
    <definedName name="VAS073_F_Vartotojuinfor13IsViso">'Forma 4'!$E$79</definedName>
    <definedName name="VAS073_F_Vartotojuinfor141NuotekuSurinkimas" localSheetId="3">'Forma 4'!$J$79</definedName>
    <definedName name="VAS073_F_Vartotojuinfor141NuotekuSurinkimas">'Forma 4'!$J$79</definedName>
    <definedName name="VAS073_F_Vartotojuinfor142NuotekuValymas" localSheetId="3">'Forma 4'!$K$79</definedName>
    <definedName name="VAS073_F_Vartotojuinfor142NuotekuValymas">'Forma 4'!$K$79</definedName>
    <definedName name="VAS073_F_Vartotojuinfor143NuotekuDumblo" localSheetId="3">'Forma 4'!$L$79</definedName>
    <definedName name="VAS073_F_Vartotojuinfor143NuotekuDumblo">'Forma 4'!$L$79</definedName>
    <definedName name="VAS073_F_Vartotojuinfor14IsViso" localSheetId="3">'Forma 4'!$I$79</definedName>
    <definedName name="VAS073_F_Vartotojuinfor14IsViso">'Forma 4'!$I$79</definedName>
    <definedName name="VAS073_F_Vartotojuinfor15PavirsiniuNuoteku" localSheetId="3">'Forma 4'!$M$79</definedName>
    <definedName name="VAS073_F_Vartotojuinfor15PavirsiniuNuoteku">'Forma 4'!$M$79</definedName>
    <definedName name="VAS073_F_Vartotojuinfor16KitosReguliuojamosios" localSheetId="3">'Forma 4'!$N$79</definedName>
    <definedName name="VAS073_F_Vartotojuinfor16KitosReguliuojamosios">'Forma 4'!$N$79</definedName>
    <definedName name="VAS073_F_Vartotojuinfor17KitosVeiklos" localSheetId="3">'Forma 4'!$Q$79</definedName>
    <definedName name="VAS073_F_Vartotojuinfor17KitosVeiklos">'Forma 4'!$Q$79</definedName>
    <definedName name="VAS073_F_Vartotojuinfor1Apskaitosveikla1" localSheetId="3">'Forma 4'!$O$79</definedName>
    <definedName name="VAS073_F_Vartotojuinfor1Apskaitosveikla1">'Forma 4'!$O$79</definedName>
    <definedName name="VAS073_F_Vartotojuinfor1Kitareguliuoja1" localSheetId="3">'Forma 4'!$P$79</definedName>
    <definedName name="VAS073_F_Vartotojuinfor1Kitareguliuoja1">'Forma 4'!$P$79</definedName>
    <definedName name="VAS073_F_Vartotojuinfor21IS" localSheetId="3">'Forma 4'!$D$131</definedName>
    <definedName name="VAS073_F_Vartotojuinfor21IS">'Forma 4'!$D$131</definedName>
    <definedName name="VAS073_F_Vartotojuinfor231GeriamojoVandens" localSheetId="3">'Forma 4'!$F$131</definedName>
    <definedName name="VAS073_F_Vartotojuinfor231GeriamojoVandens">'Forma 4'!$F$131</definedName>
    <definedName name="VAS073_F_Vartotojuinfor232GeriamojoVandens" localSheetId="3">'Forma 4'!$G$131</definedName>
    <definedName name="VAS073_F_Vartotojuinfor232GeriamojoVandens">'Forma 4'!$G$131</definedName>
    <definedName name="VAS073_F_Vartotojuinfor233GeriamojoVandens" localSheetId="3">'Forma 4'!$H$131</definedName>
    <definedName name="VAS073_F_Vartotojuinfor233GeriamojoVandens">'Forma 4'!$H$131</definedName>
    <definedName name="VAS073_F_Vartotojuinfor23IsViso" localSheetId="3">'Forma 4'!$E$131</definedName>
    <definedName name="VAS073_F_Vartotojuinfor23IsViso">'Forma 4'!$E$131</definedName>
    <definedName name="VAS073_F_Vartotojuinfor241NuotekuSurinkimas" localSheetId="3">'Forma 4'!$J$131</definedName>
    <definedName name="VAS073_F_Vartotojuinfor241NuotekuSurinkimas">'Forma 4'!$J$131</definedName>
    <definedName name="VAS073_F_Vartotojuinfor242NuotekuValymas" localSheetId="3">'Forma 4'!$K$131</definedName>
    <definedName name="VAS073_F_Vartotojuinfor242NuotekuValymas">'Forma 4'!$K$131</definedName>
    <definedName name="VAS073_F_Vartotojuinfor243NuotekuDumblo" localSheetId="3">'Forma 4'!$L$131</definedName>
    <definedName name="VAS073_F_Vartotojuinfor243NuotekuDumblo">'Forma 4'!$L$131</definedName>
    <definedName name="VAS073_F_Vartotojuinfor24IsViso" localSheetId="3">'Forma 4'!$I$131</definedName>
    <definedName name="VAS073_F_Vartotojuinfor24IsViso">'Forma 4'!$I$131</definedName>
    <definedName name="VAS073_F_Vartotojuinfor25PavirsiniuNuoteku" localSheetId="3">'Forma 4'!$M$131</definedName>
    <definedName name="VAS073_F_Vartotojuinfor25PavirsiniuNuoteku">'Forma 4'!$M$131</definedName>
    <definedName name="VAS073_F_Vartotojuinfor26KitosReguliuojamosios" localSheetId="3">'Forma 4'!$N$131</definedName>
    <definedName name="VAS073_F_Vartotojuinfor26KitosReguliuojamosios">'Forma 4'!$N$131</definedName>
    <definedName name="VAS073_F_Vartotojuinfor27KitosVeiklos" localSheetId="3">'Forma 4'!$Q$131</definedName>
    <definedName name="VAS073_F_Vartotojuinfor27KitosVeiklos">'Forma 4'!$Q$131</definedName>
    <definedName name="VAS073_F_Vartotojuinfor2Apskaitosveikla1" localSheetId="3">'Forma 4'!$O$131</definedName>
    <definedName name="VAS073_F_Vartotojuinfor2Apskaitosveikla1">'Forma 4'!$O$131</definedName>
    <definedName name="VAS073_F_Vartotojuinfor2Kitareguliuoja1" localSheetId="3">'Forma 4'!$P$131</definedName>
    <definedName name="VAS073_F_Vartotojuinfor2Kitareguliuoja1">'Forma 4'!$P$131</definedName>
    <definedName name="VAS073_F_Vartotojuinfor31IS" localSheetId="3">'Forma 4'!$D$182</definedName>
    <definedName name="VAS073_F_Vartotojuinfor31IS">'Forma 4'!$D$182</definedName>
    <definedName name="VAS073_F_Vartotojuinfor331GeriamojoVandens" localSheetId="3">'Forma 4'!$F$182</definedName>
    <definedName name="VAS073_F_Vartotojuinfor331GeriamojoVandens">'Forma 4'!$F$182</definedName>
    <definedName name="VAS073_F_Vartotojuinfor332GeriamojoVandens" localSheetId="3">'Forma 4'!$G$182</definedName>
    <definedName name="VAS073_F_Vartotojuinfor332GeriamojoVandens">'Forma 4'!$G$182</definedName>
    <definedName name="VAS073_F_Vartotojuinfor333GeriamojoVandens" localSheetId="3">'Forma 4'!$H$182</definedName>
    <definedName name="VAS073_F_Vartotojuinfor333GeriamojoVandens">'Forma 4'!$H$182</definedName>
    <definedName name="VAS073_F_Vartotojuinfor33IsViso" localSheetId="3">'Forma 4'!$E$182</definedName>
    <definedName name="VAS073_F_Vartotojuinfor33IsViso">'Forma 4'!$E$182</definedName>
    <definedName name="VAS073_F_Vartotojuinfor341NuotekuSurinkimas" localSheetId="3">'Forma 4'!$J$182</definedName>
    <definedName name="VAS073_F_Vartotojuinfor341NuotekuSurinkimas">'Forma 4'!$J$182</definedName>
    <definedName name="VAS073_F_Vartotojuinfor342NuotekuValymas" localSheetId="3">'Forma 4'!$K$182</definedName>
    <definedName name="VAS073_F_Vartotojuinfor342NuotekuValymas">'Forma 4'!$K$182</definedName>
    <definedName name="VAS073_F_Vartotojuinfor343NuotekuDumblo" localSheetId="3">'Forma 4'!$L$182</definedName>
    <definedName name="VAS073_F_Vartotojuinfor343NuotekuDumblo">'Forma 4'!$L$182</definedName>
    <definedName name="VAS073_F_Vartotojuinfor34IsViso" localSheetId="3">'Forma 4'!$I$182</definedName>
    <definedName name="VAS073_F_Vartotojuinfor34IsViso">'Forma 4'!$I$182</definedName>
    <definedName name="VAS073_F_Vartotojuinfor35PavirsiniuNuoteku" localSheetId="3">'Forma 4'!$M$182</definedName>
    <definedName name="VAS073_F_Vartotojuinfor35PavirsiniuNuoteku">'Forma 4'!$M$182</definedName>
    <definedName name="VAS073_F_Vartotojuinfor36KitosReguliuojamosios" localSheetId="3">'Forma 4'!$N$182</definedName>
    <definedName name="VAS073_F_Vartotojuinfor36KitosReguliuojamosios">'Forma 4'!$N$182</definedName>
    <definedName name="VAS073_F_Vartotojuinfor37KitosVeiklos" localSheetId="3">'Forma 4'!$Q$182</definedName>
    <definedName name="VAS073_F_Vartotojuinfor37KitosVeiklos">'Forma 4'!$Q$182</definedName>
    <definedName name="VAS073_F_Vartotojuinfor3Apskaitosveikla1" localSheetId="3">'Forma 4'!$O$182</definedName>
    <definedName name="VAS073_F_Vartotojuinfor3Apskaitosveikla1">'Forma 4'!$O$182</definedName>
    <definedName name="VAS073_F_Vartotojuinfor3Kitareguliuoja1" localSheetId="3">'Forma 4'!$P$182</definedName>
    <definedName name="VAS073_F_Vartotojuinfor3Kitareguliuoja1">'Forma 4'!$P$182</definedName>
    <definedName name="VAS073_F_Vartotojuinfor41IS" localSheetId="3">'Forma 4'!$D$226</definedName>
    <definedName name="VAS073_F_Vartotojuinfor41IS">'Forma 4'!$D$226</definedName>
    <definedName name="VAS073_F_Vartotojuinfor431GeriamojoVandens" localSheetId="3">'Forma 4'!$F$226</definedName>
    <definedName name="VAS073_F_Vartotojuinfor431GeriamojoVandens">'Forma 4'!$F$226</definedName>
    <definedName name="VAS073_F_Vartotojuinfor432GeriamojoVandens" localSheetId="3">'Forma 4'!$G$226</definedName>
    <definedName name="VAS073_F_Vartotojuinfor432GeriamojoVandens">'Forma 4'!$G$226</definedName>
    <definedName name="VAS073_F_Vartotojuinfor433GeriamojoVandens" localSheetId="3">'Forma 4'!$H$226</definedName>
    <definedName name="VAS073_F_Vartotojuinfor433GeriamojoVandens">'Forma 4'!$H$226</definedName>
    <definedName name="VAS073_F_Vartotojuinfor43IsViso" localSheetId="3">'Forma 4'!$E$226</definedName>
    <definedName name="VAS073_F_Vartotojuinfor43IsViso">'Forma 4'!$E$226</definedName>
    <definedName name="VAS073_F_Vartotojuinfor441NuotekuSurinkimas" localSheetId="3">'Forma 4'!$J$226</definedName>
    <definedName name="VAS073_F_Vartotojuinfor441NuotekuSurinkimas">'Forma 4'!$J$226</definedName>
    <definedName name="VAS073_F_Vartotojuinfor442NuotekuValymas" localSheetId="3">'Forma 4'!$K$226</definedName>
    <definedName name="VAS073_F_Vartotojuinfor442NuotekuValymas">'Forma 4'!$K$226</definedName>
    <definedName name="VAS073_F_Vartotojuinfor443NuotekuDumblo" localSheetId="3">'Forma 4'!$L$226</definedName>
    <definedName name="VAS073_F_Vartotojuinfor443NuotekuDumblo">'Forma 4'!$L$226</definedName>
    <definedName name="VAS073_F_Vartotojuinfor44IsViso" localSheetId="3">'Forma 4'!$I$226</definedName>
    <definedName name="VAS073_F_Vartotojuinfor44IsViso">'Forma 4'!$I$226</definedName>
    <definedName name="VAS073_F_Vartotojuinfor45PavirsiniuNuoteku" localSheetId="3">'Forma 4'!$M$226</definedName>
    <definedName name="VAS073_F_Vartotojuinfor45PavirsiniuNuoteku">'Forma 4'!$M$226</definedName>
    <definedName name="VAS073_F_Vartotojuinfor46KitosReguliuojamosios" localSheetId="3">'Forma 4'!$N$226</definedName>
    <definedName name="VAS073_F_Vartotojuinfor46KitosReguliuojamosios">'Forma 4'!$N$226</definedName>
    <definedName name="VAS073_F_Vartotojuinfor47KitosVeiklos" localSheetId="3">'Forma 4'!$Q$226</definedName>
    <definedName name="VAS073_F_Vartotojuinfor47KitosVeiklos">'Forma 4'!$Q$226</definedName>
    <definedName name="VAS073_F_Vartotojuinfor4Apskaitosveikla1" localSheetId="3">'Forma 4'!$O$226</definedName>
    <definedName name="VAS073_F_Vartotojuinfor4Apskaitosveikla1">'Forma 4'!$O$226</definedName>
    <definedName name="VAS073_F_Vartotojuinfor4Kitareguliuoja1" localSheetId="3">'Forma 4'!$P$226</definedName>
    <definedName name="VAS073_F_Vartotojuinfor4Kitareguliuoja1">'Forma 4'!$P$226</definedName>
    <definedName name="VAS073_F_Verslovienetop11IS" localSheetId="3">'Forma 4'!$D$237</definedName>
    <definedName name="VAS073_F_Verslovienetop11IS">'Forma 4'!$D$237</definedName>
    <definedName name="VAS073_F_Verslovienetop131GeriamojoVandens" localSheetId="3">'Forma 4'!$F$237</definedName>
    <definedName name="VAS073_F_Verslovienetop131GeriamojoVandens">'Forma 4'!$F$237</definedName>
    <definedName name="VAS073_F_Verslovienetop132GeriamojoVandens" localSheetId="3">'Forma 4'!$G$237</definedName>
    <definedName name="VAS073_F_Verslovienetop132GeriamojoVandens">'Forma 4'!$G$237</definedName>
    <definedName name="VAS073_F_Verslovienetop133GeriamojoVandens" localSheetId="3">'Forma 4'!$H$237</definedName>
    <definedName name="VAS073_F_Verslovienetop133GeriamojoVandens">'Forma 4'!$H$237</definedName>
    <definedName name="VAS073_F_Verslovienetop13IsViso" localSheetId="3">'Forma 4'!$E$237</definedName>
    <definedName name="VAS073_F_Verslovienetop13IsViso">'Forma 4'!$E$237</definedName>
    <definedName name="VAS073_F_Verslovienetop141NuotekuSurinkimas" localSheetId="3">'Forma 4'!$J$237</definedName>
    <definedName name="VAS073_F_Verslovienetop141NuotekuSurinkimas">'Forma 4'!$J$237</definedName>
    <definedName name="VAS073_F_Verslovienetop142NuotekuValymas" localSheetId="3">'Forma 4'!$K$237</definedName>
    <definedName name="VAS073_F_Verslovienetop142NuotekuValymas">'Forma 4'!$K$237</definedName>
    <definedName name="VAS073_F_Verslovienetop143NuotekuDumblo" localSheetId="3">'Forma 4'!$L$237</definedName>
    <definedName name="VAS073_F_Verslovienetop143NuotekuDumblo">'Forma 4'!$L$237</definedName>
    <definedName name="VAS073_F_Verslovienetop14IsViso" localSheetId="3">'Forma 4'!$I$237</definedName>
    <definedName name="VAS073_F_Verslovienetop14IsViso">'Forma 4'!$I$237</definedName>
    <definedName name="VAS073_F_Verslovienetop15PavirsiniuNuoteku" localSheetId="3">'Forma 4'!$M$237</definedName>
    <definedName name="VAS073_F_Verslovienetop15PavirsiniuNuoteku">'Forma 4'!$M$237</definedName>
    <definedName name="VAS073_F_Verslovienetop16KitosReguliuojamosios" localSheetId="3">'Forma 4'!$N$237</definedName>
    <definedName name="VAS073_F_Verslovienetop16KitosReguliuojamosios">'Forma 4'!$N$237</definedName>
    <definedName name="VAS073_F_Verslovienetop17KitosVeiklos" localSheetId="3">'Forma 4'!$Q$237</definedName>
    <definedName name="VAS073_F_Verslovienetop17KitosVeiklos">'Forma 4'!$Q$237</definedName>
    <definedName name="VAS073_F_Verslovienetop1Apskaitosveikla1" localSheetId="3">'Forma 4'!$O$237</definedName>
    <definedName name="VAS073_F_Verslovienetop1Apskaitosveikla1">'Forma 4'!$O$237</definedName>
    <definedName name="VAS073_F_Verslovienetop1Kitareguliuoja1" localSheetId="3">'Forma 4'!$P$237</definedName>
    <definedName name="VAS073_F_Verslovienetop1Kitareguliuoja1">'Forma 4'!$P$237</definedName>
    <definedName name="VAS073_F_Verslovienetui11IS" localSheetId="3">'Forma 4'!$D$238</definedName>
    <definedName name="VAS073_F_Verslovienetui11IS">'Forma 4'!$D$238</definedName>
    <definedName name="VAS073_F_Verslovienetui131GeriamojoVandens" localSheetId="3">'Forma 4'!$F$238</definedName>
    <definedName name="VAS073_F_Verslovienetui131GeriamojoVandens">'Forma 4'!$F$238</definedName>
    <definedName name="VAS073_F_Verslovienetui132GeriamojoVandens" localSheetId="3">'Forma 4'!$G$238</definedName>
    <definedName name="VAS073_F_Verslovienetui132GeriamojoVandens">'Forma 4'!$G$238</definedName>
    <definedName name="VAS073_F_Verslovienetui133GeriamojoVandens" localSheetId="3">'Forma 4'!$H$238</definedName>
    <definedName name="VAS073_F_Verslovienetui133GeriamojoVandens">'Forma 4'!$H$238</definedName>
    <definedName name="VAS073_F_Verslovienetui13IsViso" localSheetId="3">'Forma 4'!$E$238</definedName>
    <definedName name="VAS073_F_Verslovienetui13IsViso">'Forma 4'!$E$238</definedName>
    <definedName name="VAS073_F_Verslovienetui141NuotekuSurinkimas" localSheetId="3">'Forma 4'!$J$238</definedName>
    <definedName name="VAS073_F_Verslovienetui141NuotekuSurinkimas">'Forma 4'!$J$238</definedName>
    <definedName name="VAS073_F_Verslovienetui142NuotekuValymas" localSheetId="3">'Forma 4'!$K$238</definedName>
    <definedName name="VAS073_F_Verslovienetui142NuotekuValymas">'Forma 4'!$K$238</definedName>
    <definedName name="VAS073_F_Verslovienetui143NuotekuDumblo" localSheetId="3">'Forma 4'!$L$238</definedName>
    <definedName name="VAS073_F_Verslovienetui143NuotekuDumblo">'Forma 4'!$L$238</definedName>
    <definedName name="VAS073_F_Verslovienetui14IsViso" localSheetId="3">'Forma 4'!$I$238</definedName>
    <definedName name="VAS073_F_Verslovienetui14IsViso">'Forma 4'!$I$238</definedName>
    <definedName name="VAS073_F_Verslovienetui15PavirsiniuNuoteku" localSheetId="3">'Forma 4'!$M$238</definedName>
    <definedName name="VAS073_F_Verslovienetui15PavirsiniuNuoteku">'Forma 4'!$M$238</definedName>
    <definedName name="VAS073_F_Verslovienetui16KitosReguliuojamosios" localSheetId="3">'Forma 4'!$N$238</definedName>
    <definedName name="VAS073_F_Verslovienetui16KitosReguliuojamosios">'Forma 4'!$N$238</definedName>
    <definedName name="VAS073_F_Verslovienetui17KitosVeiklos" localSheetId="3">'Forma 4'!$Q$238</definedName>
    <definedName name="VAS073_F_Verslovienetui17KitosVeiklos">'Forma 4'!$Q$238</definedName>
    <definedName name="VAS073_F_Verslovienetui1Apskaitosveikla1" localSheetId="3">'Forma 4'!$O$238</definedName>
    <definedName name="VAS073_F_Verslovienetui1Apskaitosveikla1">'Forma 4'!$O$238</definedName>
    <definedName name="VAS073_F_Verslovienetui1Kitareguliuoja1" localSheetId="3">'Forma 4'!$P$238</definedName>
    <definedName name="VAS073_F_Verslovienetui1Kitareguliuoja1">'Forma 4'!$P$238</definedName>
    <definedName name="VAS073_F_Visospaskirsto11IS" localSheetId="3">'Forma 4'!$D$23</definedName>
    <definedName name="VAS073_F_Visospaskirsto11IS">'Forma 4'!$D$23</definedName>
    <definedName name="VAS073_F_Visospaskirsto131GeriamojoVandens" localSheetId="3">'Forma 4'!$F$23</definedName>
    <definedName name="VAS073_F_Visospaskirsto131GeriamojoVandens">'Forma 4'!$F$23</definedName>
    <definedName name="VAS073_F_Visospaskirsto132GeriamojoVandens" localSheetId="3">'Forma 4'!$G$23</definedName>
    <definedName name="VAS073_F_Visospaskirsto132GeriamojoVandens">'Forma 4'!$G$23</definedName>
    <definedName name="VAS073_F_Visospaskirsto133GeriamojoVandens" localSheetId="3">'Forma 4'!$H$23</definedName>
    <definedName name="VAS073_F_Visospaskirsto133GeriamojoVandens">'Forma 4'!$H$23</definedName>
    <definedName name="VAS073_F_Visospaskirsto13IsViso" localSheetId="3">'Forma 4'!$E$23</definedName>
    <definedName name="VAS073_F_Visospaskirsto13IsViso">'Forma 4'!$E$23</definedName>
    <definedName name="VAS073_F_Visospaskirsto141NuotekuSurinkimas" localSheetId="3">'Forma 4'!$J$23</definedName>
    <definedName name="VAS073_F_Visospaskirsto141NuotekuSurinkimas">'Forma 4'!$J$23</definedName>
    <definedName name="VAS073_F_Visospaskirsto142NuotekuValymas" localSheetId="3">'Forma 4'!$K$23</definedName>
    <definedName name="VAS073_F_Visospaskirsto142NuotekuValymas">'Forma 4'!$K$23</definedName>
    <definedName name="VAS073_F_Visospaskirsto143NuotekuDumblo" localSheetId="3">'Forma 4'!$L$23</definedName>
    <definedName name="VAS073_F_Visospaskirsto143NuotekuDumblo">'Forma 4'!$L$23</definedName>
    <definedName name="VAS073_F_Visospaskirsto14IsViso" localSheetId="3">'Forma 4'!$I$23</definedName>
    <definedName name="VAS073_F_Visospaskirsto14IsViso">'Forma 4'!$I$23</definedName>
    <definedName name="VAS073_F_Visospaskirsto15PavirsiniuNuoteku" localSheetId="3">'Forma 4'!$M$23</definedName>
    <definedName name="VAS073_F_Visospaskirsto15PavirsiniuNuoteku">'Forma 4'!$M$23</definedName>
    <definedName name="VAS073_F_Visospaskirsto16KitosReguliuojamosios" localSheetId="3">'Forma 4'!$N$23</definedName>
    <definedName name="VAS073_F_Visospaskirsto16KitosReguliuojamosios">'Forma 4'!$N$23</definedName>
    <definedName name="VAS073_F_Visospaskirsto17KitosVeiklos" localSheetId="3">'Forma 4'!$Q$23</definedName>
    <definedName name="VAS073_F_Visospaskirsto17KitosVeiklos">'Forma 4'!$Q$23</definedName>
    <definedName name="VAS073_F_Visospaskirsto1Apskaitosveikla1" localSheetId="3">'Forma 4'!$O$23</definedName>
    <definedName name="VAS073_F_Visospaskirsto1Apskaitosveikla1">'Forma 4'!$O$23</definedName>
    <definedName name="VAS073_F_Visospaskirsto1Kitareguliuoja1" localSheetId="3">'Forma 4'!$P$23</definedName>
    <definedName name="VAS073_F_Visospaskirsto1Kitareguliuoja1">'Forma 4'!$P$23</definedName>
    <definedName name="VAS073_F_Zemesnuomosmok11IS" localSheetId="3">'Forma 4'!$D$61</definedName>
    <definedName name="VAS073_F_Zemesnuomosmok11IS">'Forma 4'!$D$61</definedName>
    <definedName name="VAS073_F_Zemesnuomosmok131GeriamojoVandens" localSheetId="3">'Forma 4'!$F$61</definedName>
    <definedName name="VAS073_F_Zemesnuomosmok131GeriamojoVandens">'Forma 4'!$F$61</definedName>
    <definedName name="VAS073_F_Zemesnuomosmok132GeriamojoVandens" localSheetId="3">'Forma 4'!$G$61</definedName>
    <definedName name="VAS073_F_Zemesnuomosmok132GeriamojoVandens">'Forma 4'!$G$61</definedName>
    <definedName name="VAS073_F_Zemesnuomosmok133GeriamojoVandens" localSheetId="3">'Forma 4'!$H$61</definedName>
    <definedName name="VAS073_F_Zemesnuomosmok133GeriamojoVandens">'Forma 4'!$H$61</definedName>
    <definedName name="VAS073_F_Zemesnuomosmok13IsViso" localSheetId="3">'Forma 4'!$E$61</definedName>
    <definedName name="VAS073_F_Zemesnuomosmok13IsViso">'Forma 4'!$E$61</definedName>
    <definedName name="VAS073_F_Zemesnuomosmok141NuotekuSurinkimas" localSheetId="3">'Forma 4'!$J$61</definedName>
    <definedName name="VAS073_F_Zemesnuomosmok141NuotekuSurinkimas">'Forma 4'!$J$61</definedName>
    <definedName name="VAS073_F_Zemesnuomosmok142NuotekuValymas" localSheetId="3">'Forma 4'!$K$61</definedName>
    <definedName name="VAS073_F_Zemesnuomosmok142NuotekuValymas">'Forma 4'!$K$61</definedName>
    <definedName name="VAS073_F_Zemesnuomosmok143NuotekuDumblo" localSheetId="3">'Forma 4'!$L$61</definedName>
    <definedName name="VAS073_F_Zemesnuomosmok143NuotekuDumblo">'Forma 4'!$L$61</definedName>
    <definedName name="VAS073_F_Zemesnuomosmok14IsViso" localSheetId="3">'Forma 4'!$I$61</definedName>
    <definedName name="VAS073_F_Zemesnuomosmok14IsViso">'Forma 4'!$I$61</definedName>
    <definedName name="VAS073_F_Zemesnuomosmok15PavirsiniuNuoteku" localSheetId="3">'Forma 4'!$M$61</definedName>
    <definedName name="VAS073_F_Zemesnuomosmok15PavirsiniuNuoteku">'Forma 4'!$M$61</definedName>
    <definedName name="VAS073_F_Zemesnuomosmok16KitosReguliuojamosios" localSheetId="3">'Forma 4'!$N$61</definedName>
    <definedName name="VAS073_F_Zemesnuomosmok16KitosReguliuojamosios">'Forma 4'!$N$61</definedName>
    <definedName name="VAS073_F_Zemesnuomosmok17KitosVeiklos" localSheetId="3">'Forma 4'!$Q$61</definedName>
    <definedName name="VAS073_F_Zemesnuomosmok17KitosVeiklos">'Forma 4'!$Q$61</definedName>
    <definedName name="VAS073_F_Zemesnuomosmok1Apskaitosveikla1" localSheetId="3">'Forma 4'!$O$61</definedName>
    <definedName name="VAS073_F_Zemesnuomosmok1Apskaitosveikla1">'Forma 4'!$O$61</definedName>
    <definedName name="VAS073_F_Zemesnuomosmok1Kitareguliuoja1" localSheetId="3">'Forma 4'!$P$61</definedName>
    <definedName name="VAS073_F_Zemesnuomosmok1Kitareguliuoja1">'Forma 4'!$P$61</definedName>
    <definedName name="VAS073_F_Zemesnuomosmok21IS" localSheetId="3">'Forma 4'!$D$113</definedName>
    <definedName name="VAS073_F_Zemesnuomosmok21IS">'Forma 4'!$D$113</definedName>
    <definedName name="VAS073_F_Zemesnuomosmok231GeriamojoVandens" localSheetId="3">'Forma 4'!$F$113</definedName>
    <definedName name="VAS073_F_Zemesnuomosmok231GeriamojoVandens">'Forma 4'!$F$113</definedName>
    <definedName name="VAS073_F_Zemesnuomosmok232GeriamojoVandens" localSheetId="3">'Forma 4'!$G$113</definedName>
    <definedName name="VAS073_F_Zemesnuomosmok232GeriamojoVandens">'Forma 4'!$G$113</definedName>
    <definedName name="VAS073_F_Zemesnuomosmok233GeriamojoVandens" localSheetId="3">'Forma 4'!$H$113</definedName>
    <definedName name="VAS073_F_Zemesnuomosmok233GeriamojoVandens">'Forma 4'!$H$113</definedName>
    <definedName name="VAS073_F_Zemesnuomosmok23IsViso" localSheetId="3">'Forma 4'!$E$113</definedName>
    <definedName name="VAS073_F_Zemesnuomosmok23IsViso">'Forma 4'!$E$113</definedName>
    <definedName name="VAS073_F_Zemesnuomosmok241NuotekuSurinkimas" localSheetId="3">'Forma 4'!$J$113</definedName>
    <definedName name="VAS073_F_Zemesnuomosmok241NuotekuSurinkimas">'Forma 4'!$J$113</definedName>
    <definedName name="VAS073_F_Zemesnuomosmok242NuotekuValymas" localSheetId="3">'Forma 4'!$K$113</definedName>
    <definedName name="VAS073_F_Zemesnuomosmok242NuotekuValymas">'Forma 4'!$K$113</definedName>
    <definedName name="VAS073_F_Zemesnuomosmok243NuotekuDumblo" localSheetId="3">'Forma 4'!$L$113</definedName>
    <definedName name="VAS073_F_Zemesnuomosmok243NuotekuDumblo">'Forma 4'!$L$113</definedName>
    <definedName name="VAS073_F_Zemesnuomosmok24IsViso" localSheetId="3">'Forma 4'!$I$113</definedName>
    <definedName name="VAS073_F_Zemesnuomosmok24IsViso">'Forma 4'!$I$113</definedName>
    <definedName name="VAS073_F_Zemesnuomosmok25PavirsiniuNuoteku" localSheetId="3">'Forma 4'!$M$113</definedName>
    <definedName name="VAS073_F_Zemesnuomosmok25PavirsiniuNuoteku">'Forma 4'!$M$113</definedName>
    <definedName name="VAS073_F_Zemesnuomosmok26KitosReguliuojamosios" localSheetId="3">'Forma 4'!$N$113</definedName>
    <definedName name="VAS073_F_Zemesnuomosmok26KitosReguliuojamosios">'Forma 4'!$N$113</definedName>
    <definedName name="VAS073_F_Zemesnuomosmok27KitosVeiklos" localSheetId="3">'Forma 4'!$Q$113</definedName>
    <definedName name="VAS073_F_Zemesnuomosmok27KitosVeiklos">'Forma 4'!$Q$113</definedName>
    <definedName name="VAS073_F_Zemesnuomosmok2Apskaitosveikla1" localSheetId="3">'Forma 4'!$O$113</definedName>
    <definedName name="VAS073_F_Zemesnuomosmok2Apskaitosveikla1">'Forma 4'!$O$113</definedName>
    <definedName name="VAS073_F_Zemesnuomosmok2Kitareguliuoja1" localSheetId="3">'Forma 4'!$P$113</definedName>
    <definedName name="VAS073_F_Zemesnuomosmok2Kitareguliuoja1">'Forma 4'!$P$113</definedName>
    <definedName name="VAS073_F_Zemesnuomosmok31IS" localSheetId="3">'Forma 4'!$D$164</definedName>
    <definedName name="VAS073_F_Zemesnuomosmok31IS">'Forma 4'!$D$164</definedName>
    <definedName name="VAS073_F_Zemesnuomosmok331GeriamojoVandens" localSheetId="3">'Forma 4'!$F$164</definedName>
    <definedName name="VAS073_F_Zemesnuomosmok331GeriamojoVandens">'Forma 4'!$F$164</definedName>
    <definedName name="VAS073_F_Zemesnuomosmok332GeriamojoVandens" localSheetId="3">'Forma 4'!$G$164</definedName>
    <definedName name="VAS073_F_Zemesnuomosmok332GeriamojoVandens">'Forma 4'!$G$164</definedName>
    <definedName name="VAS073_F_Zemesnuomosmok333GeriamojoVandens" localSheetId="3">'Forma 4'!$H$164</definedName>
    <definedName name="VAS073_F_Zemesnuomosmok333GeriamojoVandens">'Forma 4'!$H$164</definedName>
    <definedName name="VAS073_F_Zemesnuomosmok33IsViso" localSheetId="3">'Forma 4'!$E$164</definedName>
    <definedName name="VAS073_F_Zemesnuomosmok33IsViso">'Forma 4'!$E$164</definedName>
    <definedName name="VAS073_F_Zemesnuomosmok341NuotekuSurinkimas" localSheetId="3">'Forma 4'!$J$164</definedName>
    <definedName name="VAS073_F_Zemesnuomosmok341NuotekuSurinkimas">'Forma 4'!$J$164</definedName>
    <definedName name="VAS073_F_Zemesnuomosmok342NuotekuValymas" localSheetId="3">'Forma 4'!$K$164</definedName>
    <definedName name="VAS073_F_Zemesnuomosmok342NuotekuValymas">'Forma 4'!$K$164</definedName>
    <definedName name="VAS073_F_Zemesnuomosmok343NuotekuDumblo" localSheetId="3">'Forma 4'!$L$164</definedName>
    <definedName name="VAS073_F_Zemesnuomosmok343NuotekuDumblo">'Forma 4'!$L$164</definedName>
    <definedName name="VAS073_F_Zemesnuomosmok34IsViso" localSheetId="3">'Forma 4'!$I$164</definedName>
    <definedName name="VAS073_F_Zemesnuomosmok34IsViso">'Forma 4'!$I$164</definedName>
    <definedName name="VAS073_F_Zemesnuomosmok35PavirsiniuNuoteku" localSheetId="3">'Forma 4'!$M$164</definedName>
    <definedName name="VAS073_F_Zemesnuomosmok35PavirsiniuNuoteku">'Forma 4'!$M$164</definedName>
    <definedName name="VAS073_F_Zemesnuomosmok36KitosReguliuojamosios" localSheetId="3">'Forma 4'!$N$164</definedName>
    <definedName name="VAS073_F_Zemesnuomosmok36KitosReguliuojamosios">'Forma 4'!$N$164</definedName>
    <definedName name="VAS073_F_Zemesnuomosmok37KitosVeiklos" localSheetId="3">'Forma 4'!$Q$164</definedName>
    <definedName name="VAS073_F_Zemesnuomosmok37KitosVeiklos">'Forma 4'!$Q$164</definedName>
    <definedName name="VAS073_F_Zemesnuomosmok3Apskaitosveikla1" localSheetId="3">'Forma 4'!$O$164</definedName>
    <definedName name="VAS073_F_Zemesnuomosmok3Apskaitosveikla1">'Forma 4'!$O$164</definedName>
    <definedName name="VAS073_F_Zemesnuomosmok3Kitareguliuoja1" localSheetId="3">'Forma 4'!$P$164</definedName>
    <definedName name="VAS073_F_Zemesnuomosmok3Kitareguliuoja1">'Forma 4'!$P$164</definedName>
    <definedName name="VAS073_F_Zemesnuomosmok41IS" localSheetId="3">'Forma 4'!$D$208</definedName>
    <definedName name="VAS073_F_Zemesnuomosmok41IS">'Forma 4'!$D$208</definedName>
    <definedName name="VAS073_F_Zemesnuomosmok431GeriamojoVandens" localSheetId="3">'Forma 4'!$F$208</definedName>
    <definedName name="VAS073_F_Zemesnuomosmok431GeriamojoVandens">'Forma 4'!$F$208</definedName>
    <definedName name="VAS073_F_Zemesnuomosmok432GeriamojoVandens" localSheetId="3">'Forma 4'!$G$208</definedName>
    <definedName name="VAS073_F_Zemesnuomosmok432GeriamojoVandens">'Forma 4'!$G$208</definedName>
    <definedName name="VAS073_F_Zemesnuomosmok433GeriamojoVandens" localSheetId="3">'Forma 4'!$H$208</definedName>
    <definedName name="VAS073_F_Zemesnuomosmok433GeriamojoVandens">'Forma 4'!$H$208</definedName>
    <definedName name="VAS073_F_Zemesnuomosmok43IsViso" localSheetId="3">'Forma 4'!$E$208</definedName>
    <definedName name="VAS073_F_Zemesnuomosmok43IsViso">'Forma 4'!$E$208</definedName>
    <definedName name="VAS073_F_Zemesnuomosmok441NuotekuSurinkimas" localSheetId="3">'Forma 4'!$J$208</definedName>
    <definedName name="VAS073_F_Zemesnuomosmok441NuotekuSurinkimas">'Forma 4'!$J$208</definedName>
    <definedName name="VAS073_F_Zemesnuomosmok442NuotekuValymas" localSheetId="3">'Forma 4'!$K$208</definedName>
    <definedName name="VAS073_F_Zemesnuomosmok442NuotekuValymas">'Forma 4'!$K$208</definedName>
    <definedName name="VAS073_F_Zemesnuomosmok443NuotekuDumblo" localSheetId="3">'Forma 4'!$L$208</definedName>
    <definedName name="VAS073_F_Zemesnuomosmok443NuotekuDumblo">'Forma 4'!$L$208</definedName>
    <definedName name="VAS073_F_Zemesnuomosmok44IsViso" localSheetId="3">'Forma 4'!$I$208</definedName>
    <definedName name="VAS073_F_Zemesnuomosmok44IsViso">'Forma 4'!$I$208</definedName>
    <definedName name="VAS073_F_Zemesnuomosmok45PavirsiniuNuoteku" localSheetId="3">'Forma 4'!$M$208</definedName>
    <definedName name="VAS073_F_Zemesnuomosmok45PavirsiniuNuoteku">'Forma 4'!$M$208</definedName>
    <definedName name="VAS073_F_Zemesnuomosmok46KitosReguliuojamosios" localSheetId="3">'Forma 4'!$N$208</definedName>
    <definedName name="VAS073_F_Zemesnuomosmok46KitosReguliuojamosios">'Forma 4'!$N$208</definedName>
    <definedName name="VAS073_F_Zemesnuomosmok47KitosVeiklos" localSheetId="3">'Forma 4'!$Q$208</definedName>
    <definedName name="VAS073_F_Zemesnuomosmok47KitosVeiklos">'Forma 4'!$Q$208</definedName>
    <definedName name="VAS073_F_Zemesnuomosmok4Apskaitosveikla1" localSheetId="3">'Forma 4'!$O$208</definedName>
    <definedName name="VAS073_F_Zemesnuomosmok4Apskaitosveikla1">'Forma 4'!$O$208</definedName>
    <definedName name="VAS073_F_Zemesnuomosmok4Kitareguliuoja1" localSheetId="3">'Forma 4'!$P$208</definedName>
    <definedName name="VAS073_F_Zemesnuomosmok4Kitareguliuoja1">'Forma 4'!$P$208</definedName>
    <definedName name="VAS073_F_Zyminiomokesci11IS" localSheetId="3">'Forma 4'!$D$68</definedName>
    <definedName name="VAS073_F_Zyminiomokesci11IS">'Forma 4'!$D$68</definedName>
    <definedName name="VAS073_F_Zyminiomokesci131GeriamojoVandens" localSheetId="3">'Forma 4'!$F$68</definedName>
    <definedName name="VAS073_F_Zyminiomokesci131GeriamojoVandens">'Forma 4'!$F$68</definedName>
    <definedName name="VAS073_F_Zyminiomokesci132GeriamojoVandens" localSheetId="3">'Forma 4'!$G$68</definedName>
    <definedName name="VAS073_F_Zyminiomokesci132GeriamojoVandens">'Forma 4'!$G$68</definedName>
    <definedName name="VAS073_F_Zyminiomokesci133GeriamojoVandens" localSheetId="3">'Forma 4'!$H$68</definedName>
    <definedName name="VAS073_F_Zyminiomokesci133GeriamojoVandens">'Forma 4'!$H$68</definedName>
    <definedName name="VAS073_F_Zyminiomokesci13IsViso" localSheetId="3">'Forma 4'!$E$68</definedName>
    <definedName name="VAS073_F_Zyminiomokesci13IsViso">'Forma 4'!$E$68</definedName>
    <definedName name="VAS073_F_Zyminiomokesci141NuotekuSurinkimas" localSheetId="3">'Forma 4'!$J$68</definedName>
    <definedName name="VAS073_F_Zyminiomokesci141NuotekuSurinkimas">'Forma 4'!$J$68</definedName>
    <definedName name="VAS073_F_Zyminiomokesci142NuotekuValymas" localSheetId="3">'Forma 4'!$K$68</definedName>
    <definedName name="VAS073_F_Zyminiomokesci142NuotekuValymas">'Forma 4'!$K$68</definedName>
    <definedName name="VAS073_F_Zyminiomokesci143NuotekuDumblo" localSheetId="3">'Forma 4'!$L$68</definedName>
    <definedName name="VAS073_F_Zyminiomokesci143NuotekuDumblo">'Forma 4'!$L$68</definedName>
    <definedName name="VAS073_F_Zyminiomokesci14IsViso" localSheetId="3">'Forma 4'!$I$68</definedName>
    <definedName name="VAS073_F_Zyminiomokesci14IsViso">'Forma 4'!$I$68</definedName>
    <definedName name="VAS073_F_Zyminiomokesci15PavirsiniuNuoteku" localSheetId="3">'Forma 4'!$M$68</definedName>
    <definedName name="VAS073_F_Zyminiomokesci15PavirsiniuNuoteku">'Forma 4'!$M$68</definedName>
    <definedName name="VAS073_F_Zyminiomokesci16KitosReguliuojamosios" localSheetId="3">'Forma 4'!$N$68</definedName>
    <definedName name="VAS073_F_Zyminiomokesci16KitosReguliuojamosios">'Forma 4'!$N$68</definedName>
    <definedName name="VAS073_F_Zyminiomokesci17KitosVeiklos" localSheetId="3">'Forma 4'!$Q$68</definedName>
    <definedName name="VAS073_F_Zyminiomokesci17KitosVeiklos">'Forma 4'!$Q$68</definedName>
    <definedName name="VAS073_F_Zyminiomokesci1Apskaitosveikla1" localSheetId="3">'Forma 4'!$O$68</definedName>
    <definedName name="VAS073_F_Zyminiomokesci1Apskaitosveikla1">'Forma 4'!$O$68</definedName>
    <definedName name="VAS073_F_Zyminiomokesci1Kitareguliuoja1" localSheetId="3">'Forma 4'!$P$68</definedName>
    <definedName name="VAS073_F_Zyminiomokesci1Kitareguliuoja1">'Forma 4'!$P$68</definedName>
    <definedName name="VAS073_F_Zyminiomokesci21IS" localSheetId="3">'Forma 4'!$D$120</definedName>
    <definedName name="VAS073_F_Zyminiomokesci21IS">'Forma 4'!$D$120</definedName>
    <definedName name="VAS073_F_Zyminiomokesci231GeriamojoVandens" localSheetId="3">'Forma 4'!$F$120</definedName>
    <definedName name="VAS073_F_Zyminiomokesci231GeriamojoVandens">'Forma 4'!$F$120</definedName>
    <definedName name="VAS073_F_Zyminiomokesci232GeriamojoVandens" localSheetId="3">'Forma 4'!$G$120</definedName>
    <definedName name="VAS073_F_Zyminiomokesci232GeriamojoVandens">'Forma 4'!$G$120</definedName>
    <definedName name="VAS073_F_Zyminiomokesci233GeriamojoVandens" localSheetId="3">'Forma 4'!$H$120</definedName>
    <definedName name="VAS073_F_Zyminiomokesci233GeriamojoVandens">'Forma 4'!$H$120</definedName>
    <definedName name="VAS073_F_Zyminiomokesci23IsViso" localSheetId="3">'Forma 4'!$E$120</definedName>
    <definedName name="VAS073_F_Zyminiomokesci23IsViso">'Forma 4'!$E$120</definedName>
    <definedName name="VAS073_F_Zyminiomokesci241NuotekuSurinkimas" localSheetId="3">'Forma 4'!$J$120</definedName>
    <definedName name="VAS073_F_Zyminiomokesci241NuotekuSurinkimas">'Forma 4'!$J$120</definedName>
    <definedName name="VAS073_F_Zyminiomokesci242NuotekuValymas" localSheetId="3">'Forma 4'!$K$120</definedName>
    <definedName name="VAS073_F_Zyminiomokesci242NuotekuValymas">'Forma 4'!$K$120</definedName>
    <definedName name="VAS073_F_Zyminiomokesci243NuotekuDumblo" localSheetId="3">'Forma 4'!$L$120</definedName>
    <definedName name="VAS073_F_Zyminiomokesci243NuotekuDumblo">'Forma 4'!$L$120</definedName>
    <definedName name="VAS073_F_Zyminiomokesci24IsViso" localSheetId="3">'Forma 4'!$I$120</definedName>
    <definedName name="VAS073_F_Zyminiomokesci24IsViso">'Forma 4'!$I$120</definedName>
    <definedName name="VAS073_F_Zyminiomokesci25PavirsiniuNuoteku" localSheetId="3">'Forma 4'!$M$120</definedName>
    <definedName name="VAS073_F_Zyminiomokesci25PavirsiniuNuoteku">'Forma 4'!$M$120</definedName>
    <definedName name="VAS073_F_Zyminiomokesci26KitosReguliuojamosios" localSheetId="3">'Forma 4'!$N$120</definedName>
    <definedName name="VAS073_F_Zyminiomokesci26KitosReguliuojamosios">'Forma 4'!$N$120</definedName>
    <definedName name="VAS073_F_Zyminiomokesci27KitosVeiklos" localSheetId="3">'Forma 4'!$Q$120</definedName>
    <definedName name="VAS073_F_Zyminiomokesci27KitosVeiklos">'Forma 4'!$Q$120</definedName>
    <definedName name="VAS073_F_Zyminiomokesci2Apskaitosveikla1" localSheetId="3">'Forma 4'!$O$120</definedName>
    <definedName name="VAS073_F_Zyminiomokesci2Apskaitosveikla1">'Forma 4'!$O$120</definedName>
    <definedName name="VAS073_F_Zyminiomokesci2Kitareguliuoja1" localSheetId="3">'Forma 4'!$P$120</definedName>
    <definedName name="VAS073_F_Zyminiomokesci2Kitareguliuoja1">'Forma 4'!$P$120</definedName>
    <definedName name="VAS073_F_Zyminiomokesci31IS" localSheetId="3">'Forma 4'!$D$171</definedName>
    <definedName name="VAS073_F_Zyminiomokesci31IS">'Forma 4'!$D$171</definedName>
    <definedName name="VAS073_F_Zyminiomokesci331GeriamojoVandens" localSheetId="3">'Forma 4'!$F$171</definedName>
    <definedName name="VAS073_F_Zyminiomokesci331GeriamojoVandens">'Forma 4'!$F$171</definedName>
    <definedName name="VAS073_F_Zyminiomokesci332GeriamojoVandens" localSheetId="3">'Forma 4'!$G$171</definedName>
    <definedName name="VAS073_F_Zyminiomokesci332GeriamojoVandens">'Forma 4'!$G$171</definedName>
    <definedName name="VAS073_F_Zyminiomokesci333GeriamojoVandens" localSheetId="3">'Forma 4'!$H$171</definedName>
    <definedName name="VAS073_F_Zyminiomokesci333GeriamojoVandens">'Forma 4'!$H$171</definedName>
    <definedName name="VAS073_F_Zyminiomokesci33IsViso" localSheetId="3">'Forma 4'!$E$171</definedName>
    <definedName name="VAS073_F_Zyminiomokesci33IsViso">'Forma 4'!$E$171</definedName>
    <definedName name="VAS073_F_Zyminiomokesci341NuotekuSurinkimas" localSheetId="3">'Forma 4'!$J$171</definedName>
    <definedName name="VAS073_F_Zyminiomokesci341NuotekuSurinkimas">'Forma 4'!$J$171</definedName>
    <definedName name="VAS073_F_Zyminiomokesci342NuotekuValymas" localSheetId="3">'Forma 4'!$K$171</definedName>
    <definedName name="VAS073_F_Zyminiomokesci342NuotekuValymas">'Forma 4'!$K$171</definedName>
    <definedName name="VAS073_F_Zyminiomokesci343NuotekuDumblo" localSheetId="3">'Forma 4'!$L$171</definedName>
    <definedName name="VAS073_F_Zyminiomokesci343NuotekuDumblo">'Forma 4'!$L$171</definedName>
    <definedName name="VAS073_F_Zyminiomokesci34IsViso" localSheetId="3">'Forma 4'!$I$171</definedName>
    <definedName name="VAS073_F_Zyminiomokesci34IsViso">'Forma 4'!$I$171</definedName>
    <definedName name="VAS073_F_Zyminiomokesci35PavirsiniuNuoteku" localSheetId="3">'Forma 4'!$M$171</definedName>
    <definedName name="VAS073_F_Zyminiomokesci35PavirsiniuNuoteku">'Forma 4'!$M$171</definedName>
    <definedName name="VAS073_F_Zyminiomokesci36KitosReguliuojamosios" localSheetId="3">'Forma 4'!$N$171</definedName>
    <definedName name="VAS073_F_Zyminiomokesci36KitosReguliuojamosios">'Forma 4'!$N$171</definedName>
    <definedName name="VAS073_F_Zyminiomokesci37KitosVeiklos" localSheetId="3">'Forma 4'!$Q$171</definedName>
    <definedName name="VAS073_F_Zyminiomokesci37KitosVeiklos">'Forma 4'!$Q$171</definedName>
    <definedName name="VAS073_F_Zyminiomokesci3Apskaitosveikla1" localSheetId="3">'Forma 4'!$O$171</definedName>
    <definedName name="VAS073_F_Zyminiomokesci3Apskaitosveikla1">'Forma 4'!$O$171</definedName>
    <definedName name="VAS073_F_Zyminiomokesci3Kitareguliuoja1" localSheetId="3">'Forma 4'!$P$171</definedName>
    <definedName name="VAS073_F_Zyminiomokesci3Kitareguliuoja1">'Forma 4'!$P$171</definedName>
    <definedName name="VAS073_F_Zyminiomokesci41IS" localSheetId="3">'Forma 4'!$D$215</definedName>
    <definedName name="VAS073_F_Zyminiomokesci41IS">'Forma 4'!$D$215</definedName>
    <definedName name="VAS073_F_Zyminiomokesci431GeriamojoVandens" localSheetId="3">'Forma 4'!$F$215</definedName>
    <definedName name="VAS073_F_Zyminiomokesci431GeriamojoVandens">'Forma 4'!$F$215</definedName>
    <definedName name="VAS073_F_Zyminiomokesci432GeriamojoVandens" localSheetId="3">'Forma 4'!$G$215</definedName>
    <definedName name="VAS073_F_Zyminiomokesci432GeriamojoVandens">'Forma 4'!$G$215</definedName>
    <definedName name="VAS073_F_Zyminiomokesci433GeriamojoVandens" localSheetId="3">'Forma 4'!$H$215</definedName>
    <definedName name="VAS073_F_Zyminiomokesci433GeriamojoVandens">'Forma 4'!$H$215</definedName>
    <definedName name="VAS073_F_Zyminiomokesci43IsViso" localSheetId="3">'Forma 4'!$E$215</definedName>
    <definedName name="VAS073_F_Zyminiomokesci43IsViso">'Forma 4'!$E$215</definedName>
    <definedName name="VAS073_F_Zyminiomokesci441NuotekuSurinkimas" localSheetId="3">'Forma 4'!$J$215</definedName>
    <definedName name="VAS073_F_Zyminiomokesci441NuotekuSurinkimas">'Forma 4'!$J$215</definedName>
    <definedName name="VAS073_F_Zyminiomokesci442NuotekuValymas" localSheetId="3">'Forma 4'!$K$215</definedName>
    <definedName name="VAS073_F_Zyminiomokesci442NuotekuValymas">'Forma 4'!$K$215</definedName>
    <definedName name="VAS073_F_Zyminiomokesci443NuotekuDumblo" localSheetId="3">'Forma 4'!$L$215</definedName>
    <definedName name="VAS073_F_Zyminiomokesci443NuotekuDumblo">'Forma 4'!$L$215</definedName>
    <definedName name="VAS073_F_Zyminiomokesci44IsViso" localSheetId="3">'Forma 4'!$I$215</definedName>
    <definedName name="VAS073_F_Zyminiomokesci44IsViso">'Forma 4'!$I$215</definedName>
    <definedName name="VAS073_F_Zyminiomokesci45PavirsiniuNuoteku" localSheetId="3">'Forma 4'!$M$215</definedName>
    <definedName name="VAS073_F_Zyminiomokesci45PavirsiniuNuoteku">'Forma 4'!$M$215</definedName>
    <definedName name="VAS073_F_Zyminiomokesci46KitosReguliuojamosios" localSheetId="3">'Forma 4'!$N$215</definedName>
    <definedName name="VAS073_F_Zyminiomokesci46KitosReguliuojamosios">'Forma 4'!$N$215</definedName>
    <definedName name="VAS073_F_Zyminiomokesci47KitosVeiklos" localSheetId="3">'Forma 4'!$Q$215</definedName>
    <definedName name="VAS073_F_Zyminiomokesci47KitosVeiklos">'Forma 4'!$Q$215</definedName>
    <definedName name="VAS073_F_Zyminiomokesci4Apskaitosveikla1" localSheetId="3">'Forma 4'!$O$215</definedName>
    <definedName name="VAS073_F_Zyminiomokesci4Apskaitosveikla1">'Forma 4'!$O$215</definedName>
    <definedName name="VAS073_F_Zyminiomokesci4Kitareguliuoja1" localSheetId="3">'Forma 4'!$P$215</definedName>
    <definedName name="VAS073_F_Zyminiomokesci4Kitareguliuoja1">'Forma 4'!$P$215</definedName>
    <definedName name="VAS074_D_Apskaitosveikl1" localSheetId="4">'Forma 5'!$C$54</definedName>
    <definedName name="VAS074_D_Apskaitosveikl1">'Forma 5'!$C$54</definedName>
    <definedName name="VAS074_D_Apskaitosveikl2" localSheetId="4">'Forma 5'!$C$31</definedName>
    <definedName name="VAS074_D_Apskaitosveikl2">'Forma 5'!$C$31</definedName>
    <definedName name="VAS074_D_AtaskaitinisLaikotarpis" localSheetId="4">'Forma 5'!$D$10</definedName>
    <definedName name="VAS074_D_AtaskaitinisLaikotarpis">'Forma 5'!$D$10</definedName>
    <definedName name="VAS074_D_Atidetojomokes1" localSheetId="4">'Forma 5'!$C$25</definedName>
    <definedName name="VAS074_D_Atidetojomokes1">'Forma 5'!$C$25</definedName>
    <definedName name="VAS074_D_Atidetojomokes2" localSheetId="4">'Forma 5'!$C$48</definedName>
    <definedName name="VAS074_D_Atidetojomokes2">'Forma 5'!$C$48</definedName>
    <definedName name="VAS074_D_Finansinioturt1" localSheetId="4">'Forma 5'!$C$24</definedName>
    <definedName name="VAS074_D_Finansinioturt1">'Forma 5'!$C$24</definedName>
    <definedName name="VAS074_D_Finansinioturt2" localSheetId="4">'Forma 5'!$C$47</definedName>
    <definedName name="VAS074_D_Finansinioturt2">'Forma 5'!$C$47</definedName>
    <definedName name="VAS074_D_Geriamojovande13" localSheetId="4">'Forma 5'!$C$12</definedName>
    <definedName name="VAS074_D_Geriamojovande13">'Forma 5'!$C$12</definedName>
    <definedName name="VAS074_D_Geriamojovande14" localSheetId="4">'Forma 5'!$C$13</definedName>
    <definedName name="VAS074_D_Geriamojovande14">'Forma 5'!$C$13</definedName>
    <definedName name="VAS074_D_Geriamojovande15" localSheetId="4">'Forma 5'!$C$35</definedName>
    <definedName name="VAS074_D_Geriamojovande15">'Forma 5'!$C$35</definedName>
    <definedName name="VAS074_D_Geriamojovande16" localSheetId="4">'Forma 5'!$C$36</definedName>
    <definedName name="VAS074_D_Geriamojovande16">'Forma 5'!$C$36</definedName>
    <definedName name="VAS074_D_Gvtntilgalaiki10" localSheetId="4">'Forma 5'!$C$52</definedName>
    <definedName name="VAS074_D_Gvtntilgalaiki10">'Forma 5'!$C$52</definedName>
    <definedName name="VAS074_D_Gvtntilgalaiki9" localSheetId="4">'Forma 5'!$C$29</definedName>
    <definedName name="VAS074_D_Gvtntilgalaiki9">'Forma 5'!$C$29</definedName>
    <definedName name="VAS074_D_Gvtntveiklosre1" localSheetId="4">'Forma 5'!$C$19</definedName>
    <definedName name="VAS074_D_Gvtntveiklosre1">'Forma 5'!$C$19</definedName>
    <definedName name="VAS074_D_Gvtntveiklosre2" localSheetId="4">'Forma 5'!$C$42</definedName>
    <definedName name="VAS074_D_Gvtntveiklosre2">'Forma 5'!$C$42</definedName>
    <definedName name="VAS074_D_Ilgalaikioturt1" localSheetId="4">'Forma 5'!$C$11</definedName>
    <definedName name="VAS074_D_Ilgalaikioturt1">'Forma 5'!$C$11</definedName>
    <definedName name="VAS074_D_Ilgalaikioturt2" localSheetId="4">'Forma 5'!$C$26</definedName>
    <definedName name="VAS074_D_Ilgalaikioturt2">'Forma 5'!$C$26</definedName>
    <definedName name="VAS074_D_Ilgalaikioturt3" localSheetId="4">'Forma 5'!$C$34</definedName>
    <definedName name="VAS074_D_Ilgalaikioturt3">'Forma 5'!$C$34</definedName>
    <definedName name="VAS074_D_Ilgalaikioturt4" localSheetId="4">'Forma 5'!$C$49</definedName>
    <definedName name="VAS074_D_Ilgalaikioturt4">'Forma 5'!$C$49</definedName>
    <definedName name="VAS074_D_Investiciniotu1" localSheetId="4">'Forma 5'!$C$23</definedName>
    <definedName name="VAS074_D_Investiciniotu1">'Forma 5'!$C$23</definedName>
    <definedName name="VAS074_D_Investiciniotu2" localSheetId="4">'Forma 5'!$C$46</definedName>
    <definedName name="VAS074_D_Investiciniotu2">'Forma 5'!$C$46</definedName>
    <definedName name="VAS074_D_Kitoreguliuoja1" localSheetId="4">'Forma 5'!$C$28</definedName>
    <definedName name="VAS074_D_Kitoreguliuoja1">'Forma 5'!$C$28</definedName>
    <definedName name="VAS074_D_Kitoreguliuoja2" localSheetId="4">'Forma 5'!$C$51</definedName>
    <definedName name="VAS074_D_Kitoreguliuoja2">'Forma 5'!$C$51</definedName>
    <definedName name="VAS074_D_Kitosreguliuoj6" localSheetId="4">'Forma 5'!$C$32</definedName>
    <definedName name="VAS074_D_Kitosreguliuoj6">'Forma 5'!$C$32</definedName>
    <definedName name="VAS074_D_Kitosreguliuoj7" localSheetId="4">'Forma 5'!$C$55</definedName>
    <definedName name="VAS074_D_Kitosreguliuoj7">'Forma 5'!$C$55</definedName>
    <definedName name="VAS074_D_Kituveikluilga1" localSheetId="4">'Forma 5'!$C$30</definedName>
    <definedName name="VAS074_D_Kituveikluilga1">'Forma 5'!$C$30</definedName>
    <definedName name="VAS074_D_Kituveikluilga2" localSheetId="4">'Forma 5'!$C$53</definedName>
    <definedName name="VAS074_D_Kituveikluilga2">'Forma 5'!$C$53</definedName>
    <definedName name="VAS074_D_Nebaigtosstaty2" localSheetId="4">'Forma 5'!$C$27</definedName>
    <definedName name="VAS074_D_Nebaigtosstaty2">'Forma 5'!$C$27</definedName>
    <definedName name="VAS074_D_Nebaigtosstaty3" localSheetId="4">'Forma 5'!$C$50</definedName>
    <definedName name="VAS074_D_Nebaigtosstaty3">'Forma 5'!$C$50</definedName>
    <definedName name="VAS074_D_Nereguliuojamo5" localSheetId="4">'Forma 5'!$C$33</definedName>
    <definedName name="VAS074_D_Nereguliuojamo5">'Forma 5'!$C$33</definedName>
    <definedName name="VAS074_D_Nereguliuojamo6" localSheetId="4">'Forma 5'!$C$56</definedName>
    <definedName name="VAS074_D_Nereguliuojamo6">'Forma 5'!$C$56</definedName>
    <definedName name="VAS074_D_Nuotekudumblot5" localSheetId="4">'Forma 5'!$C$17</definedName>
    <definedName name="VAS074_D_Nuotekudumblot5">'Forma 5'!$C$17</definedName>
    <definedName name="VAS074_D_Nuotekudumblot6" localSheetId="4">'Forma 5'!$C$40</definedName>
    <definedName name="VAS074_D_Nuotekudumblot6">'Forma 5'!$C$40</definedName>
    <definedName name="VAS074_D_Nuotekusurinki5" localSheetId="4">'Forma 5'!$C$15</definedName>
    <definedName name="VAS074_D_Nuotekusurinki5">'Forma 5'!$C$15</definedName>
    <definedName name="VAS074_D_Nuotekusurinki6" localSheetId="4">'Forma 5'!$C$38</definedName>
    <definedName name="VAS074_D_Nuotekusurinki6">'Forma 5'!$C$38</definedName>
    <definedName name="VAS074_D_Nuotekutvarkym8" localSheetId="4">'Forma 5'!$C$14</definedName>
    <definedName name="VAS074_D_Nuotekutvarkym8">'Forma 5'!$C$14</definedName>
    <definedName name="VAS074_D_Nuotekutvarkym9" localSheetId="4">'Forma 5'!$C$37</definedName>
    <definedName name="VAS074_D_Nuotekutvarkym9">'Forma 5'!$C$37</definedName>
    <definedName name="VAS074_D_Nuotekuvalymor1" localSheetId="4">'Forma 5'!$C$16</definedName>
    <definedName name="VAS074_D_Nuotekuvalymor1">'Forma 5'!$C$16</definedName>
    <definedName name="VAS074_D_Nuotekuvalymor2" localSheetId="4">'Forma 5'!$C$39</definedName>
    <definedName name="VAS074_D_Nuotekuvalymor2">'Forma 5'!$C$39</definedName>
    <definedName name="VAS074_D_Pavirsiniunuot5" localSheetId="4">'Forma 5'!$C$18</definedName>
    <definedName name="VAS074_D_Pavirsiniunuot5">'Forma 5'!$C$18</definedName>
    <definedName name="VAS074_D_Pavirsiniunuot6" localSheetId="4">'Forma 5'!$C$41</definedName>
    <definedName name="VAS074_D_Pavirsiniunuot6">'Forma 5'!$C$41</definedName>
    <definedName name="VAS074_D_Pletrosdarbuve1" localSheetId="4">'Forma 5'!$C$21</definedName>
    <definedName name="VAS074_D_Pletrosdarbuve1">'Forma 5'!$C$21</definedName>
    <definedName name="VAS074_D_Pletrosdarbuve2" localSheetId="4">'Forma 5'!$C$44</definedName>
    <definedName name="VAS074_D_Pletrosdarbuve2">'Forma 5'!$C$44</definedName>
    <definedName name="VAS074_D_Prestizoverteg1" localSheetId="4">'Forma 5'!$C$22</definedName>
    <definedName name="VAS074_D_Prestizoverteg1">'Forma 5'!$C$22</definedName>
    <definedName name="VAS074_D_Prestizoverteg2" localSheetId="4">'Forma 5'!$C$45</definedName>
    <definedName name="VAS074_D_Prestizoverteg2">'Forma 5'!$C$45</definedName>
    <definedName name="VAS074_D_Uzdotacijasisi1" localSheetId="4">'Forma 5'!$C$20</definedName>
    <definedName name="VAS074_D_Uzdotacijasisi1">'Forma 5'!$C$20</definedName>
    <definedName name="VAS074_D_Uzdotacijasisi2" localSheetId="4">'Forma 5'!$C$43</definedName>
    <definedName name="VAS074_D_Uzdotacijasisi2">'Forma 5'!$C$43</definedName>
    <definedName name="VAS074_F_Apskaitosveikl1AtaskaitinisLaikotarpis" localSheetId="4">'Forma 5'!$D$54</definedName>
    <definedName name="VAS074_F_Apskaitosveikl1AtaskaitinisLaikotarpis">'Forma 5'!$D$54</definedName>
    <definedName name="VAS074_F_Apskaitosveikl2AtaskaitinisLaikotarpis" localSheetId="4">'Forma 5'!$D$31</definedName>
    <definedName name="VAS074_F_Apskaitosveikl2AtaskaitinisLaikotarpis">'Forma 5'!$D$31</definedName>
    <definedName name="VAS074_F_Atidetojomokes1AtaskaitinisLaikotarpis" localSheetId="4">'Forma 5'!$D$25</definedName>
    <definedName name="VAS074_F_Atidetojomokes1AtaskaitinisLaikotarpis">'Forma 5'!$D$25</definedName>
    <definedName name="VAS074_F_Atidetojomokes2AtaskaitinisLaikotarpis" localSheetId="4">'Forma 5'!$D$48</definedName>
    <definedName name="VAS074_F_Atidetojomokes2AtaskaitinisLaikotarpis">'Forma 5'!$D$48</definedName>
    <definedName name="VAS074_F_Finansinioturt1AtaskaitinisLaikotarpis" localSheetId="4">'Forma 5'!$D$24</definedName>
    <definedName name="VAS074_F_Finansinioturt1AtaskaitinisLaikotarpis">'Forma 5'!$D$24</definedName>
    <definedName name="VAS074_F_Finansinioturt2AtaskaitinisLaikotarpis" localSheetId="4">'Forma 5'!$D$47</definedName>
    <definedName name="VAS074_F_Finansinioturt2AtaskaitinisLaikotarpis">'Forma 5'!$D$47</definedName>
    <definedName name="VAS074_F_Geriamojovande13AtaskaitinisLaikotarpis" localSheetId="4">'Forma 5'!$D$12</definedName>
    <definedName name="VAS074_F_Geriamojovande13AtaskaitinisLaikotarpis">'Forma 5'!$D$12</definedName>
    <definedName name="VAS074_F_Geriamojovande14AtaskaitinisLaikotarpis" localSheetId="4">'Forma 5'!$D$13</definedName>
    <definedName name="VAS074_F_Geriamojovande14AtaskaitinisLaikotarpis">'Forma 5'!$D$13</definedName>
    <definedName name="VAS074_F_Geriamojovande15AtaskaitinisLaikotarpis" localSheetId="4">'Forma 5'!$D$35</definedName>
    <definedName name="VAS074_F_Geriamojovande15AtaskaitinisLaikotarpis">'Forma 5'!$D$35</definedName>
    <definedName name="VAS074_F_Geriamojovande16AtaskaitinisLaikotarpis" localSheetId="4">'Forma 5'!$D$36</definedName>
    <definedName name="VAS074_F_Geriamojovande16AtaskaitinisLaikotarpis">'Forma 5'!$D$36</definedName>
    <definedName name="VAS074_F_Gvtntilgalaiki10AtaskaitinisLaikotarpis" localSheetId="4">'Forma 5'!$D$52</definedName>
    <definedName name="VAS074_F_Gvtntilgalaiki10AtaskaitinisLaikotarpis">'Forma 5'!$D$52</definedName>
    <definedName name="VAS074_F_Gvtntilgalaiki9AtaskaitinisLaikotarpis" localSheetId="4">'Forma 5'!$D$29</definedName>
    <definedName name="VAS074_F_Gvtntilgalaiki9AtaskaitinisLaikotarpis">'Forma 5'!$D$29</definedName>
    <definedName name="VAS074_F_Gvtntveiklosre1AtaskaitinisLaikotarpis" localSheetId="4">'Forma 5'!$D$19</definedName>
    <definedName name="VAS074_F_Gvtntveiklosre1AtaskaitinisLaikotarpis">'Forma 5'!$D$19</definedName>
    <definedName name="VAS074_F_Gvtntveiklosre2AtaskaitinisLaikotarpis" localSheetId="4">'Forma 5'!$D$42</definedName>
    <definedName name="VAS074_F_Gvtntveiklosre2AtaskaitinisLaikotarpis">'Forma 5'!$D$42</definedName>
    <definedName name="VAS074_F_Ilgalaikioturt1AtaskaitinisLaikotarpis" localSheetId="4">'Forma 5'!$D$11</definedName>
    <definedName name="VAS074_F_Ilgalaikioturt1AtaskaitinisLaikotarpis">'Forma 5'!$D$11</definedName>
    <definedName name="VAS074_F_Ilgalaikioturt2AtaskaitinisLaikotarpis" localSheetId="4">'Forma 5'!$D$26</definedName>
    <definedName name="VAS074_F_Ilgalaikioturt2AtaskaitinisLaikotarpis">'Forma 5'!$D$26</definedName>
    <definedName name="VAS074_F_Ilgalaikioturt3AtaskaitinisLaikotarpis" localSheetId="4">'Forma 5'!$D$34</definedName>
    <definedName name="VAS074_F_Ilgalaikioturt3AtaskaitinisLaikotarpis">'Forma 5'!$D$34</definedName>
    <definedName name="VAS074_F_Ilgalaikioturt4AtaskaitinisLaikotarpis" localSheetId="4">'Forma 5'!$D$49</definedName>
    <definedName name="VAS074_F_Ilgalaikioturt4AtaskaitinisLaikotarpis">'Forma 5'!$D$49</definedName>
    <definedName name="VAS074_F_Investiciniotu1AtaskaitinisLaikotarpis" localSheetId="4">'Forma 5'!$D$23</definedName>
    <definedName name="VAS074_F_Investiciniotu1AtaskaitinisLaikotarpis">'Forma 5'!$D$23</definedName>
    <definedName name="VAS074_F_Investiciniotu2AtaskaitinisLaikotarpis" localSheetId="4">'Forma 5'!$D$46</definedName>
    <definedName name="VAS074_F_Investiciniotu2AtaskaitinisLaikotarpis">'Forma 5'!$D$46</definedName>
    <definedName name="VAS074_F_Kitoreguliuoja1AtaskaitinisLaikotarpis" localSheetId="4">'Forma 5'!$D$28</definedName>
    <definedName name="VAS074_F_Kitoreguliuoja1AtaskaitinisLaikotarpis">'Forma 5'!$D$28</definedName>
    <definedName name="VAS074_F_Kitoreguliuoja2AtaskaitinisLaikotarpis" localSheetId="4">'Forma 5'!$D$51</definedName>
    <definedName name="VAS074_F_Kitoreguliuoja2AtaskaitinisLaikotarpis">'Forma 5'!$D$51</definedName>
    <definedName name="VAS074_F_Kitosreguliuoj6AtaskaitinisLaikotarpis" localSheetId="4">'Forma 5'!$D$32</definedName>
    <definedName name="VAS074_F_Kitosreguliuoj6AtaskaitinisLaikotarpis">'Forma 5'!$D$32</definedName>
    <definedName name="VAS074_F_Kitosreguliuoj7AtaskaitinisLaikotarpis" localSheetId="4">'Forma 5'!$D$55</definedName>
    <definedName name="VAS074_F_Kitosreguliuoj7AtaskaitinisLaikotarpis">'Forma 5'!$D$55</definedName>
    <definedName name="VAS074_F_Kituveikluilga1AtaskaitinisLaikotarpis" localSheetId="4">'Forma 5'!$D$30</definedName>
    <definedName name="VAS074_F_Kituveikluilga1AtaskaitinisLaikotarpis">'Forma 5'!$D$30</definedName>
    <definedName name="VAS074_F_Kituveikluilga2AtaskaitinisLaikotarpis" localSheetId="4">'Forma 5'!$D$53</definedName>
    <definedName name="VAS074_F_Kituveikluilga2AtaskaitinisLaikotarpis">'Forma 5'!$D$53</definedName>
    <definedName name="VAS074_F_Nebaigtosstaty2AtaskaitinisLaikotarpis" localSheetId="4">'Forma 5'!$D$27</definedName>
    <definedName name="VAS074_F_Nebaigtosstaty2AtaskaitinisLaikotarpis">'Forma 5'!$D$27</definedName>
    <definedName name="VAS074_F_Nebaigtosstaty3AtaskaitinisLaikotarpis" localSheetId="4">'Forma 5'!$D$50</definedName>
    <definedName name="VAS074_F_Nebaigtosstaty3AtaskaitinisLaikotarpis">'Forma 5'!$D$50</definedName>
    <definedName name="VAS074_F_Nereguliuojamo5AtaskaitinisLaikotarpis" localSheetId="4">'Forma 5'!$D$33</definedName>
    <definedName name="VAS074_F_Nereguliuojamo5AtaskaitinisLaikotarpis">'Forma 5'!$D$33</definedName>
    <definedName name="VAS074_F_Nereguliuojamo6AtaskaitinisLaikotarpis" localSheetId="4">'Forma 5'!$D$56</definedName>
    <definedName name="VAS074_F_Nereguliuojamo6AtaskaitinisLaikotarpis">'Forma 5'!$D$56</definedName>
    <definedName name="VAS074_F_Nuotekudumblot5AtaskaitinisLaikotarpis" localSheetId="4">'Forma 5'!$D$17</definedName>
    <definedName name="VAS074_F_Nuotekudumblot5AtaskaitinisLaikotarpis">'Forma 5'!$D$17</definedName>
    <definedName name="VAS074_F_Nuotekudumblot6AtaskaitinisLaikotarpis" localSheetId="4">'Forma 5'!$D$40</definedName>
    <definedName name="VAS074_F_Nuotekudumblot6AtaskaitinisLaikotarpis">'Forma 5'!$D$40</definedName>
    <definedName name="VAS074_F_Nuotekusurinki5AtaskaitinisLaikotarpis" localSheetId="4">'Forma 5'!$D$15</definedName>
    <definedName name="VAS074_F_Nuotekusurinki5AtaskaitinisLaikotarpis">'Forma 5'!$D$15</definedName>
    <definedName name="VAS074_F_Nuotekusurinki6AtaskaitinisLaikotarpis" localSheetId="4">'Forma 5'!$D$38</definedName>
    <definedName name="VAS074_F_Nuotekusurinki6AtaskaitinisLaikotarpis">'Forma 5'!$D$38</definedName>
    <definedName name="VAS074_F_Nuotekutvarkym8AtaskaitinisLaikotarpis" localSheetId="4">'Forma 5'!$D$14</definedName>
    <definedName name="VAS074_F_Nuotekutvarkym8AtaskaitinisLaikotarpis">'Forma 5'!$D$14</definedName>
    <definedName name="VAS074_F_Nuotekutvarkym9AtaskaitinisLaikotarpis" localSheetId="4">'Forma 5'!$D$37</definedName>
    <definedName name="VAS074_F_Nuotekutvarkym9AtaskaitinisLaikotarpis">'Forma 5'!$D$37</definedName>
    <definedName name="VAS074_F_Nuotekuvalymor1AtaskaitinisLaikotarpis" localSheetId="4">'Forma 5'!$D$16</definedName>
    <definedName name="VAS074_F_Nuotekuvalymor1AtaskaitinisLaikotarpis">'Forma 5'!$D$16</definedName>
    <definedName name="VAS074_F_Nuotekuvalymor2AtaskaitinisLaikotarpis" localSheetId="4">'Forma 5'!$D$39</definedName>
    <definedName name="VAS074_F_Nuotekuvalymor2AtaskaitinisLaikotarpis">'Forma 5'!$D$39</definedName>
    <definedName name="VAS074_F_Pavirsiniunuot5AtaskaitinisLaikotarpis" localSheetId="4">'Forma 5'!$D$18</definedName>
    <definedName name="VAS074_F_Pavirsiniunuot5AtaskaitinisLaikotarpis">'Forma 5'!$D$18</definedName>
    <definedName name="VAS074_F_Pavirsiniunuot6AtaskaitinisLaikotarpis" localSheetId="4">'Forma 5'!$D$41</definedName>
    <definedName name="VAS074_F_Pavirsiniunuot6AtaskaitinisLaikotarpis">'Forma 5'!$D$41</definedName>
    <definedName name="VAS074_F_Pletrosdarbuve1AtaskaitinisLaikotarpis" localSheetId="4">'Forma 5'!$D$21</definedName>
    <definedName name="VAS074_F_Pletrosdarbuve1AtaskaitinisLaikotarpis">'Forma 5'!$D$21</definedName>
    <definedName name="VAS074_F_Pletrosdarbuve2AtaskaitinisLaikotarpis" localSheetId="4">'Forma 5'!$D$44</definedName>
    <definedName name="VAS074_F_Pletrosdarbuve2AtaskaitinisLaikotarpis">'Forma 5'!$D$44</definedName>
    <definedName name="VAS074_F_Prestizoverteg1AtaskaitinisLaikotarpis" localSheetId="4">'Forma 5'!$D$22</definedName>
    <definedName name="VAS074_F_Prestizoverteg1AtaskaitinisLaikotarpis">'Forma 5'!$D$22</definedName>
    <definedName name="VAS074_F_Prestizoverteg2AtaskaitinisLaikotarpis" localSheetId="4">'Forma 5'!$D$45</definedName>
    <definedName name="VAS074_F_Prestizoverteg2AtaskaitinisLaikotarpis">'Forma 5'!$D$45</definedName>
    <definedName name="VAS074_F_Uzdotacijasisi1AtaskaitinisLaikotarpis" localSheetId="4">'Forma 5'!$D$20</definedName>
    <definedName name="VAS074_F_Uzdotacijasisi1AtaskaitinisLaikotarpis">'Forma 5'!$D$20</definedName>
    <definedName name="VAS074_F_Uzdotacijasisi2AtaskaitinisLaikotarpis" localSheetId="4">'Forma 5'!$D$43</definedName>
    <definedName name="VAS074_F_Uzdotacijasisi2AtaskaitinisLaikotarpis">'Forma 5'!$D$43</definedName>
    <definedName name="VAS075_D_1IS" localSheetId="5">'Forma 6'!$D$9</definedName>
    <definedName name="VAS075_D_1IS">'Forma 6'!$D$9</definedName>
    <definedName name="VAS075_D_31GeriamojoVandens" localSheetId="5">'Forma 6'!$F$9</definedName>
    <definedName name="VAS075_D_31GeriamojoVandens">'Forma 6'!$F$9</definedName>
    <definedName name="VAS075_D_32GeriamojoVandens" localSheetId="5">'Forma 6'!$G$9</definedName>
    <definedName name="VAS075_D_32GeriamojoVandens">'Forma 6'!$G$9</definedName>
    <definedName name="VAS075_D_33GeriamojoVandens" localSheetId="5">'Forma 6'!$H$9</definedName>
    <definedName name="VAS075_D_33GeriamojoVandens">'Forma 6'!$H$9</definedName>
    <definedName name="VAS075_D_3IsViso" localSheetId="5">'Forma 6'!$E$9</definedName>
    <definedName name="VAS075_D_3IsViso">'Forma 6'!$E$9</definedName>
    <definedName name="VAS075_D_41NuotekuSurinkimas" localSheetId="5">'Forma 6'!$J$9</definedName>
    <definedName name="VAS075_D_41NuotekuSurinkimas">'Forma 6'!$J$9</definedName>
    <definedName name="VAS075_D_42NuotekuValymas" localSheetId="5">'Forma 6'!$K$9</definedName>
    <definedName name="VAS075_D_42NuotekuValymas">'Forma 6'!$K$9</definedName>
    <definedName name="VAS075_D_43NuotekuDumblo" localSheetId="5">'Forma 6'!$L$9</definedName>
    <definedName name="VAS075_D_43NuotekuDumblo">'Forma 6'!$L$9</definedName>
    <definedName name="VAS075_D_4IsViso" localSheetId="5">'Forma 6'!$I$9</definedName>
    <definedName name="VAS075_D_4IsViso">'Forma 6'!$I$9</definedName>
    <definedName name="VAS075_D_5PavirsiniuNuoteku" localSheetId="5">'Forma 6'!$M$9</definedName>
    <definedName name="VAS075_D_5PavirsiniuNuoteku">'Forma 6'!$M$9</definedName>
    <definedName name="VAS075_D_6KitosReguliuojamosios" localSheetId="5">'Forma 6'!$N$9</definedName>
    <definedName name="VAS075_D_6KitosReguliuojamosios">'Forma 6'!$N$9</definedName>
    <definedName name="VAS075_D_7KitosVeiklos" localSheetId="5">'Forma 6'!$Q$9</definedName>
    <definedName name="VAS075_D_7KitosVeiklos">'Forma 6'!$Q$9</definedName>
    <definedName name="VAS075_D_Apskaitospriet2" localSheetId="5">'Forma 6'!$C$24</definedName>
    <definedName name="VAS075_D_Apskaitospriet2">'Forma 6'!$C$24</definedName>
    <definedName name="VAS075_D_Apskaitospriet3" localSheetId="5">'Forma 6'!$C$47</definedName>
    <definedName name="VAS075_D_Apskaitospriet3">'Forma 6'!$C$47</definedName>
    <definedName name="VAS075_D_Apskaitospriet4" localSheetId="5">'Forma 6'!$C$70</definedName>
    <definedName name="VAS075_D_Apskaitospriet4">'Forma 6'!$C$70</definedName>
    <definedName name="VAS075_D_Apskaitospriet5" localSheetId="5">'Forma 6'!$C$109</definedName>
    <definedName name="VAS075_D_Apskaitospriet5">'Forma 6'!$C$109</definedName>
    <definedName name="VAS075_D_Apskaitosveikla1" localSheetId="5">'Forma 6'!$O$9</definedName>
    <definedName name="VAS075_D_Apskaitosveikla1">'Forma 6'!$O$9</definedName>
    <definedName name="VAS075_D_Bendraipaskirs1" localSheetId="5">'Forma 6'!$C$96</definedName>
    <definedName name="VAS075_D_Bendraipaskirs1">'Forma 6'!$C$96</definedName>
    <definedName name="VAS075_D_Bendraipaskirs2" localSheetId="5">'Forma 6'!$C$118</definedName>
    <definedName name="VAS075_D_Bendraipaskirs2">'Forma 6'!$C$118</definedName>
    <definedName name="VAS075_D_Cpunktui10" localSheetId="5">'Forma 6'!$C$81</definedName>
    <definedName name="VAS075_D_Cpunktui10">'Forma 6'!$C$81</definedName>
    <definedName name="VAS075_D_Cpunktui11" localSheetId="5">'Forma 6'!$C$82</definedName>
    <definedName name="VAS075_D_Cpunktui11">'Forma 6'!$C$82</definedName>
    <definedName name="VAS075_D_Cpunktui12" localSheetId="5">'Forma 6'!$C$83</definedName>
    <definedName name="VAS075_D_Cpunktui12">'Forma 6'!$C$83</definedName>
    <definedName name="VAS075_D_Cpunktui13" localSheetId="5">'Forma 6'!$C$84</definedName>
    <definedName name="VAS075_D_Cpunktui13">'Forma 6'!$C$84</definedName>
    <definedName name="VAS075_D_Cpunktui14" localSheetId="5">'Forma 6'!$C$85</definedName>
    <definedName name="VAS075_D_Cpunktui14">'Forma 6'!$C$85</definedName>
    <definedName name="VAS075_D_Cpunktui15" localSheetId="5">'Forma 6'!$C$86</definedName>
    <definedName name="VAS075_D_Cpunktui15">'Forma 6'!$C$86</definedName>
    <definedName name="VAS075_D_Cpunktui16" localSheetId="5">'Forma 6'!$C$87</definedName>
    <definedName name="VAS075_D_Cpunktui16">'Forma 6'!$C$87</definedName>
    <definedName name="VAS075_D_Cpunktui17" localSheetId="5">'Forma 6'!$C$88</definedName>
    <definedName name="VAS075_D_Cpunktui17">'Forma 6'!$C$88</definedName>
    <definedName name="VAS075_D_Cpunktui18" localSheetId="5">'Forma 6'!$C$89</definedName>
    <definedName name="VAS075_D_Cpunktui18">'Forma 6'!$C$89</definedName>
    <definedName name="VAS075_D_Cpunktui19" localSheetId="5">'Forma 6'!$C$90</definedName>
    <definedName name="VAS075_D_Cpunktui19">'Forma 6'!$C$90</definedName>
    <definedName name="VAS075_D_Cpunktui20" localSheetId="5">'Forma 6'!$C$91</definedName>
    <definedName name="VAS075_D_Cpunktui20">'Forma 6'!$C$91</definedName>
    <definedName name="VAS075_D_Cpunktui21" localSheetId="5">'Forma 6'!$C$92</definedName>
    <definedName name="VAS075_D_Cpunktui21">'Forma 6'!$C$92</definedName>
    <definedName name="VAS075_D_Cpunktui22" localSheetId="5">'Forma 6'!$C$93</definedName>
    <definedName name="VAS075_D_Cpunktui22">'Forma 6'!$C$93</definedName>
    <definedName name="VAS075_D_Cpunktui23" localSheetId="5">'Forma 6'!$C$94</definedName>
    <definedName name="VAS075_D_Cpunktui23">'Forma 6'!$C$94</definedName>
    <definedName name="VAS075_D_Cpunktui24" localSheetId="5">'Forma 6'!$C$95</definedName>
    <definedName name="VAS075_D_Cpunktui24">'Forma 6'!$C$95</definedName>
    <definedName name="VAS075_D_Cpunktui9" localSheetId="5">'Forma 6'!$C$80</definedName>
    <definedName name="VAS075_D_Cpunktui9">'Forma 6'!$C$80</definedName>
    <definedName name="VAS075_D_Epunktui1" localSheetId="5">'Forma 6'!$C$119</definedName>
    <definedName name="VAS075_D_Epunktui1">'Forma 6'!$C$119</definedName>
    <definedName name="VAS075_D_Epunktui10" localSheetId="5">'Forma 6'!$C$128</definedName>
    <definedName name="VAS075_D_Epunktui10">'Forma 6'!$C$128</definedName>
    <definedName name="VAS075_D_Epunktui11" localSheetId="5">'Forma 6'!$C$129</definedName>
    <definedName name="VAS075_D_Epunktui11">'Forma 6'!$C$129</definedName>
    <definedName name="VAS075_D_Epunktui12" localSheetId="5">'Forma 6'!$C$130</definedName>
    <definedName name="VAS075_D_Epunktui12">'Forma 6'!$C$130</definedName>
    <definedName name="VAS075_D_Epunktui13" localSheetId="5">'Forma 6'!$C$131</definedName>
    <definedName name="VAS075_D_Epunktui13">'Forma 6'!$C$131</definedName>
    <definedName name="VAS075_D_Epunktui14" localSheetId="5">'Forma 6'!$C$132</definedName>
    <definedName name="VAS075_D_Epunktui14">'Forma 6'!$C$132</definedName>
    <definedName name="VAS075_D_Epunktui15" localSheetId="5">'Forma 6'!$C$133</definedName>
    <definedName name="VAS075_D_Epunktui15">'Forma 6'!$C$133</definedName>
    <definedName name="VAS075_D_Epunktui2" localSheetId="5">'Forma 6'!$C$120</definedName>
    <definedName name="VAS075_D_Epunktui2">'Forma 6'!$C$120</definedName>
    <definedName name="VAS075_D_Epunktui3" localSheetId="5">'Forma 6'!$C$121</definedName>
    <definedName name="VAS075_D_Epunktui3">'Forma 6'!$C$121</definedName>
    <definedName name="VAS075_D_Epunktui4" localSheetId="5">'Forma 6'!$C$122</definedName>
    <definedName name="VAS075_D_Epunktui4">'Forma 6'!$C$122</definedName>
    <definedName name="VAS075_D_Epunktui5" localSheetId="5">'Forma 6'!$C$123</definedName>
    <definedName name="VAS075_D_Epunktui5">'Forma 6'!$C$123</definedName>
    <definedName name="VAS075_D_Epunktui6" localSheetId="5">'Forma 6'!$C$124</definedName>
    <definedName name="VAS075_D_Epunktui6">'Forma 6'!$C$124</definedName>
    <definedName name="VAS075_D_Epunktui7" localSheetId="5">'Forma 6'!$C$125</definedName>
    <definedName name="VAS075_D_Epunktui7">'Forma 6'!$C$125</definedName>
    <definedName name="VAS075_D_Epunktui8" localSheetId="5">'Forma 6'!$C$126</definedName>
    <definedName name="VAS075_D_Epunktui8">'Forma 6'!$C$126</definedName>
    <definedName name="VAS075_D_Epunktui9" localSheetId="5">'Forma 6'!$C$127</definedName>
    <definedName name="VAS075_D_Epunktui9">'Forma 6'!$C$127</definedName>
    <definedName name="VAS075_D_Irankiaimatavi2" localSheetId="5">'Forma 6'!$C$25</definedName>
    <definedName name="VAS075_D_Irankiaimatavi2">'Forma 6'!$C$25</definedName>
    <definedName name="VAS075_D_Irankiaimatavi3" localSheetId="5">'Forma 6'!$C$48</definedName>
    <definedName name="VAS075_D_Irankiaimatavi3">'Forma 6'!$C$48</definedName>
    <definedName name="VAS075_D_Irankiaimatavi4" localSheetId="5">'Forma 6'!$C$71</definedName>
    <definedName name="VAS075_D_Irankiaimatavi4">'Forma 6'!$C$71</definedName>
    <definedName name="VAS075_D_Irankiaimatavi5" localSheetId="5">'Forma 6'!$C$110</definedName>
    <definedName name="VAS075_D_Irankiaimatavi5">'Forma 6'!$C$110</definedName>
    <definedName name="VAS075_D_Irasyti1" localSheetId="5">'Forma 6'!$C$30</definedName>
    <definedName name="VAS075_D_Irasyti1">'Forma 6'!$C$30</definedName>
    <definedName name="VAS075_D_Irasyti10" localSheetId="5">'Forma 6'!$C$115</definedName>
    <definedName name="VAS075_D_Irasyti10">'Forma 6'!$C$115</definedName>
    <definedName name="VAS075_D_Irasyti11" localSheetId="5">'Forma 6'!$C$116</definedName>
    <definedName name="VAS075_D_Irasyti11">'Forma 6'!$C$116</definedName>
    <definedName name="VAS075_D_Irasyti12" localSheetId="5">'Forma 6'!$C$117</definedName>
    <definedName name="VAS075_D_Irasyti12">'Forma 6'!$C$117</definedName>
    <definedName name="VAS075_D_Irasyti2" localSheetId="5">'Forma 6'!$C$31</definedName>
    <definedName name="VAS075_D_Irasyti2">'Forma 6'!$C$31</definedName>
    <definedName name="VAS075_D_Irasyti3" localSheetId="5">'Forma 6'!$C$32</definedName>
    <definedName name="VAS075_D_Irasyti3">'Forma 6'!$C$32</definedName>
    <definedName name="VAS075_D_Irasyti4" localSheetId="5">'Forma 6'!$C$53</definedName>
    <definedName name="VAS075_D_Irasyti4">'Forma 6'!$C$53</definedName>
    <definedName name="VAS075_D_Irasyti5" localSheetId="5">'Forma 6'!$C$54</definedName>
    <definedName name="VAS075_D_Irasyti5">'Forma 6'!$C$54</definedName>
    <definedName name="VAS075_D_Irasyti6" localSheetId="5">'Forma 6'!$C$55</definedName>
    <definedName name="VAS075_D_Irasyti6">'Forma 6'!$C$55</definedName>
    <definedName name="VAS075_D_Irasyti7" localSheetId="5">'Forma 6'!$C$76</definedName>
    <definedName name="VAS075_D_Irasyti7">'Forma 6'!$C$76</definedName>
    <definedName name="VAS075_D_Irasyti8" localSheetId="5">'Forma 6'!$C$77</definedName>
    <definedName name="VAS075_D_Irasyti8">'Forma 6'!$C$77</definedName>
    <definedName name="VAS075_D_Irasyti9" localSheetId="5">'Forma 6'!$C$78</definedName>
    <definedName name="VAS075_D_Irasyti9">'Forma 6'!$C$78</definedName>
    <definedName name="VAS075_D_Keliaiaikstele2" localSheetId="5">'Forma 6'!$C$17</definedName>
    <definedName name="VAS075_D_Keliaiaikstele2">'Forma 6'!$C$17</definedName>
    <definedName name="VAS075_D_Keliaiaikstele3" localSheetId="5">'Forma 6'!$C$40</definedName>
    <definedName name="VAS075_D_Keliaiaikstele3">'Forma 6'!$C$40</definedName>
    <definedName name="VAS075_D_Keliaiaikstele4" localSheetId="5">'Forma 6'!$C$63</definedName>
    <definedName name="VAS075_D_Keliaiaikstele4">'Forma 6'!$C$63</definedName>
    <definedName name="VAS075_D_Keliaiaikstele5" localSheetId="5">'Forma 6'!$C$103</definedName>
    <definedName name="VAS075_D_Keliaiaikstele5">'Forma 6'!$C$103</definedName>
    <definedName name="VAS075_D_Kitairanga1" localSheetId="5">'Forma 6'!$C$107</definedName>
    <definedName name="VAS075_D_Kitairanga1">'Forma 6'!$C$107</definedName>
    <definedName name="VAS075_D_Kitareguliuoja1" localSheetId="5">'Forma 6'!$P$9</definedName>
    <definedName name="VAS075_D_Kitareguliuoja1">'Forma 6'!$P$9</definedName>
    <definedName name="VAS075_D_Kitasilgalaiki1" localSheetId="5">'Forma 6'!$C$29</definedName>
    <definedName name="VAS075_D_Kitasilgalaiki1">'Forma 6'!$C$29</definedName>
    <definedName name="VAS075_D_Kitasilgalaiki2" localSheetId="5">'Forma 6'!$C$52</definedName>
    <definedName name="VAS075_D_Kitasilgalaiki2">'Forma 6'!$C$52</definedName>
    <definedName name="VAS075_D_Kitasilgalaiki3" localSheetId="5">'Forma 6'!$C$75</definedName>
    <definedName name="VAS075_D_Kitasilgalaiki3">'Forma 6'!$C$75</definedName>
    <definedName name="VAS075_D_Kitasilgalaiki4" localSheetId="5">'Forma 6'!$C$114</definedName>
    <definedName name="VAS075_D_Kitasilgalaiki4">'Forma 6'!$C$114</definedName>
    <definedName name="VAS075_D_Kitasnemateria2" localSheetId="5">'Forma 6'!$C$14</definedName>
    <definedName name="VAS075_D_Kitasnemateria2">'Forma 6'!$C$14</definedName>
    <definedName name="VAS075_D_Kitasnemateria3" localSheetId="5">'Forma 6'!$C$37</definedName>
    <definedName name="VAS075_D_Kitasnemateria3">'Forma 6'!$C$37</definedName>
    <definedName name="VAS075_D_Kitasnemateria4" localSheetId="5">'Forma 6'!$C$60</definedName>
    <definedName name="VAS075_D_Kitasnemateria4">'Forma 6'!$C$60</definedName>
    <definedName name="VAS075_D_Kitasnemateria5" localSheetId="5">'Forma 6'!$C$100</definedName>
    <definedName name="VAS075_D_Kitasnemateria5">'Forma 6'!$C$100</definedName>
    <definedName name="VAS075_D_Kitiirenginiai10" localSheetId="5">'Forma 6'!$C$108</definedName>
    <definedName name="VAS075_D_Kitiirenginiai10">'Forma 6'!$C$108</definedName>
    <definedName name="VAS075_D_Kitiirenginiai3" localSheetId="5">'Forma 6'!$C$19</definedName>
    <definedName name="VAS075_D_Kitiirenginiai3">'Forma 6'!$C$19</definedName>
    <definedName name="VAS075_D_Kitiirenginiai4" localSheetId="5">'Forma 6'!$C$23</definedName>
    <definedName name="VAS075_D_Kitiirenginiai4">'Forma 6'!$C$23</definedName>
    <definedName name="VAS075_D_Kitiirenginiai5" localSheetId="5">'Forma 6'!$C$42</definedName>
    <definedName name="VAS075_D_Kitiirenginiai5">'Forma 6'!$C$42</definedName>
    <definedName name="VAS075_D_Kitiirenginiai6" localSheetId="5">'Forma 6'!$C$46</definedName>
    <definedName name="VAS075_D_Kitiirenginiai6">'Forma 6'!$C$46</definedName>
    <definedName name="VAS075_D_Kitiirenginiai7" localSheetId="5">'Forma 6'!$C$65</definedName>
    <definedName name="VAS075_D_Kitiirenginiai7">'Forma 6'!$C$65</definedName>
    <definedName name="VAS075_D_Kitiirenginiai8" localSheetId="5">'Forma 6'!$C$69</definedName>
    <definedName name="VAS075_D_Kitiirenginiai8">'Forma 6'!$C$69</definedName>
    <definedName name="VAS075_D_Kitiirenginiai9" localSheetId="5">'Forma 6'!$C$105</definedName>
    <definedName name="VAS075_D_Kitiirenginiai9">'Forma 6'!$C$105</definedName>
    <definedName name="VAS075_D_Kitostransport2" localSheetId="5">'Forma 6'!$C$28</definedName>
    <definedName name="VAS075_D_Kitostransport2">'Forma 6'!$C$28</definedName>
    <definedName name="VAS075_D_Kitostransport3" localSheetId="5">'Forma 6'!$C$51</definedName>
    <definedName name="VAS075_D_Kitostransport3">'Forma 6'!$C$51</definedName>
    <definedName name="VAS075_D_Kitostransport4" localSheetId="5">'Forma 6'!$C$74</definedName>
    <definedName name="VAS075_D_Kitostransport4">'Forma 6'!$C$74</definedName>
    <definedName name="VAS075_D_Kitostransport5" localSheetId="5">'Forma 6'!$C$113</definedName>
    <definedName name="VAS075_D_Kitostransport5">'Forma 6'!$C$113</definedName>
    <definedName name="VAS075_D_Lengviejiautom2" localSheetId="5">'Forma 6'!$C$27</definedName>
    <definedName name="VAS075_D_Lengviejiautom2">'Forma 6'!$C$27</definedName>
    <definedName name="VAS075_D_Lengviejiautom3" localSheetId="5">'Forma 6'!$C$50</definedName>
    <definedName name="VAS075_D_Lengviejiautom3">'Forma 6'!$C$50</definedName>
    <definedName name="VAS075_D_Lengviejiautom4" localSheetId="5">'Forma 6'!$C$73</definedName>
    <definedName name="VAS075_D_Lengviejiautom4">'Forma 6'!$C$73</definedName>
    <definedName name="VAS075_D_Lengviejiautom5" localSheetId="5">'Forma 6'!$C$112</definedName>
    <definedName name="VAS075_D_Lengviejiautom5">'Forma 6'!$C$112</definedName>
    <definedName name="VAS075_D_Masinosiriranga2" localSheetId="5">'Forma 6'!$C$20</definedName>
    <definedName name="VAS075_D_Masinosiriranga2">'Forma 6'!$C$20</definedName>
    <definedName name="VAS075_D_Masinosiriranga3" localSheetId="5">'Forma 6'!$C$43</definedName>
    <definedName name="VAS075_D_Masinosiriranga3">'Forma 6'!$C$43</definedName>
    <definedName name="VAS075_D_Masinosiriranga4" localSheetId="5">'Forma 6'!$C$66</definedName>
    <definedName name="VAS075_D_Masinosiriranga4">'Forma 6'!$C$66</definedName>
    <definedName name="VAS075_D_Masinosiriranga5" localSheetId="5">'Forma 6'!$C$106</definedName>
    <definedName name="VAS075_D_Masinosiriranga5">'Forma 6'!$C$106</definedName>
    <definedName name="VAS075_D_Nematerialusis2" localSheetId="5">'Forma 6'!$C$11</definedName>
    <definedName name="VAS075_D_Nematerialusis2">'Forma 6'!$C$11</definedName>
    <definedName name="VAS075_D_Nematerialusis3" localSheetId="5">'Forma 6'!$C$34</definedName>
    <definedName name="VAS075_D_Nematerialusis3">'Forma 6'!$C$34</definedName>
    <definedName name="VAS075_D_Nematerialusis4" localSheetId="5">'Forma 6'!$C$57</definedName>
    <definedName name="VAS075_D_Nematerialusis4">'Forma 6'!$C$57</definedName>
    <definedName name="VAS075_D_Nematerialusis5" localSheetId="5">'Forma 6'!$C$97</definedName>
    <definedName name="VAS075_D_Nematerialusis5">'Forma 6'!$C$97</definedName>
    <definedName name="VAS075_D_Netiesiogiaipa1" localSheetId="5">'Forma 6'!$C$56</definedName>
    <definedName name="VAS075_D_Netiesiogiaipa1">'Forma 6'!$C$56</definedName>
    <definedName name="VAS075_D_Netiesiogiaipa2" localSheetId="5">'Forma 6'!$C$79</definedName>
    <definedName name="VAS075_D_Netiesiogiaipa2">'Forma 6'!$C$79</definedName>
    <definedName name="VAS075_D_Nuotekuirdumbl2" localSheetId="5">'Forma 6'!$C$22</definedName>
    <definedName name="VAS075_D_Nuotekuirdumbl2">'Forma 6'!$C$22</definedName>
    <definedName name="VAS075_D_Nuotekuirdumbl3" localSheetId="5">'Forma 6'!$C$45</definedName>
    <definedName name="VAS075_D_Nuotekuirdumbl3">'Forma 6'!$C$45</definedName>
    <definedName name="VAS075_D_Nuotekuirdumbl4" localSheetId="5">'Forma 6'!$C$68</definedName>
    <definedName name="VAS075_D_Nuotekuirdumbl4">'Forma 6'!$C$68</definedName>
    <definedName name="VAS075_D_Paskirstomasil1" localSheetId="5">'Forma 6'!$C$10</definedName>
    <definedName name="VAS075_D_Paskirstomasil1">'Forma 6'!$C$10</definedName>
    <definedName name="VAS075_D_Pastataiadmini2" localSheetId="5">'Forma 6'!$C$16</definedName>
    <definedName name="VAS075_D_Pastataiadmini2">'Forma 6'!$C$16</definedName>
    <definedName name="VAS075_D_Pastataiadmini3" localSheetId="5">'Forma 6'!$C$39</definedName>
    <definedName name="VAS075_D_Pastataiadmini3">'Forma 6'!$C$39</definedName>
    <definedName name="VAS075_D_Pastataiadmini4" localSheetId="5">'Forma 6'!$C$62</definedName>
    <definedName name="VAS075_D_Pastataiadmini4">'Forma 6'!$C$62</definedName>
    <definedName name="VAS075_D_Pastataiadmini5" localSheetId="5">'Forma 6'!$C$102</definedName>
    <definedName name="VAS075_D_Pastataiadmini5">'Forma 6'!$C$102</definedName>
    <definedName name="VAS075_D_Pastataiirstat2" localSheetId="5">'Forma 6'!$C$15</definedName>
    <definedName name="VAS075_D_Pastataiirstat2">'Forma 6'!$C$15</definedName>
    <definedName name="VAS075_D_Pastataiirstat3" localSheetId="5">'Forma 6'!$C$38</definedName>
    <definedName name="VAS075_D_Pastataiirstat3">'Forma 6'!$C$38</definedName>
    <definedName name="VAS075_D_Pastataiirstat4" localSheetId="5">'Forma 6'!$C$61</definedName>
    <definedName name="VAS075_D_Pastataiirstat4">'Forma 6'!$C$61</definedName>
    <definedName name="VAS075_D_Pastataiirstat5" localSheetId="5">'Forma 6'!$C$101</definedName>
    <definedName name="VAS075_D_Pastataiirstat5">'Forma 6'!$C$101</definedName>
    <definedName name="VAS075_D_Specprogramine2" localSheetId="5">'Forma 6'!$C$13</definedName>
    <definedName name="VAS075_D_Specprogramine2">'Forma 6'!$C$13</definedName>
    <definedName name="VAS075_D_Specprogramine3" localSheetId="5">'Forma 6'!$C$36</definedName>
    <definedName name="VAS075_D_Specprogramine3">'Forma 6'!$C$36</definedName>
    <definedName name="VAS075_D_Specprogramine4" localSheetId="5">'Forma 6'!$C$59</definedName>
    <definedName name="VAS075_D_Specprogramine4">'Forma 6'!$C$59</definedName>
    <definedName name="VAS075_D_Specprogramine5" localSheetId="5">'Forma 6'!$C$99</definedName>
    <definedName name="VAS075_D_Specprogramine5">'Forma 6'!$C$99</definedName>
    <definedName name="VAS075_D_Standartinepro2" localSheetId="5">'Forma 6'!$C$12</definedName>
    <definedName name="VAS075_D_Standartinepro2">'Forma 6'!$C$12</definedName>
    <definedName name="VAS075_D_Standartinepro3" localSheetId="5">'Forma 6'!$C$35</definedName>
    <definedName name="VAS075_D_Standartinepro3">'Forma 6'!$C$35</definedName>
    <definedName name="VAS075_D_Standartinepro4" localSheetId="5">'Forma 6'!$C$58</definedName>
    <definedName name="VAS075_D_Standartinepro4">'Forma 6'!$C$58</definedName>
    <definedName name="VAS075_D_Standartinepro5" localSheetId="5">'Forma 6'!$C$98</definedName>
    <definedName name="VAS075_D_Standartinepro5">'Forma 6'!$C$98</definedName>
    <definedName name="VAS075_D_Tiesiogiaipask1" localSheetId="5">'Forma 6'!$C$33</definedName>
    <definedName name="VAS075_D_Tiesiogiaipask1">'Forma 6'!$C$33</definedName>
    <definedName name="VAS075_D_Transportoprie2" localSheetId="5">'Forma 6'!$C$26</definedName>
    <definedName name="VAS075_D_Transportoprie2">'Forma 6'!$C$26</definedName>
    <definedName name="VAS075_D_Transportoprie3" localSheetId="5">'Forma 6'!$C$49</definedName>
    <definedName name="VAS075_D_Transportoprie3">'Forma 6'!$C$49</definedName>
    <definedName name="VAS075_D_Transportoprie4" localSheetId="5">'Forma 6'!$C$72</definedName>
    <definedName name="VAS075_D_Transportoprie4">'Forma 6'!$C$72</definedName>
    <definedName name="VAS075_D_Transportoprie5" localSheetId="5">'Forma 6'!$C$111</definedName>
    <definedName name="VAS075_D_Transportoprie5">'Forma 6'!$C$111</definedName>
    <definedName name="VAS075_D_Vamzdynai2" localSheetId="5">'Forma 6'!$C$18</definedName>
    <definedName name="VAS075_D_Vamzdynai2">'Forma 6'!$C$18</definedName>
    <definedName name="VAS075_D_Vamzdynai3" localSheetId="5">'Forma 6'!$C$41</definedName>
    <definedName name="VAS075_D_Vamzdynai3">'Forma 6'!$C$41</definedName>
    <definedName name="VAS075_D_Vamzdynai4" localSheetId="5">'Forma 6'!$C$64</definedName>
    <definedName name="VAS075_D_Vamzdynai4">'Forma 6'!$C$64</definedName>
    <definedName name="VAS075_D_Vamzdynai5" localSheetId="5">'Forma 6'!$C$104</definedName>
    <definedName name="VAS075_D_Vamzdynai5">'Forma 6'!$C$104</definedName>
    <definedName name="VAS075_D_Vandenssiurbli2" localSheetId="5">'Forma 6'!$C$21</definedName>
    <definedName name="VAS075_D_Vandenssiurbli2">'Forma 6'!$C$21</definedName>
    <definedName name="VAS075_D_Vandenssiurbli3" localSheetId="5">'Forma 6'!$C$44</definedName>
    <definedName name="VAS075_D_Vandenssiurbli3">'Forma 6'!$C$44</definedName>
    <definedName name="VAS075_D_Vandenssiurbli4" localSheetId="5">'Forma 6'!$C$67</definedName>
    <definedName name="VAS075_D_Vandenssiurbli4">'Forma 6'!$C$67</definedName>
    <definedName name="VAS075_D_Verslovienetui2" localSheetId="5">'Forma 6'!$C$134</definedName>
    <definedName name="VAS075_D_Verslovienetui2">'Forma 6'!$C$134</definedName>
    <definedName name="VAS075_F_101IS" localSheetId="5">'Forma 6'!$D$115</definedName>
    <definedName name="VAS075_F_101IS">'Forma 6'!$D$115</definedName>
    <definedName name="VAS075_F_1031GeriamojoVandens" localSheetId="5">'Forma 6'!$F$115</definedName>
    <definedName name="VAS075_F_1031GeriamojoVandens">'Forma 6'!$F$115</definedName>
    <definedName name="VAS075_F_1032GeriamojoVandens" localSheetId="5">'Forma 6'!$G$115</definedName>
    <definedName name="VAS075_F_1032GeriamojoVandens">'Forma 6'!$G$115</definedName>
    <definedName name="VAS075_F_1033GeriamojoVandens" localSheetId="5">'Forma 6'!$H$115</definedName>
    <definedName name="VAS075_F_1033GeriamojoVandens">'Forma 6'!$H$115</definedName>
    <definedName name="VAS075_F_103IsViso" localSheetId="5">'Forma 6'!$E$115</definedName>
    <definedName name="VAS075_F_103IsViso">'Forma 6'!$E$115</definedName>
    <definedName name="VAS075_F_1041NuotekuSurinkimas" localSheetId="5">'Forma 6'!$J$115</definedName>
    <definedName name="VAS075_F_1041NuotekuSurinkimas">'Forma 6'!$J$115</definedName>
    <definedName name="VAS075_F_1042NuotekuValymas" localSheetId="5">'Forma 6'!$K$115</definedName>
    <definedName name="VAS075_F_1042NuotekuValymas">'Forma 6'!$K$115</definedName>
    <definedName name="VAS075_F_1043NuotekuDumblo" localSheetId="5">'Forma 6'!$L$115</definedName>
    <definedName name="VAS075_F_1043NuotekuDumblo">'Forma 6'!$L$115</definedName>
    <definedName name="VAS075_F_104IsViso" localSheetId="5">'Forma 6'!$I$115</definedName>
    <definedName name="VAS075_F_104IsViso">'Forma 6'!$I$115</definedName>
    <definedName name="VAS075_F_105PavirsiniuNuoteku" localSheetId="5">'Forma 6'!$M$115</definedName>
    <definedName name="VAS075_F_105PavirsiniuNuoteku">'Forma 6'!$M$115</definedName>
    <definedName name="VAS075_F_106KitosReguliuojamosios" localSheetId="5">'Forma 6'!$N$115</definedName>
    <definedName name="VAS075_F_106KitosReguliuojamosios">'Forma 6'!$N$115</definedName>
    <definedName name="VAS075_F_107KitosVeiklos" localSheetId="5">'Forma 6'!$Q$115</definedName>
    <definedName name="VAS075_F_107KitosVeiklos">'Forma 6'!$Q$115</definedName>
    <definedName name="VAS075_F_111IS" localSheetId="5">'Forma 6'!$D$116</definedName>
    <definedName name="VAS075_F_111IS">'Forma 6'!$D$116</definedName>
    <definedName name="VAS075_F_1131GeriamojoVandens" localSheetId="5">'Forma 6'!$F$116</definedName>
    <definedName name="VAS075_F_1131GeriamojoVandens">'Forma 6'!$F$116</definedName>
    <definedName name="VAS075_F_1132GeriamojoVandens" localSheetId="5">'Forma 6'!$G$116</definedName>
    <definedName name="VAS075_F_1132GeriamojoVandens">'Forma 6'!$G$116</definedName>
    <definedName name="VAS075_F_1133GeriamojoVandens" localSheetId="5">'Forma 6'!$H$116</definedName>
    <definedName name="VAS075_F_1133GeriamojoVandens">'Forma 6'!$H$116</definedName>
    <definedName name="VAS075_F_113IsViso" localSheetId="5">'Forma 6'!$E$116</definedName>
    <definedName name="VAS075_F_113IsViso">'Forma 6'!$E$116</definedName>
    <definedName name="VAS075_F_1141NuotekuSurinkimas" localSheetId="5">'Forma 6'!$J$116</definedName>
    <definedName name="VAS075_F_1141NuotekuSurinkimas">'Forma 6'!$J$116</definedName>
    <definedName name="VAS075_F_1142NuotekuValymas" localSheetId="5">'Forma 6'!$K$116</definedName>
    <definedName name="VAS075_F_1142NuotekuValymas">'Forma 6'!$K$116</definedName>
    <definedName name="VAS075_F_1143NuotekuDumblo" localSheetId="5">'Forma 6'!$L$116</definedName>
    <definedName name="VAS075_F_1143NuotekuDumblo">'Forma 6'!$L$116</definedName>
    <definedName name="VAS075_F_114IsViso" localSheetId="5">'Forma 6'!$I$116</definedName>
    <definedName name="VAS075_F_114IsViso">'Forma 6'!$I$116</definedName>
    <definedName name="VAS075_F_115PavirsiniuNuoteku" localSheetId="5">'Forma 6'!$M$116</definedName>
    <definedName name="VAS075_F_115PavirsiniuNuoteku">'Forma 6'!$M$116</definedName>
    <definedName name="VAS075_F_116KitosReguliuojamosios" localSheetId="5">'Forma 6'!$N$116</definedName>
    <definedName name="VAS075_F_116KitosReguliuojamosios">'Forma 6'!$N$116</definedName>
    <definedName name="VAS075_F_117KitosVeiklos" localSheetId="5">'Forma 6'!$Q$116</definedName>
    <definedName name="VAS075_F_117KitosVeiklos">'Forma 6'!$Q$116</definedName>
    <definedName name="VAS075_F_11IS" localSheetId="5">'Forma 6'!$D$30</definedName>
    <definedName name="VAS075_F_11IS">'Forma 6'!$D$30</definedName>
    <definedName name="VAS075_F_121IS" localSheetId="5">'Forma 6'!$D$117</definedName>
    <definedName name="VAS075_F_121IS">'Forma 6'!$D$117</definedName>
    <definedName name="VAS075_F_1231GeriamojoVandens" localSheetId="5">'Forma 6'!$F$117</definedName>
    <definedName name="VAS075_F_1231GeriamojoVandens">'Forma 6'!$F$117</definedName>
    <definedName name="VAS075_F_1232GeriamojoVandens" localSheetId="5">'Forma 6'!$G$117</definedName>
    <definedName name="VAS075_F_1232GeriamojoVandens">'Forma 6'!$G$117</definedName>
    <definedName name="VAS075_F_1233GeriamojoVandens" localSheetId="5">'Forma 6'!$H$117</definedName>
    <definedName name="VAS075_F_1233GeriamojoVandens">'Forma 6'!$H$117</definedName>
    <definedName name="VAS075_F_123IsViso" localSheetId="5">'Forma 6'!$E$117</definedName>
    <definedName name="VAS075_F_123IsViso">'Forma 6'!$E$117</definedName>
    <definedName name="VAS075_F_1241NuotekuSurinkimas" localSheetId="5">'Forma 6'!$J$117</definedName>
    <definedName name="VAS075_F_1241NuotekuSurinkimas">'Forma 6'!$J$117</definedName>
    <definedName name="VAS075_F_1242NuotekuValymas" localSheetId="5">'Forma 6'!$K$117</definedName>
    <definedName name="VAS075_F_1242NuotekuValymas">'Forma 6'!$K$117</definedName>
    <definedName name="VAS075_F_1243NuotekuDumblo" localSheetId="5">'Forma 6'!$L$117</definedName>
    <definedName name="VAS075_F_1243NuotekuDumblo">'Forma 6'!$L$117</definedName>
    <definedName name="VAS075_F_124IsViso" localSheetId="5">'Forma 6'!$I$117</definedName>
    <definedName name="VAS075_F_124IsViso">'Forma 6'!$I$117</definedName>
    <definedName name="VAS075_F_125PavirsiniuNuoteku" localSheetId="5">'Forma 6'!$M$117</definedName>
    <definedName name="VAS075_F_125PavirsiniuNuoteku">'Forma 6'!$M$117</definedName>
    <definedName name="VAS075_F_126KitosReguliuojamosios" localSheetId="5">'Forma 6'!$N$117</definedName>
    <definedName name="VAS075_F_126KitosReguliuojamosios">'Forma 6'!$N$117</definedName>
    <definedName name="VAS075_F_127KitosVeiklos" localSheetId="5">'Forma 6'!$Q$117</definedName>
    <definedName name="VAS075_F_127KitosVeiklos">'Forma 6'!$Q$117</definedName>
    <definedName name="VAS075_F_131GeriamojoVandens" localSheetId="5">'Forma 6'!$F$30</definedName>
    <definedName name="VAS075_F_131GeriamojoVandens">'Forma 6'!$F$30</definedName>
    <definedName name="VAS075_F_132GeriamojoVandens" localSheetId="5">'Forma 6'!$G$30</definedName>
    <definedName name="VAS075_F_132GeriamojoVandens">'Forma 6'!$G$30</definedName>
    <definedName name="VAS075_F_133GeriamojoVandens" localSheetId="5">'Forma 6'!$H$30</definedName>
    <definedName name="VAS075_F_133GeriamojoVandens">'Forma 6'!$H$30</definedName>
    <definedName name="VAS075_F_13IsViso" localSheetId="5">'Forma 6'!$E$30</definedName>
    <definedName name="VAS075_F_13IsViso">'Forma 6'!$E$30</definedName>
    <definedName name="VAS075_F_141NuotekuSurinkimas" localSheetId="5">'Forma 6'!$J$30</definedName>
    <definedName name="VAS075_F_141NuotekuSurinkimas">'Forma 6'!$J$30</definedName>
    <definedName name="VAS075_F_142NuotekuValymas" localSheetId="5">'Forma 6'!$K$30</definedName>
    <definedName name="VAS075_F_142NuotekuValymas">'Forma 6'!$K$30</definedName>
    <definedName name="VAS075_F_143NuotekuDumblo" localSheetId="5">'Forma 6'!$L$30</definedName>
    <definedName name="VAS075_F_143NuotekuDumblo">'Forma 6'!$L$30</definedName>
    <definedName name="VAS075_F_14IsViso" localSheetId="5">'Forma 6'!$I$30</definedName>
    <definedName name="VAS075_F_14IsViso">'Forma 6'!$I$30</definedName>
    <definedName name="VAS075_F_15PavirsiniuNuoteku" localSheetId="5">'Forma 6'!$M$30</definedName>
    <definedName name="VAS075_F_15PavirsiniuNuoteku">'Forma 6'!$M$30</definedName>
    <definedName name="VAS075_F_16KitosReguliuojamosios" localSheetId="5">'Forma 6'!$N$30</definedName>
    <definedName name="VAS075_F_16KitosReguliuojamosios">'Forma 6'!$N$30</definedName>
    <definedName name="VAS075_F_17KitosVeiklos" localSheetId="5">'Forma 6'!$Q$30</definedName>
    <definedName name="VAS075_F_17KitosVeiklos">'Forma 6'!$Q$30</definedName>
    <definedName name="VAS075_F_21IS" localSheetId="5">'Forma 6'!$D$31</definedName>
    <definedName name="VAS075_F_21IS">'Forma 6'!$D$31</definedName>
    <definedName name="VAS075_F_231GeriamojoVandens" localSheetId="5">'Forma 6'!$F$31</definedName>
    <definedName name="VAS075_F_231GeriamojoVandens">'Forma 6'!$F$31</definedName>
    <definedName name="VAS075_F_232GeriamojoVandens" localSheetId="5">'Forma 6'!$G$31</definedName>
    <definedName name="VAS075_F_232GeriamojoVandens">'Forma 6'!$G$31</definedName>
    <definedName name="VAS075_F_233GeriamojoVandens" localSheetId="5">'Forma 6'!$H$31</definedName>
    <definedName name="VAS075_F_233GeriamojoVandens">'Forma 6'!$H$31</definedName>
    <definedName name="VAS075_F_23IsViso" localSheetId="5">'Forma 6'!$E$31</definedName>
    <definedName name="VAS075_F_23IsViso">'Forma 6'!$E$31</definedName>
    <definedName name="VAS075_F_241NuotekuSurinkimas" localSheetId="5">'Forma 6'!$J$31</definedName>
    <definedName name="VAS075_F_241NuotekuSurinkimas">'Forma 6'!$J$31</definedName>
    <definedName name="VAS075_F_242NuotekuValymas" localSheetId="5">'Forma 6'!$K$31</definedName>
    <definedName name="VAS075_F_242NuotekuValymas">'Forma 6'!$K$31</definedName>
    <definedName name="VAS075_F_243NuotekuDumblo" localSheetId="5">'Forma 6'!$L$31</definedName>
    <definedName name="VAS075_F_243NuotekuDumblo">'Forma 6'!$L$31</definedName>
    <definedName name="VAS075_F_24IsViso" localSheetId="5">'Forma 6'!$I$31</definedName>
    <definedName name="VAS075_F_24IsViso">'Forma 6'!$I$31</definedName>
    <definedName name="VAS075_F_25PavirsiniuNuoteku" localSheetId="5">'Forma 6'!$M$31</definedName>
    <definedName name="VAS075_F_25PavirsiniuNuoteku">'Forma 6'!$M$31</definedName>
    <definedName name="VAS075_F_26KitosReguliuojamosios" localSheetId="5">'Forma 6'!$N$31</definedName>
    <definedName name="VAS075_F_26KitosReguliuojamosios">'Forma 6'!$N$31</definedName>
    <definedName name="VAS075_F_27KitosVeiklos" localSheetId="5">'Forma 6'!$Q$31</definedName>
    <definedName name="VAS075_F_27KitosVeiklos">'Forma 6'!$Q$31</definedName>
    <definedName name="VAS075_F_31IS" localSheetId="5">'Forma 6'!$D$32</definedName>
    <definedName name="VAS075_F_31IS">'Forma 6'!$D$32</definedName>
    <definedName name="VAS075_F_331GeriamojoVandens" localSheetId="5">'Forma 6'!$F$32</definedName>
    <definedName name="VAS075_F_331GeriamojoVandens">'Forma 6'!$F$32</definedName>
    <definedName name="VAS075_F_332GeriamojoVandens" localSheetId="5">'Forma 6'!$G$32</definedName>
    <definedName name="VAS075_F_332GeriamojoVandens">'Forma 6'!$G$32</definedName>
    <definedName name="VAS075_F_333GeriamojoVandens" localSheetId="5">'Forma 6'!$H$32</definedName>
    <definedName name="VAS075_F_333GeriamojoVandens">'Forma 6'!$H$32</definedName>
    <definedName name="VAS075_F_33IsViso" localSheetId="5">'Forma 6'!$E$32</definedName>
    <definedName name="VAS075_F_33IsViso">'Forma 6'!$E$32</definedName>
    <definedName name="VAS075_F_341NuotekuSurinkimas" localSheetId="5">'Forma 6'!$J$32</definedName>
    <definedName name="VAS075_F_341NuotekuSurinkimas">'Forma 6'!$J$32</definedName>
    <definedName name="VAS075_F_342NuotekuValymas" localSheetId="5">'Forma 6'!$K$32</definedName>
    <definedName name="VAS075_F_342NuotekuValymas">'Forma 6'!$K$32</definedName>
    <definedName name="VAS075_F_343NuotekuDumblo" localSheetId="5">'Forma 6'!$L$32</definedName>
    <definedName name="VAS075_F_343NuotekuDumblo">'Forma 6'!$L$32</definedName>
    <definedName name="VAS075_F_34IsViso" localSheetId="5">'Forma 6'!$I$32</definedName>
    <definedName name="VAS075_F_34IsViso">'Forma 6'!$I$32</definedName>
    <definedName name="VAS075_F_35PavirsiniuNuoteku" localSheetId="5">'Forma 6'!$M$32</definedName>
    <definedName name="VAS075_F_35PavirsiniuNuoteku">'Forma 6'!$M$32</definedName>
    <definedName name="VAS075_F_36KitosReguliuojamosios" localSheetId="5">'Forma 6'!$N$32</definedName>
    <definedName name="VAS075_F_36KitosReguliuojamosios">'Forma 6'!$N$32</definedName>
    <definedName name="VAS075_F_37KitosVeiklos" localSheetId="5">'Forma 6'!$Q$32</definedName>
    <definedName name="VAS075_F_37KitosVeiklos">'Forma 6'!$Q$32</definedName>
    <definedName name="VAS075_F_41IS" localSheetId="5">'Forma 6'!$D$53</definedName>
    <definedName name="VAS075_F_41IS">'Forma 6'!$D$53</definedName>
    <definedName name="VAS075_F_431GeriamojoVandens" localSheetId="5">'Forma 6'!$F$53</definedName>
    <definedName name="VAS075_F_431GeriamojoVandens">'Forma 6'!$F$53</definedName>
    <definedName name="VAS075_F_432GeriamojoVandens" localSheetId="5">'Forma 6'!$G$53</definedName>
    <definedName name="VAS075_F_432GeriamojoVandens">'Forma 6'!$G$53</definedName>
    <definedName name="VAS075_F_433GeriamojoVandens" localSheetId="5">'Forma 6'!$H$53</definedName>
    <definedName name="VAS075_F_433GeriamojoVandens">'Forma 6'!$H$53</definedName>
    <definedName name="VAS075_F_43IsViso" localSheetId="5">'Forma 6'!$E$53</definedName>
    <definedName name="VAS075_F_43IsViso">'Forma 6'!$E$53</definedName>
    <definedName name="VAS075_F_441NuotekuSurinkimas" localSheetId="5">'Forma 6'!$J$53</definedName>
    <definedName name="VAS075_F_441NuotekuSurinkimas">'Forma 6'!$J$53</definedName>
    <definedName name="VAS075_F_442NuotekuValymas" localSheetId="5">'Forma 6'!$K$53</definedName>
    <definedName name="VAS075_F_442NuotekuValymas">'Forma 6'!$K$53</definedName>
    <definedName name="VAS075_F_443NuotekuDumblo" localSheetId="5">'Forma 6'!$L$53</definedName>
    <definedName name="VAS075_F_443NuotekuDumblo">'Forma 6'!$L$53</definedName>
    <definedName name="VAS075_F_44IsViso" localSheetId="5">'Forma 6'!$I$53</definedName>
    <definedName name="VAS075_F_44IsViso">'Forma 6'!$I$53</definedName>
    <definedName name="VAS075_F_45PavirsiniuNuoteku" localSheetId="5">'Forma 6'!$M$53</definedName>
    <definedName name="VAS075_F_45PavirsiniuNuoteku">'Forma 6'!$M$53</definedName>
    <definedName name="VAS075_F_46KitosReguliuojamosios" localSheetId="5">'Forma 6'!$N$53</definedName>
    <definedName name="VAS075_F_46KitosReguliuojamosios">'Forma 6'!$N$53</definedName>
    <definedName name="VAS075_F_47KitosVeiklos" localSheetId="5">'Forma 6'!$Q$53</definedName>
    <definedName name="VAS075_F_47KitosVeiklos">'Forma 6'!$Q$53</definedName>
    <definedName name="VAS075_F_51IS" localSheetId="5">'Forma 6'!$D$54</definedName>
    <definedName name="VAS075_F_51IS">'Forma 6'!$D$54</definedName>
    <definedName name="VAS075_F_531GeriamojoVandens" localSheetId="5">'Forma 6'!$F$54</definedName>
    <definedName name="VAS075_F_531GeriamojoVandens">'Forma 6'!$F$54</definedName>
    <definedName name="VAS075_F_532GeriamojoVandens" localSheetId="5">'Forma 6'!$G$54</definedName>
    <definedName name="VAS075_F_532GeriamojoVandens">'Forma 6'!$G$54</definedName>
    <definedName name="VAS075_F_533GeriamojoVandens" localSheetId="5">'Forma 6'!$H$54</definedName>
    <definedName name="VAS075_F_533GeriamojoVandens">'Forma 6'!$H$54</definedName>
    <definedName name="VAS075_F_53IsViso" localSheetId="5">'Forma 6'!$E$54</definedName>
    <definedName name="VAS075_F_53IsViso">'Forma 6'!$E$54</definedName>
    <definedName name="VAS075_F_541NuotekuSurinkimas" localSheetId="5">'Forma 6'!$J$54</definedName>
    <definedName name="VAS075_F_541NuotekuSurinkimas">'Forma 6'!$J$54</definedName>
    <definedName name="VAS075_F_542NuotekuValymas" localSheetId="5">'Forma 6'!$K$54</definedName>
    <definedName name="VAS075_F_542NuotekuValymas">'Forma 6'!$K$54</definedName>
    <definedName name="VAS075_F_543NuotekuDumblo" localSheetId="5">'Forma 6'!$L$54</definedName>
    <definedName name="VAS075_F_543NuotekuDumblo">'Forma 6'!$L$54</definedName>
    <definedName name="VAS075_F_54IsViso" localSheetId="5">'Forma 6'!$I$54</definedName>
    <definedName name="VAS075_F_54IsViso">'Forma 6'!$I$54</definedName>
    <definedName name="VAS075_F_55PavirsiniuNuoteku" localSheetId="5">'Forma 6'!$M$54</definedName>
    <definedName name="VAS075_F_55PavirsiniuNuoteku">'Forma 6'!$M$54</definedName>
    <definedName name="VAS075_F_56KitosReguliuojamosios" localSheetId="5">'Forma 6'!$N$54</definedName>
    <definedName name="VAS075_F_56KitosReguliuojamosios">'Forma 6'!$N$54</definedName>
    <definedName name="VAS075_F_57KitosVeiklos" localSheetId="5">'Forma 6'!$Q$54</definedName>
    <definedName name="VAS075_F_57KitosVeiklos">'Forma 6'!$Q$54</definedName>
    <definedName name="VAS075_F_61IS" localSheetId="5">'Forma 6'!$D$55</definedName>
    <definedName name="VAS075_F_61IS">'Forma 6'!$D$55</definedName>
    <definedName name="VAS075_F_631GeriamojoVandens" localSheetId="5">'Forma 6'!$F$55</definedName>
    <definedName name="VAS075_F_631GeriamojoVandens">'Forma 6'!$F$55</definedName>
    <definedName name="VAS075_F_632GeriamojoVandens" localSheetId="5">'Forma 6'!$G$55</definedName>
    <definedName name="VAS075_F_632GeriamojoVandens">'Forma 6'!$G$55</definedName>
    <definedName name="VAS075_F_633GeriamojoVandens" localSheetId="5">'Forma 6'!$H$55</definedName>
    <definedName name="VAS075_F_633GeriamojoVandens">'Forma 6'!$H$55</definedName>
    <definedName name="VAS075_F_63IsViso" localSheetId="5">'Forma 6'!$E$55</definedName>
    <definedName name="VAS075_F_63IsViso">'Forma 6'!$E$55</definedName>
    <definedName name="VAS075_F_641NuotekuSurinkimas" localSheetId="5">'Forma 6'!$J$55</definedName>
    <definedName name="VAS075_F_641NuotekuSurinkimas">'Forma 6'!$J$55</definedName>
    <definedName name="VAS075_F_642NuotekuValymas" localSheetId="5">'Forma 6'!$K$55</definedName>
    <definedName name="VAS075_F_642NuotekuValymas">'Forma 6'!$K$55</definedName>
    <definedName name="VAS075_F_643NuotekuDumblo" localSheetId="5">'Forma 6'!$L$55</definedName>
    <definedName name="VAS075_F_643NuotekuDumblo">'Forma 6'!$L$55</definedName>
    <definedName name="VAS075_F_64IsViso" localSheetId="5">'Forma 6'!$I$55</definedName>
    <definedName name="VAS075_F_64IsViso">'Forma 6'!$I$55</definedName>
    <definedName name="VAS075_F_65PavirsiniuNuoteku" localSheetId="5">'Forma 6'!$M$55</definedName>
    <definedName name="VAS075_F_65PavirsiniuNuoteku">'Forma 6'!$M$55</definedName>
    <definedName name="VAS075_F_66KitosReguliuojamosios" localSheetId="5">'Forma 6'!$N$55</definedName>
    <definedName name="VAS075_F_66KitosReguliuojamosios">'Forma 6'!$N$55</definedName>
    <definedName name="VAS075_F_67KitosVeiklos" localSheetId="5">'Forma 6'!$Q$55</definedName>
    <definedName name="VAS075_F_67KitosVeiklos">'Forma 6'!$Q$55</definedName>
    <definedName name="VAS075_F_71IS" localSheetId="5">'Forma 6'!$D$76</definedName>
    <definedName name="VAS075_F_71IS">'Forma 6'!$D$76</definedName>
    <definedName name="VAS075_F_731GeriamojoVandens" localSheetId="5">'Forma 6'!$F$76</definedName>
    <definedName name="VAS075_F_731GeriamojoVandens">'Forma 6'!$F$76</definedName>
    <definedName name="VAS075_F_732GeriamojoVandens" localSheetId="5">'Forma 6'!$G$76</definedName>
    <definedName name="VAS075_F_732GeriamojoVandens">'Forma 6'!$G$76</definedName>
    <definedName name="VAS075_F_733GeriamojoVandens" localSheetId="5">'Forma 6'!$H$76</definedName>
    <definedName name="VAS075_F_733GeriamojoVandens">'Forma 6'!$H$76</definedName>
    <definedName name="VAS075_F_73IsViso" localSheetId="5">'Forma 6'!$E$76</definedName>
    <definedName name="VAS075_F_73IsViso">'Forma 6'!$E$76</definedName>
    <definedName name="VAS075_F_741NuotekuSurinkimas" localSheetId="5">'Forma 6'!$J$76</definedName>
    <definedName name="VAS075_F_741NuotekuSurinkimas">'Forma 6'!$J$76</definedName>
    <definedName name="VAS075_F_742NuotekuValymas" localSheetId="5">'Forma 6'!$K$76</definedName>
    <definedName name="VAS075_F_742NuotekuValymas">'Forma 6'!$K$76</definedName>
    <definedName name="VAS075_F_743NuotekuDumblo" localSheetId="5">'Forma 6'!$L$76</definedName>
    <definedName name="VAS075_F_743NuotekuDumblo">'Forma 6'!$L$76</definedName>
    <definedName name="VAS075_F_74IsViso" localSheetId="5">'Forma 6'!$I$76</definedName>
    <definedName name="VAS075_F_74IsViso">'Forma 6'!$I$76</definedName>
    <definedName name="VAS075_F_75PavirsiniuNuoteku" localSheetId="5">'Forma 6'!$M$76</definedName>
    <definedName name="VAS075_F_75PavirsiniuNuoteku">'Forma 6'!$M$76</definedName>
    <definedName name="VAS075_F_76KitosReguliuojamosios" localSheetId="5">'Forma 6'!$N$76</definedName>
    <definedName name="VAS075_F_76KitosReguliuojamosios">'Forma 6'!$N$76</definedName>
    <definedName name="VAS075_F_77KitosVeiklos" localSheetId="5">'Forma 6'!$Q$76</definedName>
    <definedName name="VAS075_F_77KitosVeiklos">'Forma 6'!$Q$76</definedName>
    <definedName name="VAS075_F_81IS" localSheetId="5">'Forma 6'!$D$77</definedName>
    <definedName name="VAS075_F_81IS">'Forma 6'!$D$77</definedName>
    <definedName name="VAS075_F_831GeriamojoVandens" localSheetId="5">'Forma 6'!$F$77</definedName>
    <definedName name="VAS075_F_831GeriamojoVandens">'Forma 6'!$F$77</definedName>
    <definedName name="VAS075_F_832GeriamojoVandens" localSheetId="5">'Forma 6'!$G$77</definedName>
    <definedName name="VAS075_F_832GeriamojoVandens">'Forma 6'!$G$77</definedName>
    <definedName name="VAS075_F_833GeriamojoVandens" localSheetId="5">'Forma 6'!$H$77</definedName>
    <definedName name="VAS075_F_833GeriamojoVandens">'Forma 6'!$H$77</definedName>
    <definedName name="VAS075_F_83IsViso" localSheetId="5">'Forma 6'!$E$77</definedName>
    <definedName name="VAS075_F_83IsViso">'Forma 6'!$E$77</definedName>
    <definedName name="VAS075_F_841NuotekuSurinkimas" localSheetId="5">'Forma 6'!$J$77</definedName>
    <definedName name="VAS075_F_841NuotekuSurinkimas">'Forma 6'!$J$77</definedName>
    <definedName name="VAS075_F_842NuotekuValymas" localSheetId="5">'Forma 6'!$K$77</definedName>
    <definedName name="VAS075_F_842NuotekuValymas">'Forma 6'!$K$77</definedName>
    <definedName name="VAS075_F_843NuotekuDumblo" localSheetId="5">'Forma 6'!$L$77</definedName>
    <definedName name="VAS075_F_843NuotekuDumblo">'Forma 6'!$L$77</definedName>
    <definedName name="VAS075_F_84IsViso" localSheetId="5">'Forma 6'!$I$77</definedName>
    <definedName name="VAS075_F_84IsViso">'Forma 6'!$I$77</definedName>
    <definedName name="VAS075_F_85PavirsiniuNuoteku" localSheetId="5">'Forma 6'!$M$77</definedName>
    <definedName name="VAS075_F_85PavirsiniuNuoteku">'Forma 6'!$M$77</definedName>
    <definedName name="VAS075_F_86KitosReguliuojamosios" localSheetId="5">'Forma 6'!$N$77</definedName>
    <definedName name="VAS075_F_86KitosReguliuojamosios">'Forma 6'!$N$77</definedName>
    <definedName name="VAS075_F_87KitosVeiklos" localSheetId="5">'Forma 6'!$Q$77</definedName>
    <definedName name="VAS075_F_87KitosVeiklos">'Forma 6'!$Q$77</definedName>
    <definedName name="VAS075_F_91IS" localSheetId="5">'Forma 6'!$D$78</definedName>
    <definedName name="VAS075_F_91IS">'Forma 6'!$D$78</definedName>
    <definedName name="VAS075_F_931GeriamojoVandens" localSheetId="5">'Forma 6'!$F$78</definedName>
    <definedName name="VAS075_F_931GeriamojoVandens">'Forma 6'!$F$78</definedName>
    <definedName name="VAS075_F_932GeriamojoVandens" localSheetId="5">'Forma 6'!$G$78</definedName>
    <definedName name="VAS075_F_932GeriamojoVandens">'Forma 6'!$G$78</definedName>
    <definedName name="VAS075_F_933GeriamojoVandens" localSheetId="5">'Forma 6'!$H$78</definedName>
    <definedName name="VAS075_F_933GeriamojoVandens">'Forma 6'!$H$78</definedName>
    <definedName name="VAS075_F_93IsViso" localSheetId="5">'Forma 6'!$E$78</definedName>
    <definedName name="VAS075_F_93IsViso">'Forma 6'!$E$78</definedName>
    <definedName name="VAS075_F_941NuotekuSurinkimas" localSheetId="5">'Forma 6'!$J$78</definedName>
    <definedName name="VAS075_F_941NuotekuSurinkimas">'Forma 6'!$J$78</definedName>
    <definedName name="VAS075_F_942NuotekuValymas" localSheetId="5">'Forma 6'!$K$78</definedName>
    <definedName name="VAS075_F_942NuotekuValymas">'Forma 6'!$K$78</definedName>
    <definedName name="VAS075_F_943NuotekuDumblo" localSheetId="5">'Forma 6'!$L$78</definedName>
    <definedName name="VAS075_F_943NuotekuDumblo">'Forma 6'!$L$78</definedName>
    <definedName name="VAS075_F_94IsViso" localSheetId="5">'Forma 6'!$I$78</definedName>
    <definedName name="VAS075_F_94IsViso">'Forma 6'!$I$78</definedName>
    <definedName name="VAS075_F_95PavirsiniuNuoteku" localSheetId="5">'Forma 6'!$M$78</definedName>
    <definedName name="VAS075_F_95PavirsiniuNuoteku">'Forma 6'!$M$78</definedName>
    <definedName name="VAS075_F_96KitosReguliuojamosios" localSheetId="5">'Forma 6'!$N$78</definedName>
    <definedName name="VAS075_F_96KitosReguliuojamosios">'Forma 6'!$N$78</definedName>
    <definedName name="VAS075_F_97KitosVeiklos" localSheetId="5">'Forma 6'!$Q$78</definedName>
    <definedName name="VAS075_F_97KitosVeiklos">'Forma 6'!$Q$78</definedName>
    <definedName name="VAS075_F_Apskaitospriet21IS" localSheetId="5">'Forma 6'!$D$24</definedName>
    <definedName name="VAS075_F_Apskaitospriet21IS">'Forma 6'!$D$24</definedName>
    <definedName name="VAS075_F_Apskaitospriet231GeriamojoVandens" localSheetId="5">'Forma 6'!$F$24</definedName>
    <definedName name="VAS075_F_Apskaitospriet231GeriamojoVandens">'Forma 6'!$F$24</definedName>
    <definedName name="VAS075_F_Apskaitospriet232GeriamojoVandens" localSheetId="5">'Forma 6'!$G$24</definedName>
    <definedName name="VAS075_F_Apskaitospriet232GeriamojoVandens">'Forma 6'!$G$24</definedName>
    <definedName name="VAS075_F_Apskaitospriet233GeriamojoVandens" localSheetId="5">'Forma 6'!$H$24</definedName>
    <definedName name="VAS075_F_Apskaitospriet233GeriamojoVandens">'Forma 6'!$H$24</definedName>
    <definedName name="VAS075_F_Apskaitospriet23IsViso" localSheetId="5">'Forma 6'!$E$24</definedName>
    <definedName name="VAS075_F_Apskaitospriet23IsViso">'Forma 6'!$E$24</definedName>
    <definedName name="VAS075_F_Apskaitospriet241NuotekuSurinkimas" localSheetId="5">'Forma 6'!$J$24</definedName>
    <definedName name="VAS075_F_Apskaitospriet241NuotekuSurinkimas">'Forma 6'!$J$24</definedName>
    <definedName name="VAS075_F_Apskaitospriet242NuotekuValymas" localSheetId="5">'Forma 6'!$K$24</definedName>
    <definedName name="VAS075_F_Apskaitospriet242NuotekuValymas">'Forma 6'!$K$24</definedName>
    <definedName name="VAS075_F_Apskaitospriet243NuotekuDumblo" localSheetId="5">'Forma 6'!$L$24</definedName>
    <definedName name="VAS075_F_Apskaitospriet243NuotekuDumblo">'Forma 6'!$L$24</definedName>
    <definedName name="VAS075_F_Apskaitospriet24IsViso" localSheetId="5">'Forma 6'!$I$24</definedName>
    <definedName name="VAS075_F_Apskaitospriet24IsViso">'Forma 6'!$I$24</definedName>
    <definedName name="VAS075_F_Apskaitospriet25PavirsiniuNuoteku" localSheetId="5">'Forma 6'!$M$24</definedName>
    <definedName name="VAS075_F_Apskaitospriet25PavirsiniuNuoteku">'Forma 6'!$M$24</definedName>
    <definedName name="VAS075_F_Apskaitospriet26KitosReguliuojamosios" localSheetId="5">'Forma 6'!$N$24</definedName>
    <definedName name="VAS075_F_Apskaitospriet26KitosReguliuojamosios">'Forma 6'!$N$24</definedName>
    <definedName name="VAS075_F_Apskaitospriet27KitosVeiklos" localSheetId="5">'Forma 6'!$Q$24</definedName>
    <definedName name="VAS075_F_Apskaitospriet27KitosVeiklos">'Forma 6'!$Q$24</definedName>
    <definedName name="VAS075_F_Apskaitospriet2Apskaitosveikla1" localSheetId="5">'Forma 6'!$O$24</definedName>
    <definedName name="VAS075_F_Apskaitospriet2Apskaitosveikla1">'Forma 6'!$O$24</definedName>
    <definedName name="VAS075_F_Apskaitospriet2Kitareguliuoja1" localSheetId="5">'Forma 6'!$P$24</definedName>
    <definedName name="VAS075_F_Apskaitospriet2Kitareguliuoja1">'Forma 6'!$P$24</definedName>
    <definedName name="VAS075_F_Apskaitospriet31IS" localSheetId="5">'Forma 6'!$D$47</definedName>
    <definedName name="VAS075_F_Apskaitospriet31IS">'Forma 6'!$D$47</definedName>
    <definedName name="VAS075_F_Apskaitospriet331GeriamojoVandens" localSheetId="5">'Forma 6'!$F$47</definedName>
    <definedName name="VAS075_F_Apskaitospriet331GeriamojoVandens">'Forma 6'!$F$47</definedName>
    <definedName name="VAS075_F_Apskaitospriet332GeriamojoVandens" localSheetId="5">'Forma 6'!$G$47</definedName>
    <definedName name="VAS075_F_Apskaitospriet332GeriamojoVandens">'Forma 6'!$G$47</definedName>
    <definedName name="VAS075_F_Apskaitospriet333GeriamojoVandens" localSheetId="5">'Forma 6'!$H$47</definedName>
    <definedName name="VAS075_F_Apskaitospriet333GeriamojoVandens">'Forma 6'!$H$47</definedName>
    <definedName name="VAS075_F_Apskaitospriet33IsViso" localSheetId="5">'Forma 6'!$E$47</definedName>
    <definedName name="VAS075_F_Apskaitospriet33IsViso">'Forma 6'!$E$47</definedName>
    <definedName name="VAS075_F_Apskaitospriet341NuotekuSurinkimas" localSheetId="5">'Forma 6'!$J$47</definedName>
    <definedName name="VAS075_F_Apskaitospriet341NuotekuSurinkimas">'Forma 6'!$J$47</definedName>
    <definedName name="VAS075_F_Apskaitospriet342NuotekuValymas" localSheetId="5">'Forma 6'!$K$47</definedName>
    <definedName name="VAS075_F_Apskaitospriet342NuotekuValymas">'Forma 6'!$K$47</definedName>
    <definedName name="VAS075_F_Apskaitospriet343NuotekuDumblo" localSheetId="5">'Forma 6'!$L$47</definedName>
    <definedName name="VAS075_F_Apskaitospriet343NuotekuDumblo">'Forma 6'!$L$47</definedName>
    <definedName name="VAS075_F_Apskaitospriet34IsViso" localSheetId="5">'Forma 6'!$I$47</definedName>
    <definedName name="VAS075_F_Apskaitospriet34IsViso">'Forma 6'!$I$47</definedName>
    <definedName name="VAS075_F_Apskaitospriet35PavirsiniuNuoteku" localSheetId="5">'Forma 6'!$M$47</definedName>
    <definedName name="VAS075_F_Apskaitospriet35PavirsiniuNuoteku">'Forma 6'!$M$47</definedName>
    <definedName name="VAS075_F_Apskaitospriet36KitosReguliuojamosios" localSheetId="5">'Forma 6'!$N$47</definedName>
    <definedName name="VAS075_F_Apskaitospriet36KitosReguliuojamosios">'Forma 6'!$N$47</definedName>
    <definedName name="VAS075_F_Apskaitospriet37KitosVeiklos" localSheetId="5">'Forma 6'!$Q$47</definedName>
    <definedName name="VAS075_F_Apskaitospriet37KitosVeiklos">'Forma 6'!$Q$47</definedName>
    <definedName name="VAS075_F_Apskaitospriet3Apskaitosveikla1" localSheetId="5">'Forma 6'!$O$47</definedName>
    <definedName name="VAS075_F_Apskaitospriet3Apskaitosveikla1">'Forma 6'!$O$47</definedName>
    <definedName name="VAS075_F_Apskaitospriet3Kitareguliuoja1" localSheetId="5">'Forma 6'!$P$47</definedName>
    <definedName name="VAS075_F_Apskaitospriet3Kitareguliuoja1">'Forma 6'!$P$47</definedName>
    <definedName name="VAS075_F_Apskaitospriet41IS" localSheetId="5">'Forma 6'!$D$70</definedName>
    <definedName name="VAS075_F_Apskaitospriet41IS">'Forma 6'!$D$70</definedName>
    <definedName name="VAS075_F_Apskaitospriet431GeriamojoVandens" localSheetId="5">'Forma 6'!$F$70</definedName>
    <definedName name="VAS075_F_Apskaitospriet431GeriamojoVandens">'Forma 6'!$F$70</definedName>
    <definedName name="VAS075_F_Apskaitospriet432GeriamojoVandens" localSheetId="5">'Forma 6'!$G$70</definedName>
    <definedName name="VAS075_F_Apskaitospriet432GeriamojoVandens">'Forma 6'!$G$70</definedName>
    <definedName name="VAS075_F_Apskaitospriet433GeriamojoVandens" localSheetId="5">'Forma 6'!$H$70</definedName>
    <definedName name="VAS075_F_Apskaitospriet433GeriamojoVandens">'Forma 6'!$H$70</definedName>
    <definedName name="VAS075_F_Apskaitospriet43IsViso" localSheetId="5">'Forma 6'!$E$70</definedName>
    <definedName name="VAS075_F_Apskaitospriet43IsViso">'Forma 6'!$E$70</definedName>
    <definedName name="VAS075_F_Apskaitospriet441NuotekuSurinkimas" localSheetId="5">'Forma 6'!$J$70</definedName>
    <definedName name="VAS075_F_Apskaitospriet441NuotekuSurinkimas">'Forma 6'!$J$70</definedName>
    <definedName name="VAS075_F_Apskaitospriet442NuotekuValymas" localSheetId="5">'Forma 6'!$K$70</definedName>
    <definedName name="VAS075_F_Apskaitospriet442NuotekuValymas">'Forma 6'!$K$70</definedName>
    <definedName name="VAS075_F_Apskaitospriet443NuotekuDumblo" localSheetId="5">'Forma 6'!$L$70</definedName>
    <definedName name="VAS075_F_Apskaitospriet443NuotekuDumblo">'Forma 6'!$L$70</definedName>
    <definedName name="VAS075_F_Apskaitospriet44IsViso" localSheetId="5">'Forma 6'!$I$70</definedName>
    <definedName name="VAS075_F_Apskaitospriet44IsViso">'Forma 6'!$I$70</definedName>
    <definedName name="VAS075_F_Apskaitospriet45PavirsiniuNuoteku" localSheetId="5">'Forma 6'!$M$70</definedName>
    <definedName name="VAS075_F_Apskaitospriet45PavirsiniuNuoteku">'Forma 6'!$M$70</definedName>
    <definedName name="VAS075_F_Apskaitospriet46KitosReguliuojamosios" localSheetId="5">'Forma 6'!$N$70</definedName>
    <definedName name="VAS075_F_Apskaitospriet46KitosReguliuojamosios">'Forma 6'!$N$70</definedName>
    <definedName name="VAS075_F_Apskaitospriet47KitosVeiklos" localSheetId="5">'Forma 6'!$Q$70</definedName>
    <definedName name="VAS075_F_Apskaitospriet47KitosVeiklos">'Forma 6'!$Q$70</definedName>
    <definedName name="VAS075_F_Apskaitospriet4Apskaitosveikla1" localSheetId="5">'Forma 6'!$O$70</definedName>
    <definedName name="VAS075_F_Apskaitospriet4Apskaitosveikla1">'Forma 6'!$O$70</definedName>
    <definedName name="VAS075_F_Apskaitospriet4Kitareguliuoja1" localSheetId="5">'Forma 6'!$P$70</definedName>
    <definedName name="VAS075_F_Apskaitospriet4Kitareguliuoja1">'Forma 6'!$P$70</definedName>
    <definedName name="VAS075_F_Apskaitospriet51IS" localSheetId="5">'Forma 6'!$D$109</definedName>
    <definedName name="VAS075_F_Apskaitospriet51IS">'Forma 6'!$D$109</definedName>
    <definedName name="VAS075_F_Apskaitospriet531GeriamojoVandens" localSheetId="5">'Forma 6'!$F$109</definedName>
    <definedName name="VAS075_F_Apskaitospriet531GeriamojoVandens">'Forma 6'!$F$109</definedName>
    <definedName name="VAS075_F_Apskaitospriet532GeriamojoVandens" localSheetId="5">'Forma 6'!$G$109</definedName>
    <definedName name="VAS075_F_Apskaitospriet532GeriamojoVandens">'Forma 6'!$G$109</definedName>
    <definedName name="VAS075_F_Apskaitospriet533GeriamojoVandens" localSheetId="5">'Forma 6'!$H$109</definedName>
    <definedName name="VAS075_F_Apskaitospriet533GeriamojoVandens">'Forma 6'!$H$109</definedName>
    <definedName name="VAS075_F_Apskaitospriet53IsViso" localSheetId="5">'Forma 6'!$E$109</definedName>
    <definedName name="VAS075_F_Apskaitospriet53IsViso">'Forma 6'!$E$109</definedName>
    <definedName name="VAS075_F_Apskaitospriet541NuotekuSurinkimas" localSheetId="5">'Forma 6'!$J$109</definedName>
    <definedName name="VAS075_F_Apskaitospriet541NuotekuSurinkimas">'Forma 6'!$J$109</definedName>
    <definedName name="VAS075_F_Apskaitospriet542NuotekuValymas" localSheetId="5">'Forma 6'!$K$109</definedName>
    <definedName name="VAS075_F_Apskaitospriet542NuotekuValymas">'Forma 6'!$K$109</definedName>
    <definedName name="VAS075_F_Apskaitospriet543NuotekuDumblo" localSheetId="5">'Forma 6'!$L$109</definedName>
    <definedName name="VAS075_F_Apskaitospriet543NuotekuDumblo">'Forma 6'!$L$109</definedName>
    <definedName name="VAS075_F_Apskaitospriet54IsViso" localSheetId="5">'Forma 6'!$I$109</definedName>
    <definedName name="VAS075_F_Apskaitospriet54IsViso">'Forma 6'!$I$109</definedName>
    <definedName name="VAS075_F_Apskaitospriet55PavirsiniuNuoteku" localSheetId="5">'Forma 6'!$M$109</definedName>
    <definedName name="VAS075_F_Apskaitospriet55PavirsiniuNuoteku">'Forma 6'!$M$109</definedName>
    <definedName name="VAS075_F_Apskaitospriet56KitosReguliuojamosios" localSheetId="5">'Forma 6'!$N$109</definedName>
    <definedName name="VAS075_F_Apskaitospriet56KitosReguliuojamosios">'Forma 6'!$N$109</definedName>
    <definedName name="VAS075_F_Apskaitospriet57KitosVeiklos" localSheetId="5">'Forma 6'!$Q$109</definedName>
    <definedName name="VAS075_F_Apskaitospriet57KitosVeiklos">'Forma 6'!$Q$109</definedName>
    <definedName name="VAS075_F_Apskaitospriet5Apskaitosveikla1" localSheetId="5">'Forma 6'!$O$109</definedName>
    <definedName name="VAS075_F_Apskaitospriet5Apskaitosveikla1">'Forma 6'!$O$109</definedName>
    <definedName name="VAS075_F_Apskaitospriet5Kitareguliuoja1" localSheetId="5">'Forma 6'!$P$109</definedName>
    <definedName name="VAS075_F_Apskaitospriet5Kitareguliuoja1">'Forma 6'!$P$109</definedName>
    <definedName name="VAS075_F_Bendraipaskirs11IS" localSheetId="5">'Forma 6'!$D$96</definedName>
    <definedName name="VAS075_F_Bendraipaskirs11IS">'Forma 6'!$D$96</definedName>
    <definedName name="VAS075_F_Bendraipaskirs131GeriamojoVandens" localSheetId="5">'Forma 6'!$F$96</definedName>
    <definedName name="VAS075_F_Bendraipaskirs131GeriamojoVandens">'Forma 6'!$F$96</definedName>
    <definedName name="VAS075_F_Bendraipaskirs132GeriamojoVandens" localSheetId="5">'Forma 6'!$G$96</definedName>
    <definedName name="VAS075_F_Bendraipaskirs132GeriamojoVandens">'Forma 6'!$G$96</definedName>
    <definedName name="VAS075_F_Bendraipaskirs133GeriamojoVandens" localSheetId="5">'Forma 6'!$H$96</definedName>
    <definedName name="VAS075_F_Bendraipaskirs133GeriamojoVandens">'Forma 6'!$H$96</definedName>
    <definedName name="VAS075_F_Bendraipaskirs13IsViso" localSheetId="5">'Forma 6'!$E$96</definedName>
    <definedName name="VAS075_F_Bendraipaskirs13IsViso">'Forma 6'!$E$96</definedName>
    <definedName name="VAS075_F_Bendraipaskirs141NuotekuSurinkimas" localSheetId="5">'Forma 6'!$J$96</definedName>
    <definedName name="VAS075_F_Bendraipaskirs141NuotekuSurinkimas">'Forma 6'!$J$96</definedName>
    <definedName name="VAS075_F_Bendraipaskirs142NuotekuValymas" localSheetId="5">'Forma 6'!$K$96</definedName>
    <definedName name="VAS075_F_Bendraipaskirs142NuotekuValymas">'Forma 6'!$K$96</definedName>
    <definedName name="VAS075_F_Bendraipaskirs143NuotekuDumblo" localSheetId="5">'Forma 6'!$L$96</definedName>
    <definedName name="VAS075_F_Bendraipaskirs143NuotekuDumblo">'Forma 6'!$L$96</definedName>
    <definedName name="VAS075_F_Bendraipaskirs14IsViso" localSheetId="5">'Forma 6'!$I$96</definedName>
    <definedName name="VAS075_F_Bendraipaskirs14IsViso">'Forma 6'!$I$96</definedName>
    <definedName name="VAS075_F_Bendraipaskirs15PavirsiniuNuoteku" localSheetId="5">'Forma 6'!$M$96</definedName>
    <definedName name="VAS075_F_Bendraipaskirs15PavirsiniuNuoteku">'Forma 6'!$M$96</definedName>
    <definedName name="VAS075_F_Bendraipaskirs16KitosReguliuojamosios" localSheetId="5">'Forma 6'!$N$96</definedName>
    <definedName name="VAS075_F_Bendraipaskirs16KitosReguliuojamosios">'Forma 6'!$N$96</definedName>
    <definedName name="VAS075_F_Bendraipaskirs17KitosVeiklos" localSheetId="5">'Forma 6'!$Q$96</definedName>
    <definedName name="VAS075_F_Bendraipaskirs17KitosVeiklos">'Forma 6'!$Q$96</definedName>
    <definedName name="VAS075_F_Bendraipaskirs1Apskaitosveikla1" localSheetId="5">'Forma 6'!$O$96</definedName>
    <definedName name="VAS075_F_Bendraipaskirs1Apskaitosveikla1">'Forma 6'!$O$96</definedName>
    <definedName name="VAS075_F_Bendraipaskirs1Kitareguliuoja1" localSheetId="5">'Forma 6'!$P$96</definedName>
    <definedName name="VAS075_F_Bendraipaskirs1Kitareguliuoja1">'Forma 6'!$P$96</definedName>
    <definedName name="VAS075_F_Cpunktui101IS" localSheetId="5">'Forma 6'!$D$81</definedName>
    <definedName name="VAS075_F_Cpunktui101IS">'Forma 6'!$D$81</definedName>
    <definedName name="VAS075_F_Cpunktui1031GeriamojoVandens" localSheetId="5">'Forma 6'!$F$81</definedName>
    <definedName name="VAS075_F_Cpunktui1031GeriamojoVandens">'Forma 6'!$F$81</definedName>
    <definedName name="VAS075_F_Cpunktui1032GeriamojoVandens" localSheetId="5">'Forma 6'!$G$81</definedName>
    <definedName name="VAS075_F_Cpunktui1032GeriamojoVandens">'Forma 6'!$G$81</definedName>
    <definedName name="VAS075_F_Cpunktui1033GeriamojoVandens" localSheetId="5">'Forma 6'!$H$81</definedName>
    <definedName name="VAS075_F_Cpunktui1033GeriamojoVandens">'Forma 6'!$H$81</definedName>
    <definedName name="VAS075_F_Cpunktui103IsViso" localSheetId="5">'Forma 6'!$E$81</definedName>
    <definedName name="VAS075_F_Cpunktui103IsViso">'Forma 6'!$E$81</definedName>
    <definedName name="VAS075_F_Cpunktui1041NuotekuSurinkimas" localSheetId="5">'Forma 6'!$J$81</definedName>
    <definedName name="VAS075_F_Cpunktui1041NuotekuSurinkimas">'Forma 6'!$J$81</definedName>
    <definedName name="VAS075_F_Cpunktui1042NuotekuValymas" localSheetId="5">'Forma 6'!$K$81</definedName>
    <definedName name="VAS075_F_Cpunktui1042NuotekuValymas">'Forma 6'!$K$81</definedName>
    <definedName name="VAS075_F_Cpunktui1043NuotekuDumblo" localSheetId="5">'Forma 6'!$L$81</definedName>
    <definedName name="VAS075_F_Cpunktui1043NuotekuDumblo">'Forma 6'!$L$81</definedName>
    <definedName name="VAS075_F_Cpunktui104IsViso" localSheetId="5">'Forma 6'!$I$81</definedName>
    <definedName name="VAS075_F_Cpunktui104IsViso">'Forma 6'!$I$81</definedName>
    <definedName name="VAS075_F_Cpunktui105PavirsiniuNuoteku" localSheetId="5">'Forma 6'!$M$81</definedName>
    <definedName name="VAS075_F_Cpunktui105PavirsiniuNuoteku">'Forma 6'!$M$81</definedName>
    <definedName name="VAS075_F_Cpunktui106KitosReguliuojamosios" localSheetId="5">'Forma 6'!$N$81</definedName>
    <definedName name="VAS075_F_Cpunktui106KitosReguliuojamosios">'Forma 6'!$N$81</definedName>
    <definedName name="VAS075_F_Cpunktui107KitosVeiklos" localSheetId="5">'Forma 6'!$Q$81</definedName>
    <definedName name="VAS075_F_Cpunktui107KitosVeiklos">'Forma 6'!$Q$81</definedName>
    <definedName name="VAS075_F_Cpunktui10Apskaitosveikla1" localSheetId="5">'Forma 6'!$O$81</definedName>
    <definedName name="VAS075_F_Cpunktui10Apskaitosveikla1">'Forma 6'!$O$81</definedName>
    <definedName name="VAS075_F_Cpunktui10Kitareguliuoja1" localSheetId="5">'Forma 6'!$P$81</definedName>
    <definedName name="VAS075_F_Cpunktui10Kitareguliuoja1">'Forma 6'!$P$81</definedName>
    <definedName name="VAS075_F_Cpunktui111IS" localSheetId="5">'Forma 6'!$D$82</definedName>
    <definedName name="VAS075_F_Cpunktui111IS">'Forma 6'!$D$82</definedName>
    <definedName name="VAS075_F_Cpunktui1131GeriamojoVandens" localSheetId="5">'Forma 6'!$F$82</definedName>
    <definedName name="VAS075_F_Cpunktui1131GeriamojoVandens">'Forma 6'!$F$82</definedName>
    <definedName name="VAS075_F_Cpunktui1132GeriamojoVandens" localSheetId="5">'Forma 6'!$G$82</definedName>
    <definedName name="VAS075_F_Cpunktui1132GeriamojoVandens">'Forma 6'!$G$82</definedName>
    <definedName name="VAS075_F_Cpunktui1133GeriamojoVandens" localSheetId="5">'Forma 6'!$H$82</definedName>
    <definedName name="VAS075_F_Cpunktui1133GeriamojoVandens">'Forma 6'!$H$82</definedName>
    <definedName name="VAS075_F_Cpunktui113IsViso" localSheetId="5">'Forma 6'!$E$82</definedName>
    <definedName name="VAS075_F_Cpunktui113IsViso">'Forma 6'!$E$82</definedName>
    <definedName name="VAS075_F_Cpunktui1141NuotekuSurinkimas" localSheetId="5">'Forma 6'!$J$82</definedName>
    <definedName name="VAS075_F_Cpunktui1141NuotekuSurinkimas">'Forma 6'!$J$82</definedName>
    <definedName name="VAS075_F_Cpunktui1142NuotekuValymas" localSheetId="5">'Forma 6'!$K$82</definedName>
    <definedName name="VAS075_F_Cpunktui1142NuotekuValymas">'Forma 6'!$K$82</definedName>
    <definedName name="VAS075_F_Cpunktui1143NuotekuDumblo" localSheetId="5">'Forma 6'!$L$82</definedName>
    <definedName name="VAS075_F_Cpunktui1143NuotekuDumblo">'Forma 6'!$L$82</definedName>
    <definedName name="VAS075_F_Cpunktui114IsViso" localSheetId="5">'Forma 6'!$I$82</definedName>
    <definedName name="VAS075_F_Cpunktui114IsViso">'Forma 6'!$I$82</definedName>
    <definedName name="VAS075_F_Cpunktui115PavirsiniuNuoteku" localSheetId="5">'Forma 6'!$M$82</definedName>
    <definedName name="VAS075_F_Cpunktui115PavirsiniuNuoteku">'Forma 6'!$M$82</definedName>
    <definedName name="VAS075_F_Cpunktui116KitosReguliuojamosios" localSheetId="5">'Forma 6'!$N$82</definedName>
    <definedName name="VAS075_F_Cpunktui116KitosReguliuojamosios">'Forma 6'!$N$82</definedName>
    <definedName name="VAS075_F_Cpunktui117KitosVeiklos" localSheetId="5">'Forma 6'!$Q$82</definedName>
    <definedName name="VAS075_F_Cpunktui117KitosVeiklos">'Forma 6'!$Q$82</definedName>
    <definedName name="VAS075_F_Cpunktui11Apskaitosveikla1" localSheetId="5">'Forma 6'!$O$82</definedName>
    <definedName name="VAS075_F_Cpunktui11Apskaitosveikla1">'Forma 6'!$O$82</definedName>
    <definedName name="VAS075_F_Cpunktui11Kitareguliuoja1" localSheetId="5">'Forma 6'!$P$82</definedName>
    <definedName name="VAS075_F_Cpunktui11Kitareguliuoja1">'Forma 6'!$P$82</definedName>
    <definedName name="VAS075_F_Cpunktui121IS" localSheetId="5">'Forma 6'!$D$83</definedName>
    <definedName name="VAS075_F_Cpunktui121IS">'Forma 6'!$D$83</definedName>
    <definedName name="VAS075_F_Cpunktui1231GeriamojoVandens" localSheetId="5">'Forma 6'!$F$83</definedName>
    <definedName name="VAS075_F_Cpunktui1231GeriamojoVandens">'Forma 6'!$F$83</definedName>
    <definedName name="VAS075_F_Cpunktui1232GeriamojoVandens" localSheetId="5">'Forma 6'!$G$83</definedName>
    <definedName name="VAS075_F_Cpunktui1232GeriamojoVandens">'Forma 6'!$G$83</definedName>
    <definedName name="VAS075_F_Cpunktui1233GeriamojoVandens" localSheetId="5">'Forma 6'!$H$83</definedName>
    <definedName name="VAS075_F_Cpunktui1233GeriamojoVandens">'Forma 6'!$H$83</definedName>
    <definedName name="VAS075_F_Cpunktui123IsViso" localSheetId="5">'Forma 6'!$E$83</definedName>
    <definedName name="VAS075_F_Cpunktui123IsViso">'Forma 6'!$E$83</definedName>
    <definedName name="VAS075_F_Cpunktui1241NuotekuSurinkimas" localSheetId="5">'Forma 6'!$J$83</definedName>
    <definedName name="VAS075_F_Cpunktui1241NuotekuSurinkimas">'Forma 6'!$J$83</definedName>
    <definedName name="VAS075_F_Cpunktui1242NuotekuValymas" localSheetId="5">'Forma 6'!$K$83</definedName>
    <definedName name="VAS075_F_Cpunktui1242NuotekuValymas">'Forma 6'!$K$83</definedName>
    <definedName name="VAS075_F_Cpunktui1243NuotekuDumblo" localSheetId="5">'Forma 6'!$L$83</definedName>
    <definedName name="VAS075_F_Cpunktui1243NuotekuDumblo">'Forma 6'!$L$83</definedName>
    <definedName name="VAS075_F_Cpunktui124IsViso" localSheetId="5">'Forma 6'!$I$83</definedName>
    <definedName name="VAS075_F_Cpunktui124IsViso">'Forma 6'!$I$83</definedName>
    <definedName name="VAS075_F_Cpunktui125PavirsiniuNuoteku" localSheetId="5">'Forma 6'!$M$83</definedName>
    <definedName name="VAS075_F_Cpunktui125PavirsiniuNuoteku">'Forma 6'!$M$83</definedName>
    <definedName name="VAS075_F_Cpunktui126KitosReguliuojamosios" localSheetId="5">'Forma 6'!$N$83</definedName>
    <definedName name="VAS075_F_Cpunktui126KitosReguliuojamosios">'Forma 6'!$N$83</definedName>
    <definedName name="VAS075_F_Cpunktui127KitosVeiklos" localSheetId="5">'Forma 6'!$Q$83</definedName>
    <definedName name="VAS075_F_Cpunktui127KitosVeiklos">'Forma 6'!$Q$83</definedName>
    <definedName name="VAS075_F_Cpunktui12Apskaitosveikla1" localSheetId="5">'Forma 6'!$O$83</definedName>
    <definedName name="VAS075_F_Cpunktui12Apskaitosveikla1">'Forma 6'!$O$83</definedName>
    <definedName name="VAS075_F_Cpunktui12Kitareguliuoja1" localSheetId="5">'Forma 6'!$P$83</definedName>
    <definedName name="VAS075_F_Cpunktui12Kitareguliuoja1">'Forma 6'!$P$83</definedName>
    <definedName name="VAS075_F_Cpunktui131IS" localSheetId="5">'Forma 6'!$D$84</definedName>
    <definedName name="VAS075_F_Cpunktui131IS">'Forma 6'!$D$84</definedName>
    <definedName name="VAS075_F_Cpunktui1331GeriamojoVandens" localSheetId="5">'Forma 6'!$F$84</definedName>
    <definedName name="VAS075_F_Cpunktui1331GeriamojoVandens">'Forma 6'!$F$84</definedName>
    <definedName name="VAS075_F_Cpunktui1332GeriamojoVandens" localSheetId="5">'Forma 6'!$G$84</definedName>
    <definedName name="VAS075_F_Cpunktui1332GeriamojoVandens">'Forma 6'!$G$84</definedName>
    <definedName name="VAS075_F_Cpunktui1333GeriamojoVandens" localSheetId="5">'Forma 6'!$H$84</definedName>
    <definedName name="VAS075_F_Cpunktui1333GeriamojoVandens">'Forma 6'!$H$84</definedName>
    <definedName name="VAS075_F_Cpunktui133IsViso" localSheetId="5">'Forma 6'!$E$84</definedName>
    <definedName name="VAS075_F_Cpunktui133IsViso">'Forma 6'!$E$84</definedName>
    <definedName name="VAS075_F_Cpunktui1341NuotekuSurinkimas" localSheetId="5">'Forma 6'!$J$84</definedName>
    <definedName name="VAS075_F_Cpunktui1341NuotekuSurinkimas">'Forma 6'!$J$84</definedName>
    <definedName name="VAS075_F_Cpunktui1342NuotekuValymas" localSheetId="5">'Forma 6'!$K$84</definedName>
    <definedName name="VAS075_F_Cpunktui1342NuotekuValymas">'Forma 6'!$K$84</definedName>
    <definedName name="VAS075_F_Cpunktui1343NuotekuDumblo" localSheetId="5">'Forma 6'!$L$84</definedName>
    <definedName name="VAS075_F_Cpunktui1343NuotekuDumblo">'Forma 6'!$L$84</definedName>
    <definedName name="VAS075_F_Cpunktui134IsViso" localSheetId="5">'Forma 6'!$I$84</definedName>
    <definedName name="VAS075_F_Cpunktui134IsViso">'Forma 6'!$I$84</definedName>
    <definedName name="VAS075_F_Cpunktui135PavirsiniuNuoteku" localSheetId="5">'Forma 6'!$M$84</definedName>
    <definedName name="VAS075_F_Cpunktui135PavirsiniuNuoteku">'Forma 6'!$M$84</definedName>
    <definedName name="VAS075_F_Cpunktui136KitosReguliuojamosios" localSheetId="5">'Forma 6'!$N$84</definedName>
    <definedName name="VAS075_F_Cpunktui136KitosReguliuojamosios">'Forma 6'!$N$84</definedName>
    <definedName name="VAS075_F_Cpunktui137KitosVeiklos" localSheetId="5">'Forma 6'!$Q$84</definedName>
    <definedName name="VAS075_F_Cpunktui137KitosVeiklos">'Forma 6'!$Q$84</definedName>
    <definedName name="VAS075_F_Cpunktui13Apskaitosveikla1" localSheetId="5">'Forma 6'!$O$84</definedName>
    <definedName name="VAS075_F_Cpunktui13Apskaitosveikla1">'Forma 6'!$O$84</definedName>
    <definedName name="VAS075_F_Cpunktui13Kitareguliuoja1" localSheetId="5">'Forma 6'!$P$84</definedName>
    <definedName name="VAS075_F_Cpunktui13Kitareguliuoja1">'Forma 6'!$P$84</definedName>
    <definedName name="VAS075_F_Cpunktui141IS" localSheetId="5">'Forma 6'!$D$85</definedName>
    <definedName name="VAS075_F_Cpunktui141IS">'Forma 6'!$D$85</definedName>
    <definedName name="VAS075_F_Cpunktui1431GeriamojoVandens" localSheetId="5">'Forma 6'!$F$85</definedName>
    <definedName name="VAS075_F_Cpunktui1431GeriamojoVandens">'Forma 6'!$F$85</definedName>
    <definedName name="VAS075_F_Cpunktui1432GeriamojoVandens" localSheetId="5">'Forma 6'!$G$85</definedName>
    <definedName name="VAS075_F_Cpunktui1432GeriamojoVandens">'Forma 6'!$G$85</definedName>
    <definedName name="VAS075_F_Cpunktui1433GeriamojoVandens" localSheetId="5">'Forma 6'!$H$85</definedName>
    <definedName name="VAS075_F_Cpunktui1433GeriamojoVandens">'Forma 6'!$H$85</definedName>
    <definedName name="VAS075_F_Cpunktui143IsViso" localSheetId="5">'Forma 6'!$E$85</definedName>
    <definedName name="VAS075_F_Cpunktui143IsViso">'Forma 6'!$E$85</definedName>
    <definedName name="VAS075_F_Cpunktui1441NuotekuSurinkimas" localSheetId="5">'Forma 6'!$J$85</definedName>
    <definedName name="VAS075_F_Cpunktui1441NuotekuSurinkimas">'Forma 6'!$J$85</definedName>
    <definedName name="VAS075_F_Cpunktui1442NuotekuValymas" localSheetId="5">'Forma 6'!$K$85</definedName>
    <definedName name="VAS075_F_Cpunktui1442NuotekuValymas">'Forma 6'!$K$85</definedName>
    <definedName name="VAS075_F_Cpunktui1443NuotekuDumblo" localSheetId="5">'Forma 6'!$L$85</definedName>
    <definedName name="VAS075_F_Cpunktui1443NuotekuDumblo">'Forma 6'!$L$85</definedName>
    <definedName name="VAS075_F_Cpunktui144IsViso" localSheetId="5">'Forma 6'!$I$85</definedName>
    <definedName name="VAS075_F_Cpunktui144IsViso">'Forma 6'!$I$85</definedName>
    <definedName name="VAS075_F_Cpunktui145PavirsiniuNuoteku" localSheetId="5">'Forma 6'!$M$85</definedName>
    <definedName name="VAS075_F_Cpunktui145PavirsiniuNuoteku">'Forma 6'!$M$85</definedName>
    <definedName name="VAS075_F_Cpunktui146KitosReguliuojamosios" localSheetId="5">'Forma 6'!$N$85</definedName>
    <definedName name="VAS075_F_Cpunktui146KitosReguliuojamosios">'Forma 6'!$N$85</definedName>
    <definedName name="VAS075_F_Cpunktui147KitosVeiklos" localSheetId="5">'Forma 6'!$Q$85</definedName>
    <definedName name="VAS075_F_Cpunktui147KitosVeiklos">'Forma 6'!$Q$85</definedName>
    <definedName name="VAS075_F_Cpunktui14Apskaitosveikla1" localSheetId="5">'Forma 6'!$O$85</definedName>
    <definedName name="VAS075_F_Cpunktui14Apskaitosveikla1">'Forma 6'!$O$85</definedName>
    <definedName name="VAS075_F_Cpunktui14Kitareguliuoja1" localSheetId="5">'Forma 6'!$P$85</definedName>
    <definedName name="VAS075_F_Cpunktui14Kitareguliuoja1">'Forma 6'!$P$85</definedName>
    <definedName name="VAS075_F_Cpunktui151IS" localSheetId="5">'Forma 6'!$D$86</definedName>
    <definedName name="VAS075_F_Cpunktui151IS">'Forma 6'!$D$86</definedName>
    <definedName name="VAS075_F_Cpunktui1531GeriamojoVandens" localSheetId="5">'Forma 6'!$F$86</definedName>
    <definedName name="VAS075_F_Cpunktui1531GeriamojoVandens">'Forma 6'!$F$86</definedName>
    <definedName name="VAS075_F_Cpunktui1532GeriamojoVandens" localSheetId="5">'Forma 6'!$G$86</definedName>
    <definedName name="VAS075_F_Cpunktui1532GeriamojoVandens">'Forma 6'!$G$86</definedName>
    <definedName name="VAS075_F_Cpunktui1533GeriamojoVandens" localSheetId="5">'Forma 6'!$H$86</definedName>
    <definedName name="VAS075_F_Cpunktui1533GeriamojoVandens">'Forma 6'!$H$86</definedName>
    <definedName name="VAS075_F_Cpunktui153IsViso" localSheetId="5">'Forma 6'!$E$86</definedName>
    <definedName name="VAS075_F_Cpunktui153IsViso">'Forma 6'!$E$86</definedName>
    <definedName name="VAS075_F_Cpunktui1541NuotekuSurinkimas" localSheetId="5">'Forma 6'!$J$86</definedName>
    <definedName name="VAS075_F_Cpunktui1541NuotekuSurinkimas">'Forma 6'!$J$86</definedName>
    <definedName name="VAS075_F_Cpunktui1542NuotekuValymas" localSheetId="5">'Forma 6'!$K$86</definedName>
    <definedName name="VAS075_F_Cpunktui1542NuotekuValymas">'Forma 6'!$K$86</definedName>
    <definedName name="VAS075_F_Cpunktui1543NuotekuDumblo" localSheetId="5">'Forma 6'!$L$86</definedName>
    <definedName name="VAS075_F_Cpunktui1543NuotekuDumblo">'Forma 6'!$L$86</definedName>
    <definedName name="VAS075_F_Cpunktui154IsViso" localSheetId="5">'Forma 6'!$I$86</definedName>
    <definedName name="VAS075_F_Cpunktui154IsViso">'Forma 6'!$I$86</definedName>
    <definedName name="VAS075_F_Cpunktui155PavirsiniuNuoteku" localSheetId="5">'Forma 6'!$M$86</definedName>
    <definedName name="VAS075_F_Cpunktui155PavirsiniuNuoteku">'Forma 6'!$M$86</definedName>
    <definedName name="VAS075_F_Cpunktui156KitosReguliuojamosios" localSheetId="5">'Forma 6'!$N$86</definedName>
    <definedName name="VAS075_F_Cpunktui156KitosReguliuojamosios">'Forma 6'!$N$86</definedName>
    <definedName name="VAS075_F_Cpunktui157KitosVeiklos" localSheetId="5">'Forma 6'!$Q$86</definedName>
    <definedName name="VAS075_F_Cpunktui157KitosVeiklos">'Forma 6'!$Q$86</definedName>
    <definedName name="VAS075_F_Cpunktui15Apskaitosveikla1" localSheetId="5">'Forma 6'!$O$86</definedName>
    <definedName name="VAS075_F_Cpunktui15Apskaitosveikla1">'Forma 6'!$O$86</definedName>
    <definedName name="VAS075_F_Cpunktui15Kitareguliuoja1" localSheetId="5">'Forma 6'!$P$86</definedName>
    <definedName name="VAS075_F_Cpunktui15Kitareguliuoja1">'Forma 6'!$P$86</definedName>
    <definedName name="VAS075_F_Cpunktui161IS" localSheetId="5">'Forma 6'!$D$87</definedName>
    <definedName name="VAS075_F_Cpunktui161IS">'Forma 6'!$D$87</definedName>
    <definedName name="VAS075_F_Cpunktui1631GeriamojoVandens" localSheetId="5">'Forma 6'!$F$87</definedName>
    <definedName name="VAS075_F_Cpunktui1631GeriamojoVandens">'Forma 6'!$F$87</definedName>
    <definedName name="VAS075_F_Cpunktui1632GeriamojoVandens" localSheetId="5">'Forma 6'!$G$87</definedName>
    <definedName name="VAS075_F_Cpunktui1632GeriamojoVandens">'Forma 6'!$G$87</definedName>
    <definedName name="VAS075_F_Cpunktui1633GeriamojoVandens" localSheetId="5">'Forma 6'!$H$87</definedName>
    <definedName name="VAS075_F_Cpunktui1633GeriamojoVandens">'Forma 6'!$H$87</definedName>
    <definedName name="VAS075_F_Cpunktui163IsViso" localSheetId="5">'Forma 6'!$E$87</definedName>
    <definedName name="VAS075_F_Cpunktui163IsViso">'Forma 6'!$E$87</definedName>
    <definedName name="VAS075_F_Cpunktui1641NuotekuSurinkimas" localSheetId="5">'Forma 6'!$J$87</definedName>
    <definedName name="VAS075_F_Cpunktui1641NuotekuSurinkimas">'Forma 6'!$J$87</definedName>
    <definedName name="VAS075_F_Cpunktui1642NuotekuValymas" localSheetId="5">'Forma 6'!$K$87</definedName>
    <definedName name="VAS075_F_Cpunktui1642NuotekuValymas">'Forma 6'!$K$87</definedName>
    <definedName name="VAS075_F_Cpunktui1643NuotekuDumblo" localSheetId="5">'Forma 6'!$L$87</definedName>
    <definedName name="VAS075_F_Cpunktui1643NuotekuDumblo">'Forma 6'!$L$87</definedName>
    <definedName name="VAS075_F_Cpunktui164IsViso" localSheetId="5">'Forma 6'!$I$87</definedName>
    <definedName name="VAS075_F_Cpunktui164IsViso">'Forma 6'!$I$87</definedName>
    <definedName name="VAS075_F_Cpunktui165PavirsiniuNuoteku" localSheetId="5">'Forma 6'!$M$87</definedName>
    <definedName name="VAS075_F_Cpunktui165PavirsiniuNuoteku">'Forma 6'!$M$87</definedName>
    <definedName name="VAS075_F_Cpunktui166KitosReguliuojamosios" localSheetId="5">'Forma 6'!$N$87</definedName>
    <definedName name="VAS075_F_Cpunktui166KitosReguliuojamosios">'Forma 6'!$N$87</definedName>
    <definedName name="VAS075_F_Cpunktui167KitosVeiklos" localSheetId="5">'Forma 6'!$Q$87</definedName>
    <definedName name="VAS075_F_Cpunktui167KitosVeiklos">'Forma 6'!$Q$87</definedName>
    <definedName name="VAS075_F_Cpunktui16Apskaitosveikla1" localSheetId="5">'Forma 6'!$O$87</definedName>
    <definedName name="VAS075_F_Cpunktui16Apskaitosveikla1">'Forma 6'!$O$87</definedName>
    <definedName name="VAS075_F_Cpunktui16Kitareguliuoja1" localSheetId="5">'Forma 6'!$P$87</definedName>
    <definedName name="VAS075_F_Cpunktui16Kitareguliuoja1">'Forma 6'!$P$87</definedName>
    <definedName name="VAS075_F_Cpunktui171IS" localSheetId="5">'Forma 6'!$D$88</definedName>
    <definedName name="VAS075_F_Cpunktui171IS">'Forma 6'!$D$88</definedName>
    <definedName name="VAS075_F_Cpunktui1731GeriamojoVandens" localSheetId="5">'Forma 6'!$F$88</definedName>
    <definedName name="VAS075_F_Cpunktui1731GeriamojoVandens">'Forma 6'!$F$88</definedName>
    <definedName name="VAS075_F_Cpunktui1732GeriamojoVandens" localSheetId="5">'Forma 6'!$G$88</definedName>
    <definedName name="VAS075_F_Cpunktui1732GeriamojoVandens">'Forma 6'!$G$88</definedName>
    <definedName name="VAS075_F_Cpunktui1733GeriamojoVandens" localSheetId="5">'Forma 6'!$H$88</definedName>
    <definedName name="VAS075_F_Cpunktui1733GeriamojoVandens">'Forma 6'!$H$88</definedName>
    <definedName name="VAS075_F_Cpunktui173IsViso" localSheetId="5">'Forma 6'!$E$88</definedName>
    <definedName name="VAS075_F_Cpunktui173IsViso">'Forma 6'!$E$88</definedName>
    <definedName name="VAS075_F_Cpunktui1741NuotekuSurinkimas" localSheetId="5">'Forma 6'!$J$88</definedName>
    <definedName name="VAS075_F_Cpunktui1741NuotekuSurinkimas">'Forma 6'!$J$88</definedName>
    <definedName name="VAS075_F_Cpunktui1742NuotekuValymas" localSheetId="5">'Forma 6'!$K$88</definedName>
    <definedName name="VAS075_F_Cpunktui1742NuotekuValymas">'Forma 6'!$K$88</definedName>
    <definedName name="VAS075_F_Cpunktui1743NuotekuDumblo" localSheetId="5">'Forma 6'!$L$88</definedName>
    <definedName name="VAS075_F_Cpunktui1743NuotekuDumblo">'Forma 6'!$L$88</definedName>
    <definedName name="VAS075_F_Cpunktui174IsViso" localSheetId="5">'Forma 6'!$I$88</definedName>
    <definedName name="VAS075_F_Cpunktui174IsViso">'Forma 6'!$I$88</definedName>
    <definedName name="VAS075_F_Cpunktui175PavirsiniuNuoteku" localSheetId="5">'Forma 6'!$M$88</definedName>
    <definedName name="VAS075_F_Cpunktui175PavirsiniuNuoteku">'Forma 6'!$M$88</definedName>
    <definedName name="VAS075_F_Cpunktui176KitosReguliuojamosios" localSheetId="5">'Forma 6'!$N$88</definedName>
    <definedName name="VAS075_F_Cpunktui176KitosReguliuojamosios">'Forma 6'!$N$88</definedName>
    <definedName name="VAS075_F_Cpunktui177KitosVeiklos" localSheetId="5">'Forma 6'!$Q$88</definedName>
    <definedName name="VAS075_F_Cpunktui177KitosVeiklos">'Forma 6'!$Q$88</definedName>
    <definedName name="VAS075_F_Cpunktui17Apskaitosveikla1" localSheetId="5">'Forma 6'!$O$88</definedName>
    <definedName name="VAS075_F_Cpunktui17Apskaitosveikla1">'Forma 6'!$O$88</definedName>
    <definedName name="VAS075_F_Cpunktui17Kitareguliuoja1" localSheetId="5">'Forma 6'!$P$88</definedName>
    <definedName name="VAS075_F_Cpunktui17Kitareguliuoja1">'Forma 6'!$P$88</definedName>
    <definedName name="VAS075_F_Cpunktui181IS" localSheetId="5">'Forma 6'!$D$89</definedName>
    <definedName name="VAS075_F_Cpunktui181IS">'Forma 6'!$D$89</definedName>
    <definedName name="VAS075_F_Cpunktui1831GeriamojoVandens" localSheetId="5">'Forma 6'!$F$89</definedName>
    <definedName name="VAS075_F_Cpunktui1831GeriamojoVandens">'Forma 6'!$F$89</definedName>
    <definedName name="VAS075_F_Cpunktui1832GeriamojoVandens" localSheetId="5">'Forma 6'!$G$89</definedName>
    <definedName name="VAS075_F_Cpunktui1832GeriamojoVandens">'Forma 6'!$G$89</definedName>
    <definedName name="VAS075_F_Cpunktui1833GeriamojoVandens" localSheetId="5">'Forma 6'!$H$89</definedName>
    <definedName name="VAS075_F_Cpunktui1833GeriamojoVandens">'Forma 6'!$H$89</definedName>
    <definedName name="VAS075_F_Cpunktui183IsViso" localSheetId="5">'Forma 6'!$E$89</definedName>
    <definedName name="VAS075_F_Cpunktui183IsViso">'Forma 6'!$E$89</definedName>
    <definedName name="VAS075_F_Cpunktui1841NuotekuSurinkimas" localSheetId="5">'Forma 6'!$J$89</definedName>
    <definedName name="VAS075_F_Cpunktui1841NuotekuSurinkimas">'Forma 6'!$J$89</definedName>
    <definedName name="VAS075_F_Cpunktui1842NuotekuValymas" localSheetId="5">'Forma 6'!$K$89</definedName>
    <definedName name="VAS075_F_Cpunktui1842NuotekuValymas">'Forma 6'!$K$89</definedName>
    <definedName name="VAS075_F_Cpunktui1843NuotekuDumblo" localSheetId="5">'Forma 6'!$L$89</definedName>
    <definedName name="VAS075_F_Cpunktui1843NuotekuDumblo">'Forma 6'!$L$89</definedName>
    <definedName name="VAS075_F_Cpunktui184IsViso" localSheetId="5">'Forma 6'!$I$89</definedName>
    <definedName name="VAS075_F_Cpunktui184IsViso">'Forma 6'!$I$89</definedName>
    <definedName name="VAS075_F_Cpunktui185PavirsiniuNuoteku" localSheetId="5">'Forma 6'!$M$89</definedName>
    <definedName name="VAS075_F_Cpunktui185PavirsiniuNuoteku">'Forma 6'!$M$89</definedName>
    <definedName name="VAS075_F_Cpunktui186KitosReguliuojamosios" localSheetId="5">'Forma 6'!$N$89</definedName>
    <definedName name="VAS075_F_Cpunktui186KitosReguliuojamosios">'Forma 6'!$N$89</definedName>
    <definedName name="VAS075_F_Cpunktui187KitosVeiklos" localSheetId="5">'Forma 6'!$Q$89</definedName>
    <definedName name="VAS075_F_Cpunktui187KitosVeiklos">'Forma 6'!$Q$89</definedName>
    <definedName name="VAS075_F_Cpunktui18Apskaitosveikla1" localSheetId="5">'Forma 6'!$O$89</definedName>
    <definedName name="VAS075_F_Cpunktui18Apskaitosveikla1">'Forma 6'!$O$89</definedName>
    <definedName name="VAS075_F_Cpunktui18Kitareguliuoja1" localSheetId="5">'Forma 6'!$P$89</definedName>
    <definedName name="VAS075_F_Cpunktui18Kitareguliuoja1">'Forma 6'!$P$89</definedName>
    <definedName name="VAS075_F_Cpunktui191IS" localSheetId="5">'Forma 6'!$D$90</definedName>
    <definedName name="VAS075_F_Cpunktui191IS">'Forma 6'!$D$90</definedName>
    <definedName name="VAS075_F_Cpunktui1931GeriamojoVandens" localSheetId="5">'Forma 6'!$F$90</definedName>
    <definedName name="VAS075_F_Cpunktui1931GeriamojoVandens">'Forma 6'!$F$90</definedName>
    <definedName name="VAS075_F_Cpunktui1932GeriamojoVandens" localSheetId="5">'Forma 6'!$G$90</definedName>
    <definedName name="VAS075_F_Cpunktui1932GeriamojoVandens">'Forma 6'!$G$90</definedName>
    <definedName name="VAS075_F_Cpunktui1933GeriamojoVandens" localSheetId="5">'Forma 6'!$H$90</definedName>
    <definedName name="VAS075_F_Cpunktui1933GeriamojoVandens">'Forma 6'!$H$90</definedName>
    <definedName name="VAS075_F_Cpunktui193IsViso" localSheetId="5">'Forma 6'!$E$90</definedName>
    <definedName name="VAS075_F_Cpunktui193IsViso">'Forma 6'!$E$90</definedName>
    <definedName name="VAS075_F_Cpunktui1941NuotekuSurinkimas" localSheetId="5">'Forma 6'!$J$90</definedName>
    <definedName name="VAS075_F_Cpunktui1941NuotekuSurinkimas">'Forma 6'!$J$90</definedName>
    <definedName name="VAS075_F_Cpunktui1942NuotekuValymas" localSheetId="5">'Forma 6'!$K$90</definedName>
    <definedName name="VAS075_F_Cpunktui1942NuotekuValymas">'Forma 6'!$K$90</definedName>
    <definedName name="VAS075_F_Cpunktui1943NuotekuDumblo" localSheetId="5">'Forma 6'!$L$90</definedName>
    <definedName name="VAS075_F_Cpunktui1943NuotekuDumblo">'Forma 6'!$L$90</definedName>
    <definedName name="VAS075_F_Cpunktui194IsViso" localSheetId="5">'Forma 6'!$I$90</definedName>
    <definedName name="VAS075_F_Cpunktui194IsViso">'Forma 6'!$I$90</definedName>
    <definedName name="VAS075_F_Cpunktui195PavirsiniuNuoteku" localSheetId="5">'Forma 6'!$M$90</definedName>
    <definedName name="VAS075_F_Cpunktui195PavirsiniuNuoteku">'Forma 6'!$M$90</definedName>
    <definedName name="VAS075_F_Cpunktui196KitosReguliuojamosios" localSheetId="5">'Forma 6'!$N$90</definedName>
    <definedName name="VAS075_F_Cpunktui196KitosReguliuojamosios">'Forma 6'!$N$90</definedName>
    <definedName name="VAS075_F_Cpunktui197KitosVeiklos" localSheetId="5">'Forma 6'!$Q$90</definedName>
    <definedName name="VAS075_F_Cpunktui197KitosVeiklos">'Forma 6'!$Q$90</definedName>
    <definedName name="VAS075_F_Cpunktui19Apskaitosveikla1" localSheetId="5">'Forma 6'!$O$90</definedName>
    <definedName name="VAS075_F_Cpunktui19Apskaitosveikla1">'Forma 6'!$O$90</definedName>
    <definedName name="VAS075_F_Cpunktui19Kitareguliuoja1" localSheetId="5">'Forma 6'!$P$90</definedName>
    <definedName name="VAS075_F_Cpunktui19Kitareguliuoja1">'Forma 6'!$P$90</definedName>
    <definedName name="VAS075_F_Cpunktui201IS" localSheetId="5">'Forma 6'!$D$91</definedName>
    <definedName name="VAS075_F_Cpunktui201IS">'Forma 6'!$D$91</definedName>
    <definedName name="VAS075_F_Cpunktui2031GeriamojoVandens" localSheetId="5">'Forma 6'!$F$91</definedName>
    <definedName name="VAS075_F_Cpunktui2031GeriamojoVandens">'Forma 6'!$F$91</definedName>
    <definedName name="VAS075_F_Cpunktui2032GeriamojoVandens" localSheetId="5">'Forma 6'!$G$91</definedName>
    <definedName name="VAS075_F_Cpunktui2032GeriamojoVandens">'Forma 6'!$G$91</definedName>
    <definedName name="VAS075_F_Cpunktui2033GeriamojoVandens" localSheetId="5">'Forma 6'!$H$91</definedName>
    <definedName name="VAS075_F_Cpunktui2033GeriamojoVandens">'Forma 6'!$H$91</definedName>
    <definedName name="VAS075_F_Cpunktui203IsViso" localSheetId="5">'Forma 6'!$E$91</definedName>
    <definedName name="VAS075_F_Cpunktui203IsViso">'Forma 6'!$E$91</definedName>
    <definedName name="VAS075_F_Cpunktui2041NuotekuSurinkimas" localSheetId="5">'Forma 6'!$J$91</definedName>
    <definedName name="VAS075_F_Cpunktui2041NuotekuSurinkimas">'Forma 6'!$J$91</definedName>
    <definedName name="VAS075_F_Cpunktui2042NuotekuValymas" localSheetId="5">'Forma 6'!$K$91</definedName>
    <definedName name="VAS075_F_Cpunktui2042NuotekuValymas">'Forma 6'!$K$91</definedName>
    <definedName name="VAS075_F_Cpunktui2043NuotekuDumblo" localSheetId="5">'Forma 6'!$L$91</definedName>
    <definedName name="VAS075_F_Cpunktui2043NuotekuDumblo">'Forma 6'!$L$91</definedName>
    <definedName name="VAS075_F_Cpunktui204IsViso" localSheetId="5">'Forma 6'!$I$91</definedName>
    <definedName name="VAS075_F_Cpunktui204IsViso">'Forma 6'!$I$91</definedName>
    <definedName name="VAS075_F_Cpunktui205PavirsiniuNuoteku" localSheetId="5">'Forma 6'!$M$91</definedName>
    <definedName name="VAS075_F_Cpunktui205PavirsiniuNuoteku">'Forma 6'!$M$91</definedName>
    <definedName name="VAS075_F_Cpunktui206KitosReguliuojamosios" localSheetId="5">'Forma 6'!$N$91</definedName>
    <definedName name="VAS075_F_Cpunktui206KitosReguliuojamosios">'Forma 6'!$N$91</definedName>
    <definedName name="VAS075_F_Cpunktui207KitosVeiklos" localSheetId="5">'Forma 6'!$Q$91</definedName>
    <definedName name="VAS075_F_Cpunktui207KitosVeiklos">'Forma 6'!$Q$91</definedName>
    <definedName name="VAS075_F_Cpunktui20Apskaitosveikla1" localSheetId="5">'Forma 6'!$O$91</definedName>
    <definedName name="VAS075_F_Cpunktui20Apskaitosveikla1">'Forma 6'!$O$91</definedName>
    <definedName name="VAS075_F_Cpunktui20Kitareguliuoja1" localSheetId="5">'Forma 6'!$P$91</definedName>
    <definedName name="VAS075_F_Cpunktui20Kitareguliuoja1">'Forma 6'!$P$91</definedName>
    <definedName name="VAS075_F_Cpunktui211IS" localSheetId="5">'Forma 6'!$D$92</definedName>
    <definedName name="VAS075_F_Cpunktui211IS">'Forma 6'!$D$92</definedName>
    <definedName name="VAS075_F_Cpunktui2131GeriamojoVandens" localSheetId="5">'Forma 6'!$F$92</definedName>
    <definedName name="VAS075_F_Cpunktui2131GeriamojoVandens">'Forma 6'!$F$92</definedName>
    <definedName name="VAS075_F_Cpunktui2132GeriamojoVandens" localSheetId="5">'Forma 6'!$G$92</definedName>
    <definedName name="VAS075_F_Cpunktui2132GeriamojoVandens">'Forma 6'!$G$92</definedName>
    <definedName name="VAS075_F_Cpunktui2133GeriamojoVandens" localSheetId="5">'Forma 6'!$H$92</definedName>
    <definedName name="VAS075_F_Cpunktui2133GeriamojoVandens">'Forma 6'!$H$92</definedName>
    <definedName name="VAS075_F_Cpunktui213IsViso" localSheetId="5">'Forma 6'!$E$92</definedName>
    <definedName name="VAS075_F_Cpunktui213IsViso">'Forma 6'!$E$92</definedName>
    <definedName name="VAS075_F_Cpunktui2141NuotekuSurinkimas" localSheetId="5">'Forma 6'!$J$92</definedName>
    <definedName name="VAS075_F_Cpunktui2141NuotekuSurinkimas">'Forma 6'!$J$92</definedName>
    <definedName name="VAS075_F_Cpunktui2142NuotekuValymas" localSheetId="5">'Forma 6'!$K$92</definedName>
    <definedName name="VAS075_F_Cpunktui2142NuotekuValymas">'Forma 6'!$K$92</definedName>
    <definedName name="VAS075_F_Cpunktui2143NuotekuDumblo" localSheetId="5">'Forma 6'!$L$92</definedName>
    <definedName name="VAS075_F_Cpunktui2143NuotekuDumblo">'Forma 6'!$L$92</definedName>
    <definedName name="VAS075_F_Cpunktui214IsViso" localSheetId="5">'Forma 6'!$I$92</definedName>
    <definedName name="VAS075_F_Cpunktui214IsViso">'Forma 6'!$I$92</definedName>
    <definedName name="VAS075_F_Cpunktui215PavirsiniuNuoteku" localSheetId="5">'Forma 6'!$M$92</definedName>
    <definedName name="VAS075_F_Cpunktui215PavirsiniuNuoteku">'Forma 6'!$M$92</definedName>
    <definedName name="VAS075_F_Cpunktui216KitosReguliuojamosios" localSheetId="5">'Forma 6'!$N$92</definedName>
    <definedName name="VAS075_F_Cpunktui216KitosReguliuojamosios">'Forma 6'!$N$92</definedName>
    <definedName name="VAS075_F_Cpunktui217KitosVeiklos" localSheetId="5">'Forma 6'!$Q$92</definedName>
    <definedName name="VAS075_F_Cpunktui217KitosVeiklos">'Forma 6'!$Q$92</definedName>
    <definedName name="VAS075_F_Cpunktui21Apskaitosveikla1" localSheetId="5">'Forma 6'!$O$92</definedName>
    <definedName name="VAS075_F_Cpunktui21Apskaitosveikla1">'Forma 6'!$O$92</definedName>
    <definedName name="VAS075_F_Cpunktui21Kitareguliuoja1" localSheetId="5">'Forma 6'!$P$92</definedName>
    <definedName name="VAS075_F_Cpunktui21Kitareguliuoja1">'Forma 6'!$P$92</definedName>
    <definedName name="VAS075_F_Cpunktui221IS" localSheetId="5">'Forma 6'!$D$93</definedName>
    <definedName name="VAS075_F_Cpunktui221IS">'Forma 6'!$D$93</definedName>
    <definedName name="VAS075_F_Cpunktui2231GeriamojoVandens" localSheetId="5">'Forma 6'!$F$93</definedName>
    <definedName name="VAS075_F_Cpunktui2231GeriamojoVandens">'Forma 6'!$F$93</definedName>
    <definedName name="VAS075_F_Cpunktui2232GeriamojoVandens" localSheetId="5">'Forma 6'!$G$93</definedName>
    <definedName name="VAS075_F_Cpunktui2232GeriamojoVandens">'Forma 6'!$G$93</definedName>
    <definedName name="VAS075_F_Cpunktui2233GeriamojoVandens" localSheetId="5">'Forma 6'!$H$93</definedName>
    <definedName name="VAS075_F_Cpunktui2233GeriamojoVandens">'Forma 6'!$H$93</definedName>
    <definedName name="VAS075_F_Cpunktui223IsViso" localSheetId="5">'Forma 6'!$E$93</definedName>
    <definedName name="VAS075_F_Cpunktui223IsViso">'Forma 6'!$E$93</definedName>
    <definedName name="VAS075_F_Cpunktui2241NuotekuSurinkimas" localSheetId="5">'Forma 6'!$J$93</definedName>
    <definedName name="VAS075_F_Cpunktui2241NuotekuSurinkimas">'Forma 6'!$J$93</definedName>
    <definedName name="VAS075_F_Cpunktui2242NuotekuValymas" localSheetId="5">'Forma 6'!$K$93</definedName>
    <definedName name="VAS075_F_Cpunktui2242NuotekuValymas">'Forma 6'!$K$93</definedName>
    <definedName name="VAS075_F_Cpunktui2243NuotekuDumblo" localSheetId="5">'Forma 6'!$L$93</definedName>
    <definedName name="VAS075_F_Cpunktui2243NuotekuDumblo">'Forma 6'!$L$93</definedName>
    <definedName name="VAS075_F_Cpunktui224IsViso" localSheetId="5">'Forma 6'!$I$93</definedName>
    <definedName name="VAS075_F_Cpunktui224IsViso">'Forma 6'!$I$93</definedName>
    <definedName name="VAS075_F_Cpunktui225PavirsiniuNuoteku" localSheetId="5">'Forma 6'!$M$93</definedName>
    <definedName name="VAS075_F_Cpunktui225PavirsiniuNuoteku">'Forma 6'!$M$93</definedName>
    <definedName name="VAS075_F_Cpunktui226KitosReguliuojamosios" localSheetId="5">'Forma 6'!$N$93</definedName>
    <definedName name="VAS075_F_Cpunktui226KitosReguliuojamosios">'Forma 6'!$N$93</definedName>
    <definedName name="VAS075_F_Cpunktui227KitosVeiklos" localSheetId="5">'Forma 6'!$Q$93</definedName>
    <definedName name="VAS075_F_Cpunktui227KitosVeiklos">'Forma 6'!$Q$93</definedName>
    <definedName name="VAS075_F_Cpunktui22Apskaitosveikla1" localSheetId="5">'Forma 6'!$O$93</definedName>
    <definedName name="VAS075_F_Cpunktui22Apskaitosveikla1">'Forma 6'!$O$93</definedName>
    <definedName name="VAS075_F_Cpunktui22Kitareguliuoja1" localSheetId="5">'Forma 6'!$P$93</definedName>
    <definedName name="VAS075_F_Cpunktui22Kitareguliuoja1">'Forma 6'!$P$93</definedName>
    <definedName name="VAS075_F_Cpunktui231IS" localSheetId="5">'Forma 6'!$D$94</definedName>
    <definedName name="VAS075_F_Cpunktui231IS">'Forma 6'!$D$94</definedName>
    <definedName name="VAS075_F_Cpunktui2331GeriamojoVandens" localSheetId="5">'Forma 6'!$F$94</definedName>
    <definedName name="VAS075_F_Cpunktui2331GeriamojoVandens">'Forma 6'!$F$94</definedName>
    <definedName name="VAS075_F_Cpunktui2332GeriamojoVandens" localSheetId="5">'Forma 6'!$G$94</definedName>
    <definedName name="VAS075_F_Cpunktui2332GeriamojoVandens">'Forma 6'!$G$94</definedName>
    <definedName name="VAS075_F_Cpunktui2333GeriamojoVandens" localSheetId="5">'Forma 6'!$H$94</definedName>
    <definedName name="VAS075_F_Cpunktui2333GeriamojoVandens">'Forma 6'!$H$94</definedName>
    <definedName name="VAS075_F_Cpunktui233IsViso" localSheetId="5">'Forma 6'!$E$94</definedName>
    <definedName name="VAS075_F_Cpunktui233IsViso">'Forma 6'!$E$94</definedName>
    <definedName name="VAS075_F_Cpunktui2341NuotekuSurinkimas" localSheetId="5">'Forma 6'!$J$94</definedName>
    <definedName name="VAS075_F_Cpunktui2341NuotekuSurinkimas">'Forma 6'!$J$94</definedName>
    <definedName name="VAS075_F_Cpunktui2342NuotekuValymas" localSheetId="5">'Forma 6'!$K$94</definedName>
    <definedName name="VAS075_F_Cpunktui2342NuotekuValymas">'Forma 6'!$K$94</definedName>
    <definedName name="VAS075_F_Cpunktui2343NuotekuDumblo" localSheetId="5">'Forma 6'!$L$94</definedName>
    <definedName name="VAS075_F_Cpunktui2343NuotekuDumblo">'Forma 6'!$L$94</definedName>
    <definedName name="VAS075_F_Cpunktui234IsViso" localSheetId="5">'Forma 6'!$I$94</definedName>
    <definedName name="VAS075_F_Cpunktui234IsViso">'Forma 6'!$I$94</definedName>
    <definedName name="VAS075_F_Cpunktui235PavirsiniuNuoteku" localSheetId="5">'Forma 6'!$M$94</definedName>
    <definedName name="VAS075_F_Cpunktui235PavirsiniuNuoteku">'Forma 6'!$M$94</definedName>
    <definedName name="VAS075_F_Cpunktui236KitosReguliuojamosios" localSheetId="5">'Forma 6'!$N$94</definedName>
    <definedName name="VAS075_F_Cpunktui236KitosReguliuojamosios">'Forma 6'!$N$94</definedName>
    <definedName name="VAS075_F_Cpunktui237KitosVeiklos" localSheetId="5">'Forma 6'!$Q$94</definedName>
    <definedName name="VAS075_F_Cpunktui237KitosVeiklos">'Forma 6'!$Q$94</definedName>
    <definedName name="VAS075_F_Cpunktui23Apskaitosveikla1" localSheetId="5">'Forma 6'!$O$94</definedName>
    <definedName name="VAS075_F_Cpunktui23Apskaitosveikla1">'Forma 6'!$O$94</definedName>
    <definedName name="VAS075_F_Cpunktui23Kitareguliuoja1" localSheetId="5">'Forma 6'!$P$94</definedName>
    <definedName name="VAS075_F_Cpunktui23Kitareguliuoja1">'Forma 6'!$P$94</definedName>
    <definedName name="VAS075_F_Cpunktui241IS" localSheetId="5">'Forma 6'!$D$95</definedName>
    <definedName name="VAS075_F_Cpunktui241IS">'Forma 6'!$D$95</definedName>
    <definedName name="VAS075_F_Cpunktui2431GeriamojoVandens" localSheetId="5">'Forma 6'!$F$95</definedName>
    <definedName name="VAS075_F_Cpunktui2431GeriamojoVandens">'Forma 6'!$F$95</definedName>
    <definedName name="VAS075_F_Cpunktui2432GeriamojoVandens" localSheetId="5">'Forma 6'!$G$95</definedName>
    <definedName name="VAS075_F_Cpunktui2432GeriamojoVandens">'Forma 6'!$G$95</definedName>
    <definedName name="VAS075_F_Cpunktui2433GeriamojoVandens" localSheetId="5">'Forma 6'!$H$95</definedName>
    <definedName name="VAS075_F_Cpunktui2433GeriamojoVandens">'Forma 6'!$H$95</definedName>
    <definedName name="VAS075_F_Cpunktui243IsViso" localSheetId="5">'Forma 6'!$E$95</definedName>
    <definedName name="VAS075_F_Cpunktui243IsViso">'Forma 6'!$E$95</definedName>
    <definedName name="VAS075_F_Cpunktui2441NuotekuSurinkimas" localSheetId="5">'Forma 6'!$J$95</definedName>
    <definedName name="VAS075_F_Cpunktui2441NuotekuSurinkimas">'Forma 6'!$J$95</definedName>
    <definedName name="VAS075_F_Cpunktui2442NuotekuValymas" localSheetId="5">'Forma 6'!$K$95</definedName>
    <definedName name="VAS075_F_Cpunktui2442NuotekuValymas">'Forma 6'!$K$95</definedName>
    <definedName name="VAS075_F_Cpunktui2443NuotekuDumblo" localSheetId="5">'Forma 6'!$L$95</definedName>
    <definedName name="VAS075_F_Cpunktui2443NuotekuDumblo">'Forma 6'!$L$95</definedName>
    <definedName name="VAS075_F_Cpunktui244IsViso" localSheetId="5">'Forma 6'!$I$95</definedName>
    <definedName name="VAS075_F_Cpunktui244IsViso">'Forma 6'!$I$95</definedName>
    <definedName name="VAS075_F_Cpunktui245PavirsiniuNuoteku" localSheetId="5">'Forma 6'!$M$95</definedName>
    <definedName name="VAS075_F_Cpunktui245PavirsiniuNuoteku">'Forma 6'!$M$95</definedName>
    <definedName name="VAS075_F_Cpunktui246KitosReguliuojamosios" localSheetId="5">'Forma 6'!$N$95</definedName>
    <definedName name="VAS075_F_Cpunktui246KitosReguliuojamosios">'Forma 6'!$N$95</definedName>
    <definedName name="VAS075_F_Cpunktui247KitosVeiklos" localSheetId="5">'Forma 6'!$Q$95</definedName>
    <definedName name="VAS075_F_Cpunktui247KitosVeiklos">'Forma 6'!$Q$95</definedName>
    <definedName name="VAS075_F_Cpunktui24Apskaitosveikla1" localSheetId="5">'Forma 6'!$O$95</definedName>
    <definedName name="VAS075_F_Cpunktui24Apskaitosveikla1">'Forma 6'!$O$95</definedName>
    <definedName name="VAS075_F_Cpunktui24Kitareguliuoja1" localSheetId="5">'Forma 6'!$P$95</definedName>
    <definedName name="VAS075_F_Cpunktui24Kitareguliuoja1">'Forma 6'!$P$95</definedName>
    <definedName name="VAS075_F_Cpunktui91IS" localSheetId="5">'Forma 6'!$D$80</definedName>
    <definedName name="VAS075_F_Cpunktui91IS">'Forma 6'!$D$80</definedName>
    <definedName name="VAS075_F_Cpunktui931GeriamojoVandens" localSheetId="5">'Forma 6'!$F$80</definedName>
    <definedName name="VAS075_F_Cpunktui931GeriamojoVandens">'Forma 6'!$F$80</definedName>
    <definedName name="VAS075_F_Cpunktui932GeriamojoVandens" localSheetId="5">'Forma 6'!$G$80</definedName>
    <definedName name="VAS075_F_Cpunktui932GeriamojoVandens">'Forma 6'!$G$80</definedName>
    <definedName name="VAS075_F_Cpunktui933GeriamojoVandens" localSheetId="5">'Forma 6'!$H$80</definedName>
    <definedName name="VAS075_F_Cpunktui933GeriamojoVandens">'Forma 6'!$H$80</definedName>
    <definedName name="VAS075_F_Cpunktui93IsViso" localSheetId="5">'Forma 6'!$E$80</definedName>
    <definedName name="VAS075_F_Cpunktui93IsViso">'Forma 6'!$E$80</definedName>
    <definedName name="VAS075_F_Cpunktui941NuotekuSurinkimas" localSheetId="5">'Forma 6'!$J$80</definedName>
    <definedName name="VAS075_F_Cpunktui941NuotekuSurinkimas">'Forma 6'!$J$80</definedName>
    <definedName name="VAS075_F_Cpunktui942NuotekuValymas" localSheetId="5">'Forma 6'!$K$80</definedName>
    <definedName name="VAS075_F_Cpunktui942NuotekuValymas">'Forma 6'!$K$80</definedName>
    <definedName name="VAS075_F_Cpunktui943NuotekuDumblo" localSheetId="5">'Forma 6'!$L$80</definedName>
    <definedName name="VAS075_F_Cpunktui943NuotekuDumblo">'Forma 6'!$L$80</definedName>
    <definedName name="VAS075_F_Cpunktui94IsViso" localSheetId="5">'Forma 6'!$I$80</definedName>
    <definedName name="VAS075_F_Cpunktui94IsViso">'Forma 6'!$I$80</definedName>
    <definedName name="VAS075_F_Cpunktui95PavirsiniuNuoteku" localSheetId="5">'Forma 6'!$M$80</definedName>
    <definedName name="VAS075_F_Cpunktui95PavirsiniuNuoteku">'Forma 6'!$M$80</definedName>
    <definedName name="VAS075_F_Cpunktui96KitosReguliuojamosios" localSheetId="5">'Forma 6'!$N$80</definedName>
    <definedName name="VAS075_F_Cpunktui96KitosReguliuojamosios">'Forma 6'!$N$80</definedName>
    <definedName name="VAS075_F_Cpunktui97KitosVeiklos" localSheetId="5">'Forma 6'!$Q$80</definedName>
    <definedName name="VAS075_F_Cpunktui97KitosVeiklos">'Forma 6'!$Q$80</definedName>
    <definedName name="VAS075_F_Cpunktui9Apskaitosveikla1" localSheetId="5">'Forma 6'!$O$80</definedName>
    <definedName name="VAS075_F_Cpunktui9Apskaitosveikla1">'Forma 6'!$O$80</definedName>
    <definedName name="VAS075_F_Cpunktui9Kitareguliuoja1" localSheetId="5">'Forma 6'!$P$80</definedName>
    <definedName name="VAS075_F_Cpunktui9Kitareguliuoja1">'Forma 6'!$P$80</definedName>
    <definedName name="VAS075_F_Epunktui101IS" localSheetId="5">'Forma 6'!$D$128</definedName>
    <definedName name="VAS075_F_Epunktui101IS">'Forma 6'!$D$128</definedName>
    <definedName name="VAS075_F_Epunktui1031GeriamojoVandens" localSheetId="5">'Forma 6'!$F$128</definedName>
    <definedName name="VAS075_F_Epunktui1031GeriamojoVandens">'Forma 6'!$F$128</definedName>
    <definedName name="VAS075_F_Epunktui1032GeriamojoVandens" localSheetId="5">'Forma 6'!$G$128</definedName>
    <definedName name="VAS075_F_Epunktui1032GeriamojoVandens">'Forma 6'!$G$128</definedName>
    <definedName name="VAS075_F_Epunktui1033GeriamojoVandens" localSheetId="5">'Forma 6'!$H$128</definedName>
    <definedName name="VAS075_F_Epunktui1033GeriamojoVandens">'Forma 6'!$H$128</definedName>
    <definedName name="VAS075_F_Epunktui103IsViso" localSheetId="5">'Forma 6'!$E$128</definedName>
    <definedName name="VAS075_F_Epunktui103IsViso">'Forma 6'!$E$128</definedName>
    <definedName name="VAS075_F_Epunktui1041NuotekuSurinkimas" localSheetId="5">'Forma 6'!$J$128</definedName>
    <definedName name="VAS075_F_Epunktui1041NuotekuSurinkimas">'Forma 6'!$J$128</definedName>
    <definedName name="VAS075_F_Epunktui1042NuotekuValymas" localSheetId="5">'Forma 6'!$K$128</definedName>
    <definedName name="VAS075_F_Epunktui1042NuotekuValymas">'Forma 6'!$K$128</definedName>
    <definedName name="VAS075_F_Epunktui1043NuotekuDumblo" localSheetId="5">'Forma 6'!$L$128</definedName>
    <definedName name="VAS075_F_Epunktui1043NuotekuDumblo">'Forma 6'!$L$128</definedName>
    <definedName name="VAS075_F_Epunktui104IsViso" localSheetId="5">'Forma 6'!$I$128</definedName>
    <definedName name="VAS075_F_Epunktui104IsViso">'Forma 6'!$I$128</definedName>
    <definedName name="VAS075_F_Epunktui105PavirsiniuNuoteku" localSheetId="5">'Forma 6'!$M$128</definedName>
    <definedName name="VAS075_F_Epunktui105PavirsiniuNuoteku">'Forma 6'!$M$128</definedName>
    <definedName name="VAS075_F_Epunktui106KitosReguliuojamosios" localSheetId="5">'Forma 6'!$N$128</definedName>
    <definedName name="VAS075_F_Epunktui106KitosReguliuojamosios">'Forma 6'!$N$128</definedName>
    <definedName name="VAS075_F_Epunktui107KitosVeiklos" localSheetId="5">'Forma 6'!$Q$128</definedName>
    <definedName name="VAS075_F_Epunktui107KitosVeiklos">'Forma 6'!$Q$128</definedName>
    <definedName name="VAS075_F_Epunktui10Apskaitosveikla1" localSheetId="5">'Forma 6'!$O$128</definedName>
    <definedName name="VAS075_F_Epunktui10Apskaitosveikla1">'Forma 6'!$O$128</definedName>
    <definedName name="VAS075_F_Epunktui10Kitareguliuoja1" localSheetId="5">'Forma 6'!$P$128</definedName>
    <definedName name="VAS075_F_Epunktui10Kitareguliuoja1">'Forma 6'!$P$128</definedName>
    <definedName name="VAS075_F_Epunktui111IS" localSheetId="5">'Forma 6'!$D$129</definedName>
    <definedName name="VAS075_F_Epunktui111IS">'Forma 6'!$D$129</definedName>
    <definedName name="VAS075_F_Epunktui1131GeriamojoVandens" localSheetId="5">'Forma 6'!$F$129</definedName>
    <definedName name="VAS075_F_Epunktui1131GeriamojoVandens">'Forma 6'!$F$129</definedName>
    <definedName name="VAS075_F_Epunktui1132GeriamojoVandens" localSheetId="5">'Forma 6'!$G$129</definedName>
    <definedName name="VAS075_F_Epunktui1132GeriamojoVandens">'Forma 6'!$G$129</definedName>
    <definedName name="VAS075_F_Epunktui1133GeriamojoVandens" localSheetId="5">'Forma 6'!$H$129</definedName>
    <definedName name="VAS075_F_Epunktui1133GeriamojoVandens">'Forma 6'!$H$129</definedName>
    <definedName name="VAS075_F_Epunktui113IsViso" localSheetId="5">'Forma 6'!$E$129</definedName>
    <definedName name="VAS075_F_Epunktui113IsViso">'Forma 6'!$E$129</definedName>
    <definedName name="VAS075_F_Epunktui1141NuotekuSurinkimas" localSheetId="5">'Forma 6'!$J$129</definedName>
    <definedName name="VAS075_F_Epunktui1141NuotekuSurinkimas">'Forma 6'!$J$129</definedName>
    <definedName name="VAS075_F_Epunktui1142NuotekuValymas" localSheetId="5">'Forma 6'!$K$129</definedName>
    <definedName name="VAS075_F_Epunktui1142NuotekuValymas">'Forma 6'!$K$129</definedName>
    <definedName name="VAS075_F_Epunktui1143NuotekuDumblo" localSheetId="5">'Forma 6'!$L$129</definedName>
    <definedName name="VAS075_F_Epunktui1143NuotekuDumblo">'Forma 6'!$L$129</definedName>
    <definedName name="VAS075_F_Epunktui114IsViso" localSheetId="5">'Forma 6'!$I$129</definedName>
    <definedName name="VAS075_F_Epunktui114IsViso">'Forma 6'!$I$129</definedName>
    <definedName name="VAS075_F_Epunktui115PavirsiniuNuoteku" localSheetId="5">'Forma 6'!$M$129</definedName>
    <definedName name="VAS075_F_Epunktui115PavirsiniuNuoteku">'Forma 6'!$M$129</definedName>
    <definedName name="VAS075_F_Epunktui116KitosReguliuojamosios" localSheetId="5">'Forma 6'!$N$129</definedName>
    <definedName name="VAS075_F_Epunktui116KitosReguliuojamosios">'Forma 6'!$N$129</definedName>
    <definedName name="VAS075_F_Epunktui117KitosVeiklos" localSheetId="5">'Forma 6'!$Q$129</definedName>
    <definedName name="VAS075_F_Epunktui117KitosVeiklos">'Forma 6'!$Q$129</definedName>
    <definedName name="VAS075_F_Epunktui11Apskaitosveikla1" localSheetId="5">'Forma 6'!$O$129</definedName>
    <definedName name="VAS075_F_Epunktui11Apskaitosveikla1">'Forma 6'!$O$129</definedName>
    <definedName name="VAS075_F_Epunktui11IS" localSheetId="5">'Forma 6'!$D$119</definedName>
    <definedName name="VAS075_F_Epunktui11IS">'Forma 6'!$D$119</definedName>
    <definedName name="VAS075_F_Epunktui11Kitareguliuoja1" localSheetId="5">'Forma 6'!$P$129</definedName>
    <definedName name="VAS075_F_Epunktui11Kitareguliuoja1">'Forma 6'!$P$129</definedName>
    <definedName name="VAS075_F_Epunktui121IS" localSheetId="5">'Forma 6'!$D$130</definedName>
    <definedName name="VAS075_F_Epunktui121IS">'Forma 6'!$D$130</definedName>
    <definedName name="VAS075_F_Epunktui1231GeriamojoVandens" localSheetId="5">'Forma 6'!$F$130</definedName>
    <definedName name="VAS075_F_Epunktui1231GeriamojoVandens">'Forma 6'!$F$130</definedName>
    <definedName name="VAS075_F_Epunktui1232GeriamojoVandens" localSheetId="5">'Forma 6'!$G$130</definedName>
    <definedName name="VAS075_F_Epunktui1232GeriamojoVandens">'Forma 6'!$G$130</definedName>
    <definedName name="VAS075_F_Epunktui1233GeriamojoVandens" localSheetId="5">'Forma 6'!$H$130</definedName>
    <definedName name="VAS075_F_Epunktui1233GeriamojoVandens">'Forma 6'!$H$130</definedName>
    <definedName name="VAS075_F_Epunktui123IsViso" localSheetId="5">'Forma 6'!$E$130</definedName>
    <definedName name="VAS075_F_Epunktui123IsViso">'Forma 6'!$E$130</definedName>
    <definedName name="VAS075_F_Epunktui1241NuotekuSurinkimas" localSheetId="5">'Forma 6'!$J$130</definedName>
    <definedName name="VAS075_F_Epunktui1241NuotekuSurinkimas">'Forma 6'!$J$130</definedName>
    <definedName name="VAS075_F_Epunktui1242NuotekuValymas" localSheetId="5">'Forma 6'!$K$130</definedName>
    <definedName name="VAS075_F_Epunktui1242NuotekuValymas">'Forma 6'!$K$130</definedName>
    <definedName name="VAS075_F_Epunktui1243NuotekuDumblo" localSheetId="5">'Forma 6'!$L$130</definedName>
    <definedName name="VAS075_F_Epunktui1243NuotekuDumblo">'Forma 6'!$L$130</definedName>
    <definedName name="VAS075_F_Epunktui124IsViso" localSheetId="5">'Forma 6'!$I$130</definedName>
    <definedName name="VAS075_F_Epunktui124IsViso">'Forma 6'!$I$130</definedName>
    <definedName name="VAS075_F_Epunktui125PavirsiniuNuoteku" localSheetId="5">'Forma 6'!$M$130</definedName>
    <definedName name="VAS075_F_Epunktui125PavirsiniuNuoteku">'Forma 6'!$M$130</definedName>
    <definedName name="VAS075_F_Epunktui126KitosReguliuojamosios" localSheetId="5">'Forma 6'!$N$130</definedName>
    <definedName name="VAS075_F_Epunktui126KitosReguliuojamosios">'Forma 6'!$N$130</definedName>
    <definedName name="VAS075_F_Epunktui127KitosVeiklos" localSheetId="5">'Forma 6'!$Q$130</definedName>
    <definedName name="VAS075_F_Epunktui127KitosVeiklos">'Forma 6'!$Q$130</definedName>
    <definedName name="VAS075_F_Epunktui12Apskaitosveikla1" localSheetId="5">'Forma 6'!$O$130</definedName>
    <definedName name="VAS075_F_Epunktui12Apskaitosveikla1">'Forma 6'!$O$130</definedName>
    <definedName name="VAS075_F_Epunktui12Kitareguliuoja1" localSheetId="5">'Forma 6'!$P$130</definedName>
    <definedName name="VAS075_F_Epunktui12Kitareguliuoja1">'Forma 6'!$P$130</definedName>
    <definedName name="VAS075_F_Epunktui131GeriamojoVandens" localSheetId="5">'Forma 6'!$F$119</definedName>
    <definedName name="VAS075_F_Epunktui131GeriamojoVandens">'Forma 6'!$F$119</definedName>
    <definedName name="VAS075_F_Epunktui131IS" localSheetId="5">'Forma 6'!$D$131</definedName>
    <definedName name="VAS075_F_Epunktui131IS">'Forma 6'!$D$131</definedName>
    <definedName name="VAS075_F_Epunktui132GeriamojoVandens" localSheetId="5">'Forma 6'!$G$119</definedName>
    <definedName name="VAS075_F_Epunktui132GeriamojoVandens">'Forma 6'!$G$119</definedName>
    <definedName name="VAS075_F_Epunktui1331GeriamojoVandens" localSheetId="5">'Forma 6'!$F$131</definedName>
    <definedName name="VAS075_F_Epunktui1331GeriamojoVandens">'Forma 6'!$F$131</definedName>
    <definedName name="VAS075_F_Epunktui1332GeriamojoVandens" localSheetId="5">'Forma 6'!$G$131</definedName>
    <definedName name="VAS075_F_Epunktui1332GeriamojoVandens">'Forma 6'!$G$131</definedName>
    <definedName name="VAS075_F_Epunktui1333GeriamojoVandens" localSheetId="5">'Forma 6'!$H$131</definedName>
    <definedName name="VAS075_F_Epunktui1333GeriamojoVandens">'Forma 6'!$H$131</definedName>
    <definedName name="VAS075_F_Epunktui133GeriamojoVandens" localSheetId="5">'Forma 6'!$H$119</definedName>
    <definedName name="VAS075_F_Epunktui133GeriamojoVandens">'Forma 6'!$H$119</definedName>
    <definedName name="VAS075_F_Epunktui133IsViso" localSheetId="5">'Forma 6'!$E$131</definedName>
    <definedName name="VAS075_F_Epunktui133IsViso">'Forma 6'!$E$131</definedName>
    <definedName name="VAS075_F_Epunktui1341NuotekuSurinkimas" localSheetId="5">'Forma 6'!$J$131</definedName>
    <definedName name="VAS075_F_Epunktui1341NuotekuSurinkimas">'Forma 6'!$J$131</definedName>
    <definedName name="VAS075_F_Epunktui1342NuotekuValymas" localSheetId="5">'Forma 6'!$K$131</definedName>
    <definedName name="VAS075_F_Epunktui1342NuotekuValymas">'Forma 6'!$K$131</definedName>
    <definedName name="VAS075_F_Epunktui1343NuotekuDumblo" localSheetId="5">'Forma 6'!$L$131</definedName>
    <definedName name="VAS075_F_Epunktui1343NuotekuDumblo">'Forma 6'!$L$131</definedName>
    <definedName name="VAS075_F_Epunktui134IsViso" localSheetId="5">'Forma 6'!$I$131</definedName>
    <definedName name="VAS075_F_Epunktui134IsViso">'Forma 6'!$I$131</definedName>
    <definedName name="VAS075_F_Epunktui135PavirsiniuNuoteku" localSheetId="5">'Forma 6'!$M$131</definedName>
    <definedName name="VAS075_F_Epunktui135PavirsiniuNuoteku">'Forma 6'!$M$131</definedName>
    <definedName name="VAS075_F_Epunktui136KitosReguliuojamosios" localSheetId="5">'Forma 6'!$N$131</definedName>
    <definedName name="VAS075_F_Epunktui136KitosReguliuojamosios">'Forma 6'!$N$131</definedName>
    <definedName name="VAS075_F_Epunktui137KitosVeiklos" localSheetId="5">'Forma 6'!$Q$131</definedName>
    <definedName name="VAS075_F_Epunktui137KitosVeiklos">'Forma 6'!$Q$131</definedName>
    <definedName name="VAS075_F_Epunktui13Apskaitosveikla1" localSheetId="5">'Forma 6'!$O$131</definedName>
    <definedName name="VAS075_F_Epunktui13Apskaitosveikla1">'Forma 6'!$O$131</definedName>
    <definedName name="VAS075_F_Epunktui13IsViso" localSheetId="5">'Forma 6'!$E$119</definedName>
    <definedName name="VAS075_F_Epunktui13IsViso">'Forma 6'!$E$119</definedName>
    <definedName name="VAS075_F_Epunktui13Kitareguliuoja1" localSheetId="5">'Forma 6'!$P$131</definedName>
    <definedName name="VAS075_F_Epunktui13Kitareguliuoja1">'Forma 6'!$P$131</definedName>
    <definedName name="VAS075_F_Epunktui141IS" localSheetId="5">'Forma 6'!$D$132</definedName>
    <definedName name="VAS075_F_Epunktui141IS">'Forma 6'!$D$132</definedName>
    <definedName name="VAS075_F_Epunktui141NuotekuSurinkimas" localSheetId="5">'Forma 6'!$J$119</definedName>
    <definedName name="VAS075_F_Epunktui141NuotekuSurinkimas">'Forma 6'!$J$119</definedName>
    <definedName name="VAS075_F_Epunktui142NuotekuValymas" localSheetId="5">'Forma 6'!$K$119</definedName>
    <definedName name="VAS075_F_Epunktui142NuotekuValymas">'Forma 6'!$K$119</definedName>
    <definedName name="VAS075_F_Epunktui1431GeriamojoVandens" localSheetId="5">'Forma 6'!$F$132</definedName>
    <definedName name="VAS075_F_Epunktui1431GeriamojoVandens">'Forma 6'!$F$132</definedName>
    <definedName name="VAS075_F_Epunktui1432GeriamojoVandens" localSheetId="5">'Forma 6'!$G$132</definedName>
    <definedName name="VAS075_F_Epunktui1432GeriamojoVandens">'Forma 6'!$G$132</definedName>
    <definedName name="VAS075_F_Epunktui1433GeriamojoVandens" localSheetId="5">'Forma 6'!$H$132</definedName>
    <definedName name="VAS075_F_Epunktui1433GeriamojoVandens">'Forma 6'!$H$132</definedName>
    <definedName name="VAS075_F_Epunktui143IsViso" localSheetId="5">'Forma 6'!$E$132</definedName>
    <definedName name="VAS075_F_Epunktui143IsViso">'Forma 6'!$E$132</definedName>
    <definedName name="VAS075_F_Epunktui143NuotekuDumblo" localSheetId="5">'Forma 6'!$L$119</definedName>
    <definedName name="VAS075_F_Epunktui143NuotekuDumblo">'Forma 6'!$L$119</definedName>
    <definedName name="VAS075_F_Epunktui1441NuotekuSurinkimas" localSheetId="5">'Forma 6'!$J$132</definedName>
    <definedName name="VAS075_F_Epunktui1441NuotekuSurinkimas">'Forma 6'!$J$132</definedName>
    <definedName name="VAS075_F_Epunktui1442NuotekuValymas" localSheetId="5">'Forma 6'!$K$132</definedName>
    <definedName name="VAS075_F_Epunktui1442NuotekuValymas">'Forma 6'!$K$132</definedName>
    <definedName name="VAS075_F_Epunktui1443NuotekuDumblo" localSheetId="5">'Forma 6'!$L$132</definedName>
    <definedName name="VAS075_F_Epunktui1443NuotekuDumblo">'Forma 6'!$L$132</definedName>
    <definedName name="VAS075_F_Epunktui144IsViso" localSheetId="5">'Forma 6'!$I$132</definedName>
    <definedName name="VAS075_F_Epunktui144IsViso">'Forma 6'!$I$132</definedName>
    <definedName name="VAS075_F_Epunktui145PavirsiniuNuoteku" localSheetId="5">'Forma 6'!$M$132</definedName>
    <definedName name="VAS075_F_Epunktui145PavirsiniuNuoteku">'Forma 6'!$M$132</definedName>
    <definedName name="VAS075_F_Epunktui146KitosReguliuojamosios" localSheetId="5">'Forma 6'!$N$132</definedName>
    <definedName name="VAS075_F_Epunktui146KitosReguliuojamosios">'Forma 6'!$N$132</definedName>
    <definedName name="VAS075_F_Epunktui147KitosVeiklos" localSheetId="5">'Forma 6'!$Q$132</definedName>
    <definedName name="VAS075_F_Epunktui147KitosVeiklos">'Forma 6'!$Q$132</definedName>
    <definedName name="VAS075_F_Epunktui14Apskaitosveikla1" localSheetId="5">'Forma 6'!$O$132</definedName>
    <definedName name="VAS075_F_Epunktui14Apskaitosveikla1">'Forma 6'!$O$132</definedName>
    <definedName name="VAS075_F_Epunktui14IsViso" localSheetId="5">'Forma 6'!$I$119</definedName>
    <definedName name="VAS075_F_Epunktui14IsViso">'Forma 6'!$I$119</definedName>
    <definedName name="VAS075_F_Epunktui14Kitareguliuoja1" localSheetId="5">'Forma 6'!$P$132</definedName>
    <definedName name="VAS075_F_Epunktui14Kitareguliuoja1">'Forma 6'!$P$132</definedName>
    <definedName name="VAS075_F_Epunktui151IS" localSheetId="5">'Forma 6'!$D$133</definedName>
    <definedName name="VAS075_F_Epunktui151IS">'Forma 6'!$D$133</definedName>
    <definedName name="VAS075_F_Epunktui1531GeriamojoVandens" localSheetId="5">'Forma 6'!$F$133</definedName>
    <definedName name="VAS075_F_Epunktui1531GeriamojoVandens">'Forma 6'!$F$133</definedName>
    <definedName name="VAS075_F_Epunktui1532GeriamojoVandens" localSheetId="5">'Forma 6'!$G$133</definedName>
    <definedName name="VAS075_F_Epunktui1532GeriamojoVandens">'Forma 6'!$G$133</definedName>
    <definedName name="VAS075_F_Epunktui1533GeriamojoVandens" localSheetId="5">'Forma 6'!$H$133</definedName>
    <definedName name="VAS075_F_Epunktui1533GeriamojoVandens">'Forma 6'!$H$133</definedName>
    <definedName name="VAS075_F_Epunktui153IsViso" localSheetId="5">'Forma 6'!$E$133</definedName>
    <definedName name="VAS075_F_Epunktui153IsViso">'Forma 6'!$E$133</definedName>
    <definedName name="VAS075_F_Epunktui1541NuotekuSurinkimas" localSheetId="5">'Forma 6'!$J$133</definedName>
    <definedName name="VAS075_F_Epunktui1541NuotekuSurinkimas">'Forma 6'!$J$133</definedName>
    <definedName name="VAS075_F_Epunktui1542NuotekuValymas" localSheetId="5">'Forma 6'!$K$133</definedName>
    <definedName name="VAS075_F_Epunktui1542NuotekuValymas">'Forma 6'!$K$133</definedName>
    <definedName name="VAS075_F_Epunktui1543NuotekuDumblo" localSheetId="5">'Forma 6'!$L$133</definedName>
    <definedName name="VAS075_F_Epunktui1543NuotekuDumblo">'Forma 6'!$L$133</definedName>
    <definedName name="VAS075_F_Epunktui154IsViso" localSheetId="5">'Forma 6'!$I$133</definedName>
    <definedName name="VAS075_F_Epunktui154IsViso">'Forma 6'!$I$133</definedName>
    <definedName name="VAS075_F_Epunktui155PavirsiniuNuoteku" localSheetId="5">'Forma 6'!$M$133</definedName>
    <definedName name="VAS075_F_Epunktui155PavirsiniuNuoteku">'Forma 6'!$M$133</definedName>
    <definedName name="VAS075_F_Epunktui156KitosReguliuojamosios" localSheetId="5">'Forma 6'!$N$133</definedName>
    <definedName name="VAS075_F_Epunktui156KitosReguliuojamosios">'Forma 6'!$N$133</definedName>
    <definedName name="VAS075_F_Epunktui157KitosVeiklos" localSheetId="5">'Forma 6'!$Q$133</definedName>
    <definedName name="VAS075_F_Epunktui157KitosVeiklos">'Forma 6'!$Q$133</definedName>
    <definedName name="VAS075_F_Epunktui15Apskaitosveikla1" localSheetId="5">'Forma 6'!$O$133</definedName>
    <definedName name="VAS075_F_Epunktui15Apskaitosveikla1">'Forma 6'!$O$133</definedName>
    <definedName name="VAS075_F_Epunktui15Kitareguliuoja1" localSheetId="5">'Forma 6'!$P$133</definedName>
    <definedName name="VAS075_F_Epunktui15Kitareguliuoja1">'Forma 6'!$P$133</definedName>
    <definedName name="VAS075_F_Epunktui15PavirsiniuNuoteku" localSheetId="5">'Forma 6'!$M$119</definedName>
    <definedName name="VAS075_F_Epunktui15PavirsiniuNuoteku">'Forma 6'!$M$119</definedName>
    <definedName name="VAS075_F_Epunktui16KitosReguliuojamosios" localSheetId="5">'Forma 6'!$N$119</definedName>
    <definedName name="VAS075_F_Epunktui16KitosReguliuojamosios">'Forma 6'!$N$119</definedName>
    <definedName name="VAS075_F_Epunktui17KitosVeiklos" localSheetId="5">'Forma 6'!$Q$119</definedName>
    <definedName name="VAS075_F_Epunktui17KitosVeiklos">'Forma 6'!$Q$119</definedName>
    <definedName name="VAS075_F_Epunktui1Apskaitosveikla1" localSheetId="5">'Forma 6'!$O$119</definedName>
    <definedName name="VAS075_F_Epunktui1Apskaitosveikla1">'Forma 6'!$O$119</definedName>
    <definedName name="VAS075_F_Epunktui1Kitareguliuoja1" localSheetId="5">'Forma 6'!$P$119</definedName>
    <definedName name="VAS075_F_Epunktui1Kitareguliuoja1">'Forma 6'!$P$119</definedName>
    <definedName name="VAS075_F_Epunktui21IS" localSheetId="5">'Forma 6'!$D$120</definedName>
    <definedName name="VAS075_F_Epunktui21IS">'Forma 6'!$D$120</definedName>
    <definedName name="VAS075_F_Epunktui231GeriamojoVandens" localSheetId="5">'Forma 6'!$F$120</definedName>
    <definedName name="VAS075_F_Epunktui231GeriamojoVandens">'Forma 6'!$F$120</definedName>
    <definedName name="VAS075_F_Epunktui232GeriamojoVandens" localSheetId="5">'Forma 6'!$G$120</definedName>
    <definedName name="VAS075_F_Epunktui232GeriamojoVandens">'Forma 6'!$G$120</definedName>
    <definedName name="VAS075_F_Epunktui233GeriamojoVandens" localSheetId="5">'Forma 6'!$H$120</definedName>
    <definedName name="VAS075_F_Epunktui233GeriamojoVandens">'Forma 6'!$H$120</definedName>
    <definedName name="VAS075_F_Epunktui23IsViso" localSheetId="5">'Forma 6'!$E$120</definedName>
    <definedName name="VAS075_F_Epunktui23IsViso">'Forma 6'!$E$120</definedName>
    <definedName name="VAS075_F_Epunktui241NuotekuSurinkimas" localSheetId="5">'Forma 6'!$J$120</definedName>
    <definedName name="VAS075_F_Epunktui241NuotekuSurinkimas">'Forma 6'!$J$120</definedName>
    <definedName name="VAS075_F_Epunktui242NuotekuValymas" localSheetId="5">'Forma 6'!$K$120</definedName>
    <definedName name="VAS075_F_Epunktui242NuotekuValymas">'Forma 6'!$K$120</definedName>
    <definedName name="VAS075_F_Epunktui243NuotekuDumblo" localSheetId="5">'Forma 6'!$L$120</definedName>
    <definedName name="VAS075_F_Epunktui243NuotekuDumblo">'Forma 6'!$L$120</definedName>
    <definedName name="VAS075_F_Epunktui24IsViso" localSheetId="5">'Forma 6'!$I$120</definedName>
    <definedName name="VAS075_F_Epunktui24IsViso">'Forma 6'!$I$120</definedName>
    <definedName name="VAS075_F_Epunktui25PavirsiniuNuoteku" localSheetId="5">'Forma 6'!$M$120</definedName>
    <definedName name="VAS075_F_Epunktui25PavirsiniuNuoteku">'Forma 6'!$M$120</definedName>
    <definedName name="VAS075_F_Epunktui26KitosReguliuojamosios" localSheetId="5">'Forma 6'!$N$120</definedName>
    <definedName name="VAS075_F_Epunktui26KitosReguliuojamosios">'Forma 6'!$N$120</definedName>
    <definedName name="VAS075_F_Epunktui27KitosVeiklos" localSheetId="5">'Forma 6'!$Q$120</definedName>
    <definedName name="VAS075_F_Epunktui27KitosVeiklos">'Forma 6'!$Q$120</definedName>
    <definedName name="VAS075_F_Epunktui2Apskaitosveikla1" localSheetId="5">'Forma 6'!$O$120</definedName>
    <definedName name="VAS075_F_Epunktui2Apskaitosveikla1">'Forma 6'!$O$120</definedName>
    <definedName name="VAS075_F_Epunktui2Kitareguliuoja1" localSheetId="5">'Forma 6'!$P$120</definedName>
    <definedName name="VAS075_F_Epunktui2Kitareguliuoja1">'Forma 6'!$P$120</definedName>
    <definedName name="VAS075_F_Epunktui31IS" localSheetId="5">'Forma 6'!$D$121</definedName>
    <definedName name="VAS075_F_Epunktui31IS">'Forma 6'!$D$121</definedName>
    <definedName name="VAS075_F_Epunktui331GeriamojoVandens" localSheetId="5">'Forma 6'!$F$121</definedName>
    <definedName name="VAS075_F_Epunktui331GeriamojoVandens">'Forma 6'!$F$121</definedName>
    <definedName name="VAS075_F_Epunktui332GeriamojoVandens" localSheetId="5">'Forma 6'!$G$121</definedName>
    <definedName name="VAS075_F_Epunktui332GeriamojoVandens">'Forma 6'!$G$121</definedName>
    <definedName name="VAS075_F_Epunktui333GeriamojoVandens" localSheetId="5">'Forma 6'!$H$121</definedName>
    <definedName name="VAS075_F_Epunktui333GeriamojoVandens">'Forma 6'!$H$121</definedName>
    <definedName name="VAS075_F_Epunktui33IsViso" localSheetId="5">'Forma 6'!$E$121</definedName>
    <definedName name="VAS075_F_Epunktui33IsViso">'Forma 6'!$E$121</definedName>
    <definedName name="VAS075_F_Epunktui341NuotekuSurinkimas" localSheetId="5">'Forma 6'!$J$121</definedName>
    <definedName name="VAS075_F_Epunktui341NuotekuSurinkimas">'Forma 6'!$J$121</definedName>
    <definedName name="VAS075_F_Epunktui342NuotekuValymas" localSheetId="5">'Forma 6'!$K$121</definedName>
    <definedName name="VAS075_F_Epunktui342NuotekuValymas">'Forma 6'!$K$121</definedName>
    <definedName name="VAS075_F_Epunktui343NuotekuDumblo" localSheetId="5">'Forma 6'!$L$121</definedName>
    <definedName name="VAS075_F_Epunktui343NuotekuDumblo">'Forma 6'!$L$121</definedName>
    <definedName name="VAS075_F_Epunktui34IsViso" localSheetId="5">'Forma 6'!$I$121</definedName>
    <definedName name="VAS075_F_Epunktui34IsViso">'Forma 6'!$I$121</definedName>
    <definedName name="VAS075_F_Epunktui35PavirsiniuNuoteku" localSheetId="5">'Forma 6'!$M$121</definedName>
    <definedName name="VAS075_F_Epunktui35PavirsiniuNuoteku">'Forma 6'!$M$121</definedName>
    <definedName name="VAS075_F_Epunktui36KitosReguliuojamosios" localSheetId="5">'Forma 6'!$N$121</definedName>
    <definedName name="VAS075_F_Epunktui36KitosReguliuojamosios">'Forma 6'!$N$121</definedName>
    <definedName name="VAS075_F_Epunktui37KitosVeiklos" localSheetId="5">'Forma 6'!$Q$121</definedName>
    <definedName name="VAS075_F_Epunktui37KitosVeiklos">'Forma 6'!$Q$121</definedName>
    <definedName name="VAS075_F_Epunktui3Apskaitosveikla1" localSheetId="5">'Forma 6'!$O$121</definedName>
    <definedName name="VAS075_F_Epunktui3Apskaitosveikla1">'Forma 6'!$O$121</definedName>
    <definedName name="VAS075_F_Epunktui3Kitareguliuoja1" localSheetId="5">'Forma 6'!$P$121</definedName>
    <definedName name="VAS075_F_Epunktui3Kitareguliuoja1">'Forma 6'!$P$121</definedName>
    <definedName name="VAS075_F_Epunktui41IS" localSheetId="5">'Forma 6'!$D$122</definedName>
    <definedName name="VAS075_F_Epunktui41IS">'Forma 6'!$D$122</definedName>
    <definedName name="VAS075_F_Epunktui431GeriamojoVandens" localSheetId="5">'Forma 6'!$F$122</definedName>
    <definedName name="VAS075_F_Epunktui431GeriamojoVandens">'Forma 6'!$F$122</definedName>
    <definedName name="VAS075_F_Epunktui432GeriamojoVandens" localSheetId="5">'Forma 6'!$G$122</definedName>
    <definedName name="VAS075_F_Epunktui432GeriamojoVandens">'Forma 6'!$G$122</definedName>
    <definedName name="VAS075_F_Epunktui433GeriamojoVandens" localSheetId="5">'Forma 6'!$H$122</definedName>
    <definedName name="VAS075_F_Epunktui433GeriamojoVandens">'Forma 6'!$H$122</definedName>
    <definedName name="VAS075_F_Epunktui43IsViso" localSheetId="5">'Forma 6'!$E$122</definedName>
    <definedName name="VAS075_F_Epunktui43IsViso">'Forma 6'!$E$122</definedName>
    <definedName name="VAS075_F_Epunktui441NuotekuSurinkimas" localSheetId="5">'Forma 6'!$J$122</definedName>
    <definedName name="VAS075_F_Epunktui441NuotekuSurinkimas">'Forma 6'!$J$122</definedName>
    <definedName name="VAS075_F_Epunktui442NuotekuValymas" localSheetId="5">'Forma 6'!$K$122</definedName>
    <definedName name="VAS075_F_Epunktui442NuotekuValymas">'Forma 6'!$K$122</definedName>
    <definedName name="VAS075_F_Epunktui443NuotekuDumblo" localSheetId="5">'Forma 6'!$L$122</definedName>
    <definedName name="VAS075_F_Epunktui443NuotekuDumblo">'Forma 6'!$L$122</definedName>
    <definedName name="VAS075_F_Epunktui44IsViso" localSheetId="5">'Forma 6'!$I$122</definedName>
    <definedName name="VAS075_F_Epunktui44IsViso">'Forma 6'!$I$122</definedName>
    <definedName name="VAS075_F_Epunktui45PavirsiniuNuoteku" localSheetId="5">'Forma 6'!$M$122</definedName>
    <definedName name="VAS075_F_Epunktui45PavirsiniuNuoteku">'Forma 6'!$M$122</definedName>
    <definedName name="VAS075_F_Epunktui46KitosReguliuojamosios" localSheetId="5">'Forma 6'!$N$122</definedName>
    <definedName name="VAS075_F_Epunktui46KitosReguliuojamosios">'Forma 6'!$N$122</definedName>
    <definedName name="VAS075_F_Epunktui47KitosVeiklos" localSheetId="5">'Forma 6'!$Q$122</definedName>
    <definedName name="VAS075_F_Epunktui47KitosVeiklos">'Forma 6'!$Q$122</definedName>
    <definedName name="VAS075_F_Epunktui4Apskaitosveikla1" localSheetId="5">'Forma 6'!$O$122</definedName>
    <definedName name="VAS075_F_Epunktui4Apskaitosveikla1">'Forma 6'!$O$122</definedName>
    <definedName name="VAS075_F_Epunktui4Kitareguliuoja1" localSheetId="5">'Forma 6'!$P$122</definedName>
    <definedName name="VAS075_F_Epunktui4Kitareguliuoja1">'Forma 6'!$P$122</definedName>
    <definedName name="VAS075_F_Epunktui51IS" localSheetId="5">'Forma 6'!$D$123</definedName>
    <definedName name="VAS075_F_Epunktui51IS">'Forma 6'!$D$123</definedName>
    <definedName name="VAS075_F_Epunktui531GeriamojoVandens" localSheetId="5">'Forma 6'!$F$123</definedName>
    <definedName name="VAS075_F_Epunktui531GeriamojoVandens">'Forma 6'!$F$123</definedName>
    <definedName name="VAS075_F_Epunktui532GeriamojoVandens" localSheetId="5">'Forma 6'!$G$123</definedName>
    <definedName name="VAS075_F_Epunktui532GeriamojoVandens">'Forma 6'!$G$123</definedName>
    <definedName name="VAS075_F_Epunktui533GeriamojoVandens" localSheetId="5">'Forma 6'!$H$123</definedName>
    <definedName name="VAS075_F_Epunktui533GeriamojoVandens">'Forma 6'!$H$123</definedName>
    <definedName name="VAS075_F_Epunktui53IsViso" localSheetId="5">'Forma 6'!$E$123</definedName>
    <definedName name="VAS075_F_Epunktui53IsViso">'Forma 6'!$E$123</definedName>
    <definedName name="VAS075_F_Epunktui541NuotekuSurinkimas" localSheetId="5">'Forma 6'!$J$123</definedName>
    <definedName name="VAS075_F_Epunktui541NuotekuSurinkimas">'Forma 6'!$J$123</definedName>
    <definedName name="VAS075_F_Epunktui542NuotekuValymas" localSheetId="5">'Forma 6'!$K$123</definedName>
    <definedName name="VAS075_F_Epunktui542NuotekuValymas">'Forma 6'!$K$123</definedName>
    <definedName name="VAS075_F_Epunktui543NuotekuDumblo" localSheetId="5">'Forma 6'!$L$123</definedName>
    <definedName name="VAS075_F_Epunktui543NuotekuDumblo">'Forma 6'!$L$123</definedName>
    <definedName name="VAS075_F_Epunktui54IsViso" localSheetId="5">'Forma 6'!$I$123</definedName>
    <definedName name="VAS075_F_Epunktui54IsViso">'Forma 6'!$I$123</definedName>
    <definedName name="VAS075_F_Epunktui55PavirsiniuNuoteku" localSheetId="5">'Forma 6'!$M$123</definedName>
    <definedName name="VAS075_F_Epunktui55PavirsiniuNuoteku">'Forma 6'!$M$123</definedName>
    <definedName name="VAS075_F_Epunktui56KitosReguliuojamosios" localSheetId="5">'Forma 6'!$N$123</definedName>
    <definedName name="VAS075_F_Epunktui56KitosReguliuojamosios">'Forma 6'!$N$123</definedName>
    <definedName name="VAS075_F_Epunktui57KitosVeiklos" localSheetId="5">'Forma 6'!$Q$123</definedName>
    <definedName name="VAS075_F_Epunktui57KitosVeiklos">'Forma 6'!$Q$123</definedName>
    <definedName name="VAS075_F_Epunktui5Apskaitosveikla1" localSheetId="5">'Forma 6'!$O$123</definedName>
    <definedName name="VAS075_F_Epunktui5Apskaitosveikla1">'Forma 6'!$O$123</definedName>
    <definedName name="VAS075_F_Epunktui5Kitareguliuoja1" localSheetId="5">'Forma 6'!$P$123</definedName>
    <definedName name="VAS075_F_Epunktui5Kitareguliuoja1">'Forma 6'!$P$123</definedName>
    <definedName name="VAS075_F_Epunktui61IS" localSheetId="5">'Forma 6'!$D$124</definedName>
    <definedName name="VAS075_F_Epunktui61IS">'Forma 6'!$D$124</definedName>
    <definedName name="VAS075_F_Epunktui631GeriamojoVandens" localSheetId="5">'Forma 6'!$F$124</definedName>
    <definedName name="VAS075_F_Epunktui631GeriamojoVandens">'Forma 6'!$F$124</definedName>
    <definedName name="VAS075_F_Epunktui632GeriamojoVandens" localSheetId="5">'Forma 6'!$G$124</definedName>
    <definedName name="VAS075_F_Epunktui632GeriamojoVandens">'Forma 6'!$G$124</definedName>
    <definedName name="VAS075_F_Epunktui633GeriamojoVandens" localSheetId="5">'Forma 6'!$H$124</definedName>
    <definedName name="VAS075_F_Epunktui633GeriamojoVandens">'Forma 6'!$H$124</definedName>
    <definedName name="VAS075_F_Epunktui63IsViso" localSheetId="5">'Forma 6'!$E$124</definedName>
    <definedName name="VAS075_F_Epunktui63IsViso">'Forma 6'!$E$124</definedName>
    <definedName name="VAS075_F_Epunktui641NuotekuSurinkimas" localSheetId="5">'Forma 6'!$J$124</definedName>
    <definedName name="VAS075_F_Epunktui641NuotekuSurinkimas">'Forma 6'!$J$124</definedName>
    <definedName name="VAS075_F_Epunktui642NuotekuValymas" localSheetId="5">'Forma 6'!$K$124</definedName>
    <definedName name="VAS075_F_Epunktui642NuotekuValymas">'Forma 6'!$K$124</definedName>
    <definedName name="VAS075_F_Epunktui643NuotekuDumblo" localSheetId="5">'Forma 6'!$L$124</definedName>
    <definedName name="VAS075_F_Epunktui643NuotekuDumblo">'Forma 6'!$L$124</definedName>
    <definedName name="VAS075_F_Epunktui64IsViso" localSheetId="5">'Forma 6'!$I$124</definedName>
    <definedName name="VAS075_F_Epunktui64IsViso">'Forma 6'!$I$124</definedName>
    <definedName name="VAS075_F_Epunktui65PavirsiniuNuoteku" localSheetId="5">'Forma 6'!$M$124</definedName>
    <definedName name="VAS075_F_Epunktui65PavirsiniuNuoteku">'Forma 6'!$M$124</definedName>
    <definedName name="VAS075_F_Epunktui66KitosReguliuojamosios" localSheetId="5">'Forma 6'!$N$124</definedName>
    <definedName name="VAS075_F_Epunktui66KitosReguliuojamosios">'Forma 6'!$N$124</definedName>
    <definedName name="VAS075_F_Epunktui67KitosVeiklos" localSheetId="5">'Forma 6'!$Q$124</definedName>
    <definedName name="VAS075_F_Epunktui67KitosVeiklos">'Forma 6'!$Q$124</definedName>
    <definedName name="VAS075_F_Epunktui6Apskaitosveikla1" localSheetId="5">'Forma 6'!$O$124</definedName>
    <definedName name="VAS075_F_Epunktui6Apskaitosveikla1">'Forma 6'!$O$124</definedName>
    <definedName name="VAS075_F_Epunktui6Kitareguliuoja1" localSheetId="5">'Forma 6'!$P$124</definedName>
    <definedName name="VAS075_F_Epunktui6Kitareguliuoja1">'Forma 6'!$P$124</definedName>
    <definedName name="VAS075_F_Epunktui71IS" localSheetId="5">'Forma 6'!$D$125</definedName>
    <definedName name="VAS075_F_Epunktui71IS">'Forma 6'!$D$125</definedName>
    <definedName name="VAS075_F_Epunktui731GeriamojoVandens" localSheetId="5">'Forma 6'!$F$125</definedName>
    <definedName name="VAS075_F_Epunktui731GeriamojoVandens">'Forma 6'!$F$125</definedName>
    <definedName name="VAS075_F_Epunktui732GeriamojoVandens" localSheetId="5">'Forma 6'!$G$125</definedName>
    <definedName name="VAS075_F_Epunktui732GeriamojoVandens">'Forma 6'!$G$125</definedName>
    <definedName name="VAS075_F_Epunktui733GeriamojoVandens" localSheetId="5">'Forma 6'!$H$125</definedName>
    <definedName name="VAS075_F_Epunktui733GeriamojoVandens">'Forma 6'!$H$125</definedName>
    <definedName name="VAS075_F_Epunktui73IsViso" localSheetId="5">'Forma 6'!$E$125</definedName>
    <definedName name="VAS075_F_Epunktui73IsViso">'Forma 6'!$E$125</definedName>
    <definedName name="VAS075_F_Epunktui741NuotekuSurinkimas" localSheetId="5">'Forma 6'!$J$125</definedName>
    <definedName name="VAS075_F_Epunktui741NuotekuSurinkimas">'Forma 6'!$J$125</definedName>
    <definedName name="VAS075_F_Epunktui742NuotekuValymas" localSheetId="5">'Forma 6'!$K$125</definedName>
    <definedName name="VAS075_F_Epunktui742NuotekuValymas">'Forma 6'!$K$125</definedName>
    <definedName name="VAS075_F_Epunktui743NuotekuDumblo" localSheetId="5">'Forma 6'!$L$125</definedName>
    <definedName name="VAS075_F_Epunktui743NuotekuDumblo">'Forma 6'!$L$125</definedName>
    <definedName name="VAS075_F_Epunktui74IsViso" localSheetId="5">'Forma 6'!$I$125</definedName>
    <definedName name="VAS075_F_Epunktui74IsViso">'Forma 6'!$I$125</definedName>
    <definedName name="VAS075_F_Epunktui75PavirsiniuNuoteku" localSheetId="5">'Forma 6'!$M$125</definedName>
    <definedName name="VAS075_F_Epunktui75PavirsiniuNuoteku">'Forma 6'!$M$125</definedName>
    <definedName name="VAS075_F_Epunktui76KitosReguliuojamosios" localSheetId="5">'Forma 6'!$N$125</definedName>
    <definedName name="VAS075_F_Epunktui76KitosReguliuojamosios">'Forma 6'!$N$125</definedName>
    <definedName name="VAS075_F_Epunktui77KitosVeiklos" localSheetId="5">'Forma 6'!$Q$125</definedName>
    <definedName name="VAS075_F_Epunktui77KitosVeiklos">'Forma 6'!$Q$125</definedName>
    <definedName name="VAS075_F_Epunktui7Apskaitosveikla1" localSheetId="5">'Forma 6'!$O$125</definedName>
    <definedName name="VAS075_F_Epunktui7Apskaitosveikla1">'Forma 6'!$O$125</definedName>
    <definedName name="VAS075_F_Epunktui7Kitareguliuoja1" localSheetId="5">'Forma 6'!$P$125</definedName>
    <definedName name="VAS075_F_Epunktui7Kitareguliuoja1">'Forma 6'!$P$125</definedName>
    <definedName name="VAS075_F_Epunktui81IS" localSheetId="5">'Forma 6'!$D$126</definedName>
    <definedName name="VAS075_F_Epunktui81IS">'Forma 6'!$D$126</definedName>
    <definedName name="VAS075_F_Epunktui831GeriamojoVandens" localSheetId="5">'Forma 6'!$F$126</definedName>
    <definedName name="VAS075_F_Epunktui831GeriamojoVandens">'Forma 6'!$F$126</definedName>
    <definedName name="VAS075_F_Epunktui832GeriamojoVandens" localSheetId="5">'Forma 6'!$G$126</definedName>
    <definedName name="VAS075_F_Epunktui832GeriamojoVandens">'Forma 6'!$G$126</definedName>
    <definedName name="VAS075_F_Epunktui833GeriamojoVandens" localSheetId="5">'Forma 6'!$H$126</definedName>
    <definedName name="VAS075_F_Epunktui833GeriamojoVandens">'Forma 6'!$H$126</definedName>
    <definedName name="VAS075_F_Epunktui83IsViso" localSheetId="5">'Forma 6'!$E$126</definedName>
    <definedName name="VAS075_F_Epunktui83IsViso">'Forma 6'!$E$126</definedName>
    <definedName name="VAS075_F_Epunktui841NuotekuSurinkimas" localSheetId="5">'Forma 6'!$J$126</definedName>
    <definedName name="VAS075_F_Epunktui841NuotekuSurinkimas">'Forma 6'!$J$126</definedName>
    <definedName name="VAS075_F_Epunktui842NuotekuValymas" localSheetId="5">'Forma 6'!$K$126</definedName>
    <definedName name="VAS075_F_Epunktui842NuotekuValymas">'Forma 6'!$K$126</definedName>
    <definedName name="VAS075_F_Epunktui843NuotekuDumblo" localSheetId="5">'Forma 6'!$L$126</definedName>
    <definedName name="VAS075_F_Epunktui843NuotekuDumblo">'Forma 6'!$L$126</definedName>
    <definedName name="VAS075_F_Epunktui84IsViso" localSheetId="5">'Forma 6'!$I$126</definedName>
    <definedName name="VAS075_F_Epunktui84IsViso">'Forma 6'!$I$126</definedName>
    <definedName name="VAS075_F_Epunktui85PavirsiniuNuoteku" localSheetId="5">'Forma 6'!$M$126</definedName>
    <definedName name="VAS075_F_Epunktui85PavirsiniuNuoteku">'Forma 6'!$M$126</definedName>
    <definedName name="VAS075_F_Epunktui86KitosReguliuojamosios" localSheetId="5">'Forma 6'!$N$126</definedName>
    <definedName name="VAS075_F_Epunktui86KitosReguliuojamosios">'Forma 6'!$N$126</definedName>
    <definedName name="VAS075_F_Epunktui87KitosVeiklos" localSheetId="5">'Forma 6'!$Q$126</definedName>
    <definedName name="VAS075_F_Epunktui87KitosVeiklos">'Forma 6'!$Q$126</definedName>
    <definedName name="VAS075_F_Epunktui8Apskaitosveikla1" localSheetId="5">'Forma 6'!$O$126</definedName>
    <definedName name="VAS075_F_Epunktui8Apskaitosveikla1">'Forma 6'!$O$126</definedName>
    <definedName name="VAS075_F_Epunktui8Kitareguliuoja1" localSheetId="5">'Forma 6'!$P$126</definedName>
    <definedName name="VAS075_F_Epunktui8Kitareguliuoja1">'Forma 6'!$P$126</definedName>
    <definedName name="VAS075_F_Epunktui91IS" localSheetId="5">'Forma 6'!$D$127</definedName>
    <definedName name="VAS075_F_Epunktui91IS">'Forma 6'!$D$127</definedName>
    <definedName name="VAS075_F_Epunktui931GeriamojoVandens" localSheetId="5">'Forma 6'!$F$127</definedName>
    <definedName name="VAS075_F_Epunktui931GeriamojoVandens">'Forma 6'!$F$127</definedName>
    <definedName name="VAS075_F_Epunktui932GeriamojoVandens" localSheetId="5">'Forma 6'!$G$127</definedName>
    <definedName name="VAS075_F_Epunktui932GeriamojoVandens">'Forma 6'!$G$127</definedName>
    <definedName name="VAS075_F_Epunktui933GeriamojoVandens" localSheetId="5">'Forma 6'!$H$127</definedName>
    <definedName name="VAS075_F_Epunktui933GeriamojoVandens">'Forma 6'!$H$127</definedName>
    <definedName name="VAS075_F_Epunktui93IsViso" localSheetId="5">'Forma 6'!$E$127</definedName>
    <definedName name="VAS075_F_Epunktui93IsViso">'Forma 6'!$E$127</definedName>
    <definedName name="VAS075_F_Epunktui941NuotekuSurinkimas" localSheetId="5">'Forma 6'!$J$127</definedName>
    <definedName name="VAS075_F_Epunktui941NuotekuSurinkimas">'Forma 6'!$J$127</definedName>
    <definedName name="VAS075_F_Epunktui942NuotekuValymas" localSheetId="5">'Forma 6'!$K$127</definedName>
    <definedName name="VAS075_F_Epunktui942NuotekuValymas">'Forma 6'!$K$127</definedName>
    <definedName name="VAS075_F_Epunktui943NuotekuDumblo" localSheetId="5">'Forma 6'!$L$127</definedName>
    <definedName name="VAS075_F_Epunktui943NuotekuDumblo">'Forma 6'!$L$127</definedName>
    <definedName name="VAS075_F_Epunktui94IsViso" localSheetId="5">'Forma 6'!$I$127</definedName>
    <definedName name="VAS075_F_Epunktui94IsViso">'Forma 6'!$I$127</definedName>
    <definedName name="VAS075_F_Epunktui95PavirsiniuNuoteku" localSheetId="5">'Forma 6'!$M$127</definedName>
    <definedName name="VAS075_F_Epunktui95PavirsiniuNuoteku">'Forma 6'!$M$127</definedName>
    <definedName name="VAS075_F_Epunktui96KitosReguliuojamosios" localSheetId="5">'Forma 6'!$N$127</definedName>
    <definedName name="VAS075_F_Epunktui96KitosReguliuojamosios">'Forma 6'!$N$127</definedName>
    <definedName name="VAS075_F_Epunktui97KitosVeiklos" localSheetId="5">'Forma 6'!$Q$127</definedName>
    <definedName name="VAS075_F_Epunktui97KitosVeiklos">'Forma 6'!$Q$127</definedName>
    <definedName name="VAS075_F_Epunktui9Apskaitosveikla1" localSheetId="5">'Forma 6'!$O$127</definedName>
    <definedName name="VAS075_F_Epunktui9Apskaitosveikla1">'Forma 6'!$O$127</definedName>
    <definedName name="VAS075_F_Epunktui9Kitareguliuoja1" localSheetId="5">'Forma 6'!$P$127</definedName>
    <definedName name="VAS075_F_Epunktui9Kitareguliuoja1">'Forma 6'!$P$127</definedName>
    <definedName name="VAS075_F_Irankiaimatavi21IS" localSheetId="5">'Forma 6'!$D$25</definedName>
    <definedName name="VAS075_F_Irankiaimatavi21IS">'Forma 6'!$D$25</definedName>
    <definedName name="VAS075_F_Irankiaimatavi231GeriamojoVandens" localSheetId="5">'Forma 6'!$F$25</definedName>
    <definedName name="VAS075_F_Irankiaimatavi231GeriamojoVandens">'Forma 6'!$F$25</definedName>
    <definedName name="VAS075_F_Irankiaimatavi232GeriamojoVandens" localSheetId="5">'Forma 6'!$G$25</definedName>
    <definedName name="VAS075_F_Irankiaimatavi232GeriamojoVandens">'Forma 6'!$G$25</definedName>
    <definedName name="VAS075_F_Irankiaimatavi233GeriamojoVandens" localSheetId="5">'Forma 6'!$H$25</definedName>
    <definedName name="VAS075_F_Irankiaimatavi233GeriamojoVandens">'Forma 6'!$H$25</definedName>
    <definedName name="VAS075_F_Irankiaimatavi23IsViso" localSheetId="5">'Forma 6'!$E$25</definedName>
    <definedName name="VAS075_F_Irankiaimatavi23IsViso">'Forma 6'!$E$25</definedName>
    <definedName name="VAS075_F_Irankiaimatavi241NuotekuSurinkimas" localSheetId="5">'Forma 6'!$J$25</definedName>
    <definedName name="VAS075_F_Irankiaimatavi241NuotekuSurinkimas">'Forma 6'!$J$25</definedName>
    <definedName name="VAS075_F_Irankiaimatavi242NuotekuValymas" localSheetId="5">'Forma 6'!$K$25</definedName>
    <definedName name="VAS075_F_Irankiaimatavi242NuotekuValymas">'Forma 6'!$K$25</definedName>
    <definedName name="VAS075_F_Irankiaimatavi243NuotekuDumblo" localSheetId="5">'Forma 6'!$L$25</definedName>
    <definedName name="VAS075_F_Irankiaimatavi243NuotekuDumblo">'Forma 6'!$L$25</definedName>
    <definedName name="VAS075_F_Irankiaimatavi24IsViso" localSheetId="5">'Forma 6'!$I$25</definedName>
    <definedName name="VAS075_F_Irankiaimatavi24IsViso">'Forma 6'!$I$25</definedName>
    <definedName name="VAS075_F_Irankiaimatavi25PavirsiniuNuoteku" localSheetId="5">'Forma 6'!$M$25</definedName>
    <definedName name="VAS075_F_Irankiaimatavi25PavirsiniuNuoteku">'Forma 6'!$M$25</definedName>
    <definedName name="VAS075_F_Irankiaimatavi26KitosReguliuojamosios" localSheetId="5">'Forma 6'!$N$25</definedName>
    <definedName name="VAS075_F_Irankiaimatavi26KitosReguliuojamosios">'Forma 6'!$N$25</definedName>
    <definedName name="VAS075_F_Irankiaimatavi27KitosVeiklos" localSheetId="5">'Forma 6'!$Q$25</definedName>
    <definedName name="VAS075_F_Irankiaimatavi27KitosVeiklos">'Forma 6'!$Q$25</definedName>
    <definedName name="VAS075_F_Irankiaimatavi2Apskaitosveikla1" localSheetId="5">'Forma 6'!$O$25</definedName>
    <definedName name="VAS075_F_Irankiaimatavi2Apskaitosveikla1">'Forma 6'!$O$25</definedName>
    <definedName name="VAS075_F_Irankiaimatavi2Kitareguliuoja1" localSheetId="5">'Forma 6'!$P$25</definedName>
    <definedName name="VAS075_F_Irankiaimatavi2Kitareguliuoja1">'Forma 6'!$P$25</definedName>
    <definedName name="VAS075_F_Irankiaimatavi31IS" localSheetId="5">'Forma 6'!$D$48</definedName>
    <definedName name="VAS075_F_Irankiaimatavi31IS">'Forma 6'!$D$48</definedName>
    <definedName name="VAS075_F_Irankiaimatavi331GeriamojoVandens" localSheetId="5">'Forma 6'!$F$48</definedName>
    <definedName name="VAS075_F_Irankiaimatavi331GeriamojoVandens">'Forma 6'!$F$48</definedName>
    <definedName name="VAS075_F_Irankiaimatavi332GeriamojoVandens" localSheetId="5">'Forma 6'!$G$48</definedName>
    <definedName name="VAS075_F_Irankiaimatavi332GeriamojoVandens">'Forma 6'!$G$48</definedName>
    <definedName name="VAS075_F_Irankiaimatavi333GeriamojoVandens" localSheetId="5">'Forma 6'!$H$48</definedName>
    <definedName name="VAS075_F_Irankiaimatavi333GeriamojoVandens">'Forma 6'!$H$48</definedName>
    <definedName name="VAS075_F_Irankiaimatavi33IsViso" localSheetId="5">'Forma 6'!$E$48</definedName>
    <definedName name="VAS075_F_Irankiaimatavi33IsViso">'Forma 6'!$E$48</definedName>
    <definedName name="VAS075_F_Irankiaimatavi341NuotekuSurinkimas" localSheetId="5">'Forma 6'!$J$48</definedName>
    <definedName name="VAS075_F_Irankiaimatavi341NuotekuSurinkimas">'Forma 6'!$J$48</definedName>
    <definedName name="VAS075_F_Irankiaimatavi342NuotekuValymas" localSheetId="5">'Forma 6'!$K$48</definedName>
    <definedName name="VAS075_F_Irankiaimatavi342NuotekuValymas">'Forma 6'!$K$48</definedName>
    <definedName name="VAS075_F_Irankiaimatavi343NuotekuDumblo" localSheetId="5">'Forma 6'!$L$48</definedName>
    <definedName name="VAS075_F_Irankiaimatavi343NuotekuDumblo">'Forma 6'!$L$48</definedName>
    <definedName name="VAS075_F_Irankiaimatavi34IsViso" localSheetId="5">'Forma 6'!$I$48</definedName>
    <definedName name="VAS075_F_Irankiaimatavi34IsViso">'Forma 6'!$I$48</definedName>
    <definedName name="VAS075_F_Irankiaimatavi35PavirsiniuNuoteku" localSheetId="5">'Forma 6'!$M$48</definedName>
    <definedName name="VAS075_F_Irankiaimatavi35PavirsiniuNuoteku">'Forma 6'!$M$48</definedName>
    <definedName name="VAS075_F_Irankiaimatavi36KitosReguliuojamosios" localSheetId="5">'Forma 6'!$N$48</definedName>
    <definedName name="VAS075_F_Irankiaimatavi36KitosReguliuojamosios">'Forma 6'!$N$48</definedName>
    <definedName name="VAS075_F_Irankiaimatavi37KitosVeiklos" localSheetId="5">'Forma 6'!$Q$48</definedName>
    <definedName name="VAS075_F_Irankiaimatavi37KitosVeiklos">'Forma 6'!$Q$48</definedName>
    <definedName name="VAS075_F_Irankiaimatavi3Apskaitosveikla1" localSheetId="5">'Forma 6'!$O$48</definedName>
    <definedName name="VAS075_F_Irankiaimatavi3Apskaitosveikla1">'Forma 6'!$O$48</definedName>
    <definedName name="VAS075_F_Irankiaimatavi3Kitareguliuoja1" localSheetId="5">'Forma 6'!$P$48</definedName>
    <definedName name="VAS075_F_Irankiaimatavi3Kitareguliuoja1">'Forma 6'!$P$48</definedName>
    <definedName name="VAS075_F_Irankiaimatavi41IS" localSheetId="5">'Forma 6'!$D$71</definedName>
    <definedName name="VAS075_F_Irankiaimatavi41IS">'Forma 6'!$D$71</definedName>
    <definedName name="VAS075_F_Irankiaimatavi431GeriamojoVandens" localSheetId="5">'Forma 6'!$F$71</definedName>
    <definedName name="VAS075_F_Irankiaimatavi431GeriamojoVandens">'Forma 6'!$F$71</definedName>
    <definedName name="VAS075_F_Irankiaimatavi432GeriamojoVandens" localSheetId="5">'Forma 6'!$G$71</definedName>
    <definedName name="VAS075_F_Irankiaimatavi432GeriamojoVandens">'Forma 6'!$G$71</definedName>
    <definedName name="VAS075_F_Irankiaimatavi433GeriamojoVandens" localSheetId="5">'Forma 6'!$H$71</definedName>
    <definedName name="VAS075_F_Irankiaimatavi433GeriamojoVandens">'Forma 6'!$H$71</definedName>
    <definedName name="VAS075_F_Irankiaimatavi43IsViso" localSheetId="5">'Forma 6'!$E$71</definedName>
    <definedName name="VAS075_F_Irankiaimatavi43IsViso">'Forma 6'!$E$71</definedName>
    <definedName name="VAS075_F_Irankiaimatavi441NuotekuSurinkimas" localSheetId="5">'Forma 6'!$J$71</definedName>
    <definedName name="VAS075_F_Irankiaimatavi441NuotekuSurinkimas">'Forma 6'!$J$71</definedName>
    <definedName name="VAS075_F_Irankiaimatavi442NuotekuValymas" localSheetId="5">'Forma 6'!$K$71</definedName>
    <definedName name="VAS075_F_Irankiaimatavi442NuotekuValymas">'Forma 6'!$K$71</definedName>
    <definedName name="VAS075_F_Irankiaimatavi443NuotekuDumblo" localSheetId="5">'Forma 6'!$L$71</definedName>
    <definedName name="VAS075_F_Irankiaimatavi443NuotekuDumblo">'Forma 6'!$L$71</definedName>
    <definedName name="VAS075_F_Irankiaimatavi44IsViso" localSheetId="5">'Forma 6'!$I$71</definedName>
    <definedName name="VAS075_F_Irankiaimatavi44IsViso">'Forma 6'!$I$71</definedName>
    <definedName name="VAS075_F_Irankiaimatavi45PavirsiniuNuoteku" localSheetId="5">'Forma 6'!$M$71</definedName>
    <definedName name="VAS075_F_Irankiaimatavi45PavirsiniuNuoteku">'Forma 6'!$M$71</definedName>
    <definedName name="VAS075_F_Irankiaimatavi46KitosReguliuojamosios" localSheetId="5">'Forma 6'!$N$71</definedName>
    <definedName name="VAS075_F_Irankiaimatavi46KitosReguliuojamosios">'Forma 6'!$N$71</definedName>
    <definedName name="VAS075_F_Irankiaimatavi47KitosVeiklos" localSheetId="5">'Forma 6'!$Q$71</definedName>
    <definedName name="VAS075_F_Irankiaimatavi47KitosVeiklos">'Forma 6'!$Q$71</definedName>
    <definedName name="VAS075_F_Irankiaimatavi4Apskaitosveikla1" localSheetId="5">'Forma 6'!$O$71</definedName>
    <definedName name="VAS075_F_Irankiaimatavi4Apskaitosveikla1">'Forma 6'!$O$71</definedName>
    <definedName name="VAS075_F_Irankiaimatavi4Kitareguliuoja1" localSheetId="5">'Forma 6'!$P$71</definedName>
    <definedName name="VAS075_F_Irankiaimatavi4Kitareguliuoja1">'Forma 6'!$P$71</definedName>
    <definedName name="VAS075_F_Irankiaimatavi51IS" localSheetId="5">'Forma 6'!$D$110</definedName>
    <definedName name="VAS075_F_Irankiaimatavi51IS">'Forma 6'!$D$110</definedName>
    <definedName name="VAS075_F_Irankiaimatavi531GeriamojoVandens" localSheetId="5">'Forma 6'!$F$110</definedName>
    <definedName name="VAS075_F_Irankiaimatavi531GeriamojoVandens">'Forma 6'!$F$110</definedName>
    <definedName name="VAS075_F_Irankiaimatavi532GeriamojoVandens" localSheetId="5">'Forma 6'!$G$110</definedName>
    <definedName name="VAS075_F_Irankiaimatavi532GeriamojoVandens">'Forma 6'!$G$110</definedName>
    <definedName name="VAS075_F_Irankiaimatavi533GeriamojoVandens" localSheetId="5">'Forma 6'!$H$110</definedName>
    <definedName name="VAS075_F_Irankiaimatavi533GeriamojoVandens">'Forma 6'!$H$110</definedName>
    <definedName name="VAS075_F_Irankiaimatavi53IsViso" localSheetId="5">'Forma 6'!$E$110</definedName>
    <definedName name="VAS075_F_Irankiaimatavi53IsViso">'Forma 6'!$E$110</definedName>
    <definedName name="VAS075_F_Irankiaimatavi541NuotekuSurinkimas" localSheetId="5">'Forma 6'!$J$110</definedName>
    <definedName name="VAS075_F_Irankiaimatavi541NuotekuSurinkimas">'Forma 6'!$J$110</definedName>
    <definedName name="VAS075_F_Irankiaimatavi542NuotekuValymas" localSheetId="5">'Forma 6'!$K$110</definedName>
    <definedName name="VAS075_F_Irankiaimatavi542NuotekuValymas">'Forma 6'!$K$110</definedName>
    <definedName name="VAS075_F_Irankiaimatavi543NuotekuDumblo" localSheetId="5">'Forma 6'!$L$110</definedName>
    <definedName name="VAS075_F_Irankiaimatavi543NuotekuDumblo">'Forma 6'!$L$110</definedName>
    <definedName name="VAS075_F_Irankiaimatavi54IsViso" localSheetId="5">'Forma 6'!$I$110</definedName>
    <definedName name="VAS075_F_Irankiaimatavi54IsViso">'Forma 6'!$I$110</definedName>
    <definedName name="VAS075_F_Irankiaimatavi55PavirsiniuNuoteku" localSheetId="5">'Forma 6'!$M$110</definedName>
    <definedName name="VAS075_F_Irankiaimatavi55PavirsiniuNuoteku">'Forma 6'!$M$110</definedName>
    <definedName name="VAS075_F_Irankiaimatavi56KitosReguliuojamosios" localSheetId="5">'Forma 6'!$N$110</definedName>
    <definedName name="VAS075_F_Irankiaimatavi56KitosReguliuojamosios">'Forma 6'!$N$110</definedName>
    <definedName name="VAS075_F_Irankiaimatavi57KitosVeiklos" localSheetId="5">'Forma 6'!$Q$110</definedName>
    <definedName name="VAS075_F_Irankiaimatavi57KitosVeiklos">'Forma 6'!$Q$110</definedName>
    <definedName name="VAS075_F_Irankiaimatavi5Apskaitosveikla1" localSheetId="5">'Forma 6'!$O$110</definedName>
    <definedName name="VAS075_F_Irankiaimatavi5Apskaitosveikla1">'Forma 6'!$O$110</definedName>
    <definedName name="VAS075_F_Irankiaimatavi5Kitareguliuoja1" localSheetId="5">'Forma 6'!$P$110</definedName>
    <definedName name="VAS075_F_Irankiaimatavi5Kitareguliuoja1">'Forma 6'!$P$110</definedName>
    <definedName name="VAS075_F_Irasyti10Apskaitosveikla1" localSheetId="5">'Forma 6'!$O$115</definedName>
    <definedName name="VAS075_F_Irasyti10Apskaitosveikla1">'Forma 6'!$O$115</definedName>
    <definedName name="VAS075_F_Irasyti10Kitareguliuoja1" localSheetId="5">'Forma 6'!$P$115</definedName>
    <definedName name="VAS075_F_Irasyti10Kitareguliuoja1">'Forma 6'!$P$115</definedName>
    <definedName name="VAS075_F_Irasyti11Apskaitosveikla1" localSheetId="5">'Forma 6'!$O$116</definedName>
    <definedName name="VAS075_F_Irasyti11Apskaitosveikla1">'Forma 6'!$O$116</definedName>
    <definedName name="VAS075_F_Irasyti11Kitareguliuoja1" localSheetId="5">'Forma 6'!$P$116</definedName>
    <definedName name="VAS075_F_Irasyti11Kitareguliuoja1">'Forma 6'!$P$116</definedName>
    <definedName name="VAS075_F_Irasyti12Apskaitosveikla1" localSheetId="5">'Forma 6'!$O$117</definedName>
    <definedName name="VAS075_F_Irasyti12Apskaitosveikla1">'Forma 6'!$O$117</definedName>
    <definedName name="VAS075_F_Irasyti12Kitareguliuoja1" localSheetId="5">'Forma 6'!$P$117</definedName>
    <definedName name="VAS075_F_Irasyti12Kitareguliuoja1">'Forma 6'!$P$117</definedName>
    <definedName name="VAS075_F_Irasyti1Apskaitosveikla1" localSheetId="5">'Forma 6'!$O$30</definedName>
    <definedName name="VAS075_F_Irasyti1Apskaitosveikla1">'Forma 6'!$O$30</definedName>
    <definedName name="VAS075_F_Irasyti1Kitareguliuoja1" localSheetId="5">'Forma 6'!$P$30</definedName>
    <definedName name="VAS075_F_Irasyti1Kitareguliuoja1">'Forma 6'!$P$30</definedName>
    <definedName name="VAS075_F_Irasyti2Apskaitosveikla1" localSheetId="5">'Forma 6'!$O$31</definedName>
    <definedName name="VAS075_F_Irasyti2Apskaitosveikla1">'Forma 6'!$O$31</definedName>
    <definedName name="VAS075_F_Irasyti2Kitareguliuoja1" localSheetId="5">'Forma 6'!$P$31</definedName>
    <definedName name="VAS075_F_Irasyti2Kitareguliuoja1">'Forma 6'!$P$31</definedName>
    <definedName name="VAS075_F_Irasyti3Apskaitosveikla1" localSheetId="5">'Forma 6'!$O$32</definedName>
    <definedName name="VAS075_F_Irasyti3Apskaitosveikla1">'Forma 6'!$O$32</definedName>
    <definedName name="VAS075_F_Irasyti3Kitareguliuoja1" localSheetId="5">'Forma 6'!$P$32</definedName>
    <definedName name="VAS075_F_Irasyti3Kitareguliuoja1">'Forma 6'!$P$32</definedName>
    <definedName name="VAS075_F_Irasyti4Apskaitosveikla1" localSheetId="5">'Forma 6'!$O$53</definedName>
    <definedName name="VAS075_F_Irasyti4Apskaitosveikla1">'Forma 6'!$O$53</definedName>
    <definedName name="VAS075_F_Irasyti4Kitareguliuoja1" localSheetId="5">'Forma 6'!$P$53</definedName>
    <definedName name="VAS075_F_Irasyti4Kitareguliuoja1">'Forma 6'!$P$53</definedName>
    <definedName name="VAS075_F_Irasyti5Apskaitosveikla1" localSheetId="5">'Forma 6'!$O$54</definedName>
    <definedName name="VAS075_F_Irasyti5Apskaitosveikla1">'Forma 6'!$O$54</definedName>
    <definedName name="VAS075_F_Irasyti5Kitareguliuoja1" localSheetId="5">'Forma 6'!$P$54</definedName>
    <definedName name="VAS075_F_Irasyti5Kitareguliuoja1">'Forma 6'!$P$54</definedName>
    <definedName name="VAS075_F_Irasyti6Apskaitosveikla1" localSheetId="5">'Forma 6'!$O$55</definedName>
    <definedName name="VAS075_F_Irasyti6Apskaitosveikla1">'Forma 6'!$O$55</definedName>
    <definedName name="VAS075_F_Irasyti6Kitareguliuoja1" localSheetId="5">'Forma 6'!$P$55</definedName>
    <definedName name="VAS075_F_Irasyti6Kitareguliuoja1">'Forma 6'!$P$55</definedName>
    <definedName name="VAS075_F_Irasyti7Apskaitosveikla1" localSheetId="5">'Forma 6'!$O$76</definedName>
    <definedName name="VAS075_F_Irasyti7Apskaitosveikla1">'Forma 6'!$O$76</definedName>
    <definedName name="VAS075_F_Irasyti7Kitareguliuoja1" localSheetId="5">'Forma 6'!$P$76</definedName>
    <definedName name="VAS075_F_Irasyti7Kitareguliuoja1">'Forma 6'!$P$76</definedName>
    <definedName name="VAS075_F_Irasyti8Apskaitosveikla1" localSheetId="5">'Forma 6'!$O$77</definedName>
    <definedName name="VAS075_F_Irasyti8Apskaitosveikla1">'Forma 6'!$O$77</definedName>
    <definedName name="VAS075_F_Irasyti8Kitareguliuoja1" localSheetId="5">'Forma 6'!$P$77</definedName>
    <definedName name="VAS075_F_Irasyti8Kitareguliuoja1">'Forma 6'!$P$77</definedName>
    <definedName name="VAS075_F_Irasyti9Apskaitosveikla1" localSheetId="5">'Forma 6'!$O$78</definedName>
    <definedName name="VAS075_F_Irasyti9Apskaitosveikla1">'Forma 6'!$O$78</definedName>
    <definedName name="VAS075_F_Irasyti9Kitareguliuoja1" localSheetId="5">'Forma 6'!$P$78</definedName>
    <definedName name="VAS075_F_Irasyti9Kitareguliuoja1">'Forma 6'!$P$78</definedName>
    <definedName name="VAS075_F_Keliaiaikstele21IS" localSheetId="5">'Forma 6'!$D$17</definedName>
    <definedName name="VAS075_F_Keliaiaikstele21IS">'Forma 6'!$D$17</definedName>
    <definedName name="VAS075_F_Keliaiaikstele231GeriamojoVandens" localSheetId="5">'Forma 6'!$F$17</definedName>
    <definedName name="VAS075_F_Keliaiaikstele231GeriamojoVandens">'Forma 6'!$F$17</definedName>
    <definedName name="VAS075_F_Keliaiaikstele232GeriamojoVandens" localSheetId="5">'Forma 6'!$G$17</definedName>
    <definedName name="VAS075_F_Keliaiaikstele232GeriamojoVandens">'Forma 6'!$G$17</definedName>
    <definedName name="VAS075_F_Keliaiaikstele233GeriamojoVandens" localSheetId="5">'Forma 6'!$H$17</definedName>
    <definedName name="VAS075_F_Keliaiaikstele233GeriamojoVandens">'Forma 6'!$H$17</definedName>
    <definedName name="VAS075_F_Keliaiaikstele23IsViso" localSheetId="5">'Forma 6'!$E$17</definedName>
    <definedName name="VAS075_F_Keliaiaikstele23IsViso">'Forma 6'!$E$17</definedName>
    <definedName name="VAS075_F_Keliaiaikstele241NuotekuSurinkimas" localSheetId="5">'Forma 6'!$J$17</definedName>
    <definedName name="VAS075_F_Keliaiaikstele241NuotekuSurinkimas">'Forma 6'!$J$17</definedName>
    <definedName name="VAS075_F_Keliaiaikstele242NuotekuValymas" localSheetId="5">'Forma 6'!$K$17</definedName>
    <definedName name="VAS075_F_Keliaiaikstele242NuotekuValymas">'Forma 6'!$K$17</definedName>
    <definedName name="VAS075_F_Keliaiaikstele243NuotekuDumblo" localSheetId="5">'Forma 6'!$L$17</definedName>
    <definedName name="VAS075_F_Keliaiaikstele243NuotekuDumblo">'Forma 6'!$L$17</definedName>
    <definedName name="VAS075_F_Keliaiaikstele24IsViso" localSheetId="5">'Forma 6'!$I$17</definedName>
    <definedName name="VAS075_F_Keliaiaikstele24IsViso">'Forma 6'!$I$17</definedName>
    <definedName name="VAS075_F_Keliaiaikstele25PavirsiniuNuoteku" localSheetId="5">'Forma 6'!$M$17</definedName>
    <definedName name="VAS075_F_Keliaiaikstele25PavirsiniuNuoteku">'Forma 6'!$M$17</definedName>
    <definedName name="VAS075_F_Keliaiaikstele26KitosReguliuojamosios" localSheetId="5">'Forma 6'!$N$17</definedName>
    <definedName name="VAS075_F_Keliaiaikstele26KitosReguliuojamosios">'Forma 6'!$N$17</definedName>
    <definedName name="VAS075_F_Keliaiaikstele27KitosVeiklos" localSheetId="5">'Forma 6'!$Q$17</definedName>
    <definedName name="VAS075_F_Keliaiaikstele27KitosVeiklos">'Forma 6'!$Q$17</definedName>
    <definedName name="VAS075_F_Keliaiaikstele2Apskaitosveikla1" localSheetId="5">'Forma 6'!$O$17</definedName>
    <definedName name="VAS075_F_Keliaiaikstele2Apskaitosveikla1">'Forma 6'!$O$17</definedName>
    <definedName name="VAS075_F_Keliaiaikstele2Kitareguliuoja1" localSheetId="5">'Forma 6'!$P$17</definedName>
    <definedName name="VAS075_F_Keliaiaikstele2Kitareguliuoja1">'Forma 6'!$P$17</definedName>
    <definedName name="VAS075_F_Keliaiaikstele31IS" localSheetId="5">'Forma 6'!$D$40</definedName>
    <definedName name="VAS075_F_Keliaiaikstele31IS">'Forma 6'!$D$40</definedName>
    <definedName name="VAS075_F_Keliaiaikstele331GeriamojoVandens" localSheetId="5">'Forma 6'!$F$40</definedName>
    <definedName name="VAS075_F_Keliaiaikstele331GeriamojoVandens">'Forma 6'!$F$40</definedName>
    <definedName name="VAS075_F_Keliaiaikstele332GeriamojoVandens" localSheetId="5">'Forma 6'!$G$40</definedName>
    <definedName name="VAS075_F_Keliaiaikstele332GeriamojoVandens">'Forma 6'!$G$40</definedName>
    <definedName name="VAS075_F_Keliaiaikstele333GeriamojoVandens" localSheetId="5">'Forma 6'!$H$40</definedName>
    <definedName name="VAS075_F_Keliaiaikstele333GeriamojoVandens">'Forma 6'!$H$40</definedName>
    <definedName name="VAS075_F_Keliaiaikstele33IsViso" localSheetId="5">'Forma 6'!$E$40</definedName>
    <definedName name="VAS075_F_Keliaiaikstele33IsViso">'Forma 6'!$E$40</definedName>
    <definedName name="VAS075_F_Keliaiaikstele341NuotekuSurinkimas" localSheetId="5">'Forma 6'!$J$40</definedName>
    <definedName name="VAS075_F_Keliaiaikstele341NuotekuSurinkimas">'Forma 6'!$J$40</definedName>
    <definedName name="VAS075_F_Keliaiaikstele342NuotekuValymas" localSheetId="5">'Forma 6'!$K$40</definedName>
    <definedName name="VAS075_F_Keliaiaikstele342NuotekuValymas">'Forma 6'!$K$40</definedName>
    <definedName name="VAS075_F_Keliaiaikstele343NuotekuDumblo" localSheetId="5">'Forma 6'!$L$40</definedName>
    <definedName name="VAS075_F_Keliaiaikstele343NuotekuDumblo">'Forma 6'!$L$40</definedName>
    <definedName name="VAS075_F_Keliaiaikstele34IsViso" localSheetId="5">'Forma 6'!$I$40</definedName>
    <definedName name="VAS075_F_Keliaiaikstele34IsViso">'Forma 6'!$I$40</definedName>
    <definedName name="VAS075_F_Keliaiaikstele35PavirsiniuNuoteku" localSheetId="5">'Forma 6'!$M$40</definedName>
    <definedName name="VAS075_F_Keliaiaikstele35PavirsiniuNuoteku">'Forma 6'!$M$40</definedName>
    <definedName name="VAS075_F_Keliaiaikstele36KitosReguliuojamosios" localSheetId="5">'Forma 6'!$N$40</definedName>
    <definedName name="VAS075_F_Keliaiaikstele36KitosReguliuojamosios">'Forma 6'!$N$40</definedName>
    <definedName name="VAS075_F_Keliaiaikstele37KitosVeiklos" localSheetId="5">'Forma 6'!$Q$40</definedName>
    <definedName name="VAS075_F_Keliaiaikstele37KitosVeiklos">'Forma 6'!$Q$40</definedName>
    <definedName name="VAS075_F_Keliaiaikstele3Apskaitosveikla1" localSheetId="5">'Forma 6'!$O$40</definedName>
    <definedName name="VAS075_F_Keliaiaikstele3Apskaitosveikla1">'Forma 6'!$O$40</definedName>
    <definedName name="VAS075_F_Keliaiaikstele3Kitareguliuoja1" localSheetId="5">'Forma 6'!$P$40</definedName>
    <definedName name="VAS075_F_Keliaiaikstele3Kitareguliuoja1">'Forma 6'!$P$40</definedName>
    <definedName name="VAS075_F_Keliaiaikstele41IS" localSheetId="5">'Forma 6'!$D$63</definedName>
    <definedName name="VAS075_F_Keliaiaikstele41IS">'Forma 6'!$D$63</definedName>
    <definedName name="VAS075_F_Keliaiaikstele431GeriamojoVandens" localSheetId="5">'Forma 6'!$F$63</definedName>
    <definedName name="VAS075_F_Keliaiaikstele431GeriamojoVandens">'Forma 6'!$F$63</definedName>
    <definedName name="VAS075_F_Keliaiaikstele432GeriamojoVandens" localSheetId="5">'Forma 6'!$G$63</definedName>
    <definedName name="VAS075_F_Keliaiaikstele432GeriamojoVandens">'Forma 6'!$G$63</definedName>
    <definedName name="VAS075_F_Keliaiaikstele433GeriamojoVandens" localSheetId="5">'Forma 6'!$H$63</definedName>
    <definedName name="VAS075_F_Keliaiaikstele433GeriamojoVandens">'Forma 6'!$H$63</definedName>
    <definedName name="VAS075_F_Keliaiaikstele43IsViso" localSheetId="5">'Forma 6'!$E$63</definedName>
    <definedName name="VAS075_F_Keliaiaikstele43IsViso">'Forma 6'!$E$63</definedName>
    <definedName name="VAS075_F_Keliaiaikstele441NuotekuSurinkimas" localSheetId="5">'Forma 6'!$J$63</definedName>
    <definedName name="VAS075_F_Keliaiaikstele441NuotekuSurinkimas">'Forma 6'!$J$63</definedName>
    <definedName name="VAS075_F_Keliaiaikstele442NuotekuValymas" localSheetId="5">'Forma 6'!$K$63</definedName>
    <definedName name="VAS075_F_Keliaiaikstele442NuotekuValymas">'Forma 6'!$K$63</definedName>
    <definedName name="VAS075_F_Keliaiaikstele443NuotekuDumblo" localSheetId="5">'Forma 6'!$L$63</definedName>
    <definedName name="VAS075_F_Keliaiaikstele443NuotekuDumblo">'Forma 6'!$L$63</definedName>
    <definedName name="VAS075_F_Keliaiaikstele44IsViso" localSheetId="5">'Forma 6'!$I$63</definedName>
    <definedName name="VAS075_F_Keliaiaikstele44IsViso">'Forma 6'!$I$63</definedName>
    <definedName name="VAS075_F_Keliaiaikstele45PavirsiniuNuoteku" localSheetId="5">'Forma 6'!$M$63</definedName>
    <definedName name="VAS075_F_Keliaiaikstele45PavirsiniuNuoteku">'Forma 6'!$M$63</definedName>
    <definedName name="VAS075_F_Keliaiaikstele46KitosReguliuojamosios" localSheetId="5">'Forma 6'!$N$63</definedName>
    <definedName name="VAS075_F_Keliaiaikstele46KitosReguliuojamosios">'Forma 6'!$N$63</definedName>
    <definedName name="VAS075_F_Keliaiaikstele47KitosVeiklos" localSheetId="5">'Forma 6'!$Q$63</definedName>
    <definedName name="VAS075_F_Keliaiaikstele47KitosVeiklos">'Forma 6'!$Q$63</definedName>
    <definedName name="VAS075_F_Keliaiaikstele4Apskaitosveikla1" localSheetId="5">'Forma 6'!$O$63</definedName>
    <definedName name="VAS075_F_Keliaiaikstele4Apskaitosveikla1">'Forma 6'!$O$63</definedName>
    <definedName name="VAS075_F_Keliaiaikstele4Kitareguliuoja1" localSheetId="5">'Forma 6'!$P$63</definedName>
    <definedName name="VAS075_F_Keliaiaikstele4Kitareguliuoja1">'Forma 6'!$P$63</definedName>
    <definedName name="VAS075_F_Keliaiaikstele51IS" localSheetId="5">'Forma 6'!$D$103</definedName>
    <definedName name="VAS075_F_Keliaiaikstele51IS">'Forma 6'!$D$103</definedName>
    <definedName name="VAS075_F_Keliaiaikstele531GeriamojoVandens" localSheetId="5">'Forma 6'!$F$103</definedName>
    <definedName name="VAS075_F_Keliaiaikstele531GeriamojoVandens">'Forma 6'!$F$103</definedName>
    <definedName name="VAS075_F_Keliaiaikstele532GeriamojoVandens" localSheetId="5">'Forma 6'!$G$103</definedName>
    <definedName name="VAS075_F_Keliaiaikstele532GeriamojoVandens">'Forma 6'!$G$103</definedName>
    <definedName name="VAS075_F_Keliaiaikstele533GeriamojoVandens" localSheetId="5">'Forma 6'!$H$103</definedName>
    <definedName name="VAS075_F_Keliaiaikstele533GeriamojoVandens">'Forma 6'!$H$103</definedName>
    <definedName name="VAS075_F_Keliaiaikstele53IsViso" localSheetId="5">'Forma 6'!$E$103</definedName>
    <definedName name="VAS075_F_Keliaiaikstele53IsViso">'Forma 6'!$E$103</definedName>
    <definedName name="VAS075_F_Keliaiaikstele541NuotekuSurinkimas" localSheetId="5">'Forma 6'!$J$103</definedName>
    <definedName name="VAS075_F_Keliaiaikstele541NuotekuSurinkimas">'Forma 6'!$J$103</definedName>
    <definedName name="VAS075_F_Keliaiaikstele542NuotekuValymas" localSheetId="5">'Forma 6'!$K$103</definedName>
    <definedName name="VAS075_F_Keliaiaikstele542NuotekuValymas">'Forma 6'!$K$103</definedName>
    <definedName name="VAS075_F_Keliaiaikstele543NuotekuDumblo" localSheetId="5">'Forma 6'!$L$103</definedName>
    <definedName name="VAS075_F_Keliaiaikstele543NuotekuDumblo">'Forma 6'!$L$103</definedName>
    <definedName name="VAS075_F_Keliaiaikstele54IsViso" localSheetId="5">'Forma 6'!$I$103</definedName>
    <definedName name="VAS075_F_Keliaiaikstele54IsViso">'Forma 6'!$I$103</definedName>
    <definedName name="VAS075_F_Keliaiaikstele55PavirsiniuNuoteku" localSheetId="5">'Forma 6'!$M$103</definedName>
    <definedName name="VAS075_F_Keliaiaikstele55PavirsiniuNuoteku">'Forma 6'!$M$103</definedName>
    <definedName name="VAS075_F_Keliaiaikstele56KitosReguliuojamosios" localSheetId="5">'Forma 6'!$N$103</definedName>
    <definedName name="VAS075_F_Keliaiaikstele56KitosReguliuojamosios">'Forma 6'!$N$103</definedName>
    <definedName name="VAS075_F_Keliaiaikstele57KitosVeiklos" localSheetId="5">'Forma 6'!$Q$103</definedName>
    <definedName name="VAS075_F_Keliaiaikstele57KitosVeiklos">'Forma 6'!$Q$103</definedName>
    <definedName name="VAS075_F_Keliaiaikstele5Apskaitosveikla1" localSheetId="5">'Forma 6'!$O$103</definedName>
    <definedName name="VAS075_F_Keliaiaikstele5Apskaitosveikla1">'Forma 6'!$O$103</definedName>
    <definedName name="VAS075_F_Keliaiaikstele5Kitareguliuoja1" localSheetId="5">'Forma 6'!$P$103</definedName>
    <definedName name="VAS075_F_Keliaiaikstele5Kitareguliuoja1">'Forma 6'!$P$103</definedName>
    <definedName name="VAS075_F_Kitairanga11IS" localSheetId="5">'Forma 6'!$D$107</definedName>
    <definedName name="VAS075_F_Kitairanga11IS">'Forma 6'!$D$107</definedName>
    <definedName name="VAS075_F_Kitairanga131GeriamojoVandens" localSheetId="5">'Forma 6'!$F$107</definedName>
    <definedName name="VAS075_F_Kitairanga131GeriamojoVandens">'Forma 6'!$F$107</definedName>
    <definedName name="VAS075_F_Kitairanga132GeriamojoVandens" localSheetId="5">'Forma 6'!$G$107</definedName>
    <definedName name="VAS075_F_Kitairanga132GeriamojoVandens">'Forma 6'!$G$107</definedName>
    <definedName name="VAS075_F_Kitairanga133GeriamojoVandens" localSheetId="5">'Forma 6'!$H$107</definedName>
    <definedName name="VAS075_F_Kitairanga133GeriamojoVandens">'Forma 6'!$H$107</definedName>
    <definedName name="VAS075_F_Kitairanga13IsViso" localSheetId="5">'Forma 6'!$E$107</definedName>
    <definedName name="VAS075_F_Kitairanga13IsViso">'Forma 6'!$E$107</definedName>
    <definedName name="VAS075_F_Kitairanga141NuotekuSurinkimas" localSheetId="5">'Forma 6'!$J$107</definedName>
    <definedName name="VAS075_F_Kitairanga141NuotekuSurinkimas">'Forma 6'!$J$107</definedName>
    <definedName name="VAS075_F_Kitairanga142NuotekuValymas" localSheetId="5">'Forma 6'!$K$107</definedName>
    <definedName name="VAS075_F_Kitairanga142NuotekuValymas">'Forma 6'!$K$107</definedName>
    <definedName name="VAS075_F_Kitairanga143NuotekuDumblo" localSheetId="5">'Forma 6'!$L$107</definedName>
    <definedName name="VAS075_F_Kitairanga143NuotekuDumblo">'Forma 6'!$L$107</definedName>
    <definedName name="VAS075_F_Kitairanga14IsViso" localSheetId="5">'Forma 6'!$I$107</definedName>
    <definedName name="VAS075_F_Kitairanga14IsViso">'Forma 6'!$I$107</definedName>
    <definedName name="VAS075_F_Kitairanga15PavirsiniuNuoteku" localSheetId="5">'Forma 6'!$M$107</definedName>
    <definedName name="VAS075_F_Kitairanga15PavirsiniuNuoteku">'Forma 6'!$M$107</definedName>
    <definedName name="VAS075_F_Kitairanga16KitosReguliuojamosios" localSheetId="5">'Forma 6'!$N$107</definedName>
    <definedName name="VAS075_F_Kitairanga16KitosReguliuojamosios">'Forma 6'!$N$107</definedName>
    <definedName name="VAS075_F_Kitairanga17KitosVeiklos" localSheetId="5">'Forma 6'!$Q$107</definedName>
    <definedName name="VAS075_F_Kitairanga17KitosVeiklos">'Forma 6'!$Q$107</definedName>
    <definedName name="VAS075_F_Kitairanga1Apskaitosveikla1" localSheetId="5">'Forma 6'!$O$107</definedName>
    <definedName name="VAS075_F_Kitairanga1Apskaitosveikla1">'Forma 6'!$O$107</definedName>
    <definedName name="VAS075_F_Kitairanga1Kitareguliuoja1" localSheetId="5">'Forma 6'!$P$107</definedName>
    <definedName name="VAS075_F_Kitairanga1Kitareguliuoja1">'Forma 6'!$P$107</definedName>
    <definedName name="VAS075_F_Kitasilgalaiki11IS" localSheetId="5">'Forma 6'!$D$29</definedName>
    <definedName name="VAS075_F_Kitasilgalaiki11IS">'Forma 6'!$D$29</definedName>
    <definedName name="VAS075_F_Kitasilgalaiki131GeriamojoVandens" localSheetId="5">'Forma 6'!$F$29</definedName>
    <definedName name="VAS075_F_Kitasilgalaiki131GeriamojoVandens">'Forma 6'!$F$29</definedName>
    <definedName name="VAS075_F_Kitasilgalaiki132GeriamojoVandens" localSheetId="5">'Forma 6'!$G$29</definedName>
    <definedName name="VAS075_F_Kitasilgalaiki132GeriamojoVandens">'Forma 6'!$G$29</definedName>
    <definedName name="VAS075_F_Kitasilgalaiki133GeriamojoVandens" localSheetId="5">'Forma 6'!$H$29</definedName>
    <definedName name="VAS075_F_Kitasilgalaiki133GeriamojoVandens">'Forma 6'!$H$29</definedName>
    <definedName name="VAS075_F_Kitasilgalaiki13IsViso" localSheetId="5">'Forma 6'!$E$29</definedName>
    <definedName name="VAS075_F_Kitasilgalaiki13IsViso">'Forma 6'!$E$29</definedName>
    <definedName name="VAS075_F_Kitasilgalaiki141NuotekuSurinkimas" localSheetId="5">'Forma 6'!$J$29</definedName>
    <definedName name="VAS075_F_Kitasilgalaiki141NuotekuSurinkimas">'Forma 6'!$J$29</definedName>
    <definedName name="VAS075_F_Kitasilgalaiki142NuotekuValymas" localSheetId="5">'Forma 6'!$K$29</definedName>
    <definedName name="VAS075_F_Kitasilgalaiki142NuotekuValymas">'Forma 6'!$K$29</definedName>
    <definedName name="VAS075_F_Kitasilgalaiki143NuotekuDumblo" localSheetId="5">'Forma 6'!$L$29</definedName>
    <definedName name="VAS075_F_Kitasilgalaiki143NuotekuDumblo">'Forma 6'!$L$29</definedName>
    <definedName name="VAS075_F_Kitasilgalaiki14IsViso" localSheetId="5">'Forma 6'!$I$29</definedName>
    <definedName name="VAS075_F_Kitasilgalaiki14IsViso">'Forma 6'!$I$29</definedName>
    <definedName name="VAS075_F_Kitasilgalaiki15PavirsiniuNuoteku" localSheetId="5">'Forma 6'!$M$29</definedName>
    <definedName name="VAS075_F_Kitasilgalaiki15PavirsiniuNuoteku">'Forma 6'!$M$29</definedName>
    <definedName name="VAS075_F_Kitasilgalaiki16KitosReguliuojamosios" localSheetId="5">'Forma 6'!$N$29</definedName>
    <definedName name="VAS075_F_Kitasilgalaiki16KitosReguliuojamosios">'Forma 6'!$N$29</definedName>
    <definedName name="VAS075_F_Kitasilgalaiki17KitosVeiklos" localSheetId="5">'Forma 6'!$Q$29</definedName>
    <definedName name="VAS075_F_Kitasilgalaiki17KitosVeiklos">'Forma 6'!$Q$29</definedName>
    <definedName name="VAS075_F_Kitasilgalaiki1Apskaitosveikla1" localSheetId="5">'Forma 6'!$O$29</definedName>
    <definedName name="VAS075_F_Kitasilgalaiki1Apskaitosveikla1">'Forma 6'!$O$29</definedName>
    <definedName name="VAS075_F_Kitasilgalaiki1Kitareguliuoja1" localSheetId="5">'Forma 6'!$P$29</definedName>
    <definedName name="VAS075_F_Kitasilgalaiki1Kitareguliuoja1">'Forma 6'!$P$29</definedName>
    <definedName name="VAS075_F_Kitasilgalaiki21IS" localSheetId="5">'Forma 6'!$D$52</definedName>
    <definedName name="VAS075_F_Kitasilgalaiki21IS">'Forma 6'!$D$52</definedName>
    <definedName name="VAS075_F_Kitasilgalaiki231GeriamojoVandens" localSheetId="5">'Forma 6'!$F$52</definedName>
    <definedName name="VAS075_F_Kitasilgalaiki231GeriamojoVandens">'Forma 6'!$F$52</definedName>
    <definedName name="VAS075_F_Kitasilgalaiki232GeriamojoVandens" localSheetId="5">'Forma 6'!$G$52</definedName>
    <definedName name="VAS075_F_Kitasilgalaiki232GeriamojoVandens">'Forma 6'!$G$52</definedName>
    <definedName name="VAS075_F_Kitasilgalaiki233GeriamojoVandens" localSheetId="5">'Forma 6'!$H$52</definedName>
    <definedName name="VAS075_F_Kitasilgalaiki233GeriamojoVandens">'Forma 6'!$H$52</definedName>
    <definedName name="VAS075_F_Kitasilgalaiki23IsViso" localSheetId="5">'Forma 6'!$E$52</definedName>
    <definedName name="VAS075_F_Kitasilgalaiki23IsViso">'Forma 6'!$E$52</definedName>
    <definedName name="VAS075_F_Kitasilgalaiki241NuotekuSurinkimas" localSheetId="5">'Forma 6'!$J$52</definedName>
    <definedName name="VAS075_F_Kitasilgalaiki241NuotekuSurinkimas">'Forma 6'!$J$52</definedName>
    <definedName name="VAS075_F_Kitasilgalaiki242NuotekuValymas" localSheetId="5">'Forma 6'!$K$52</definedName>
    <definedName name="VAS075_F_Kitasilgalaiki242NuotekuValymas">'Forma 6'!$K$52</definedName>
    <definedName name="VAS075_F_Kitasilgalaiki243NuotekuDumblo" localSheetId="5">'Forma 6'!$L$52</definedName>
    <definedName name="VAS075_F_Kitasilgalaiki243NuotekuDumblo">'Forma 6'!$L$52</definedName>
    <definedName name="VAS075_F_Kitasilgalaiki24IsViso" localSheetId="5">'Forma 6'!$I$52</definedName>
    <definedName name="VAS075_F_Kitasilgalaiki24IsViso">'Forma 6'!$I$52</definedName>
    <definedName name="VAS075_F_Kitasilgalaiki25PavirsiniuNuoteku" localSheetId="5">'Forma 6'!$M$52</definedName>
    <definedName name="VAS075_F_Kitasilgalaiki25PavirsiniuNuoteku">'Forma 6'!$M$52</definedName>
    <definedName name="VAS075_F_Kitasilgalaiki26KitosReguliuojamosios" localSheetId="5">'Forma 6'!$N$52</definedName>
    <definedName name="VAS075_F_Kitasilgalaiki26KitosReguliuojamosios">'Forma 6'!$N$52</definedName>
    <definedName name="VAS075_F_Kitasilgalaiki27KitosVeiklos" localSheetId="5">'Forma 6'!$Q$52</definedName>
    <definedName name="VAS075_F_Kitasilgalaiki27KitosVeiklos">'Forma 6'!$Q$52</definedName>
    <definedName name="VAS075_F_Kitasilgalaiki2Apskaitosveikla1" localSheetId="5">'Forma 6'!$O$52</definedName>
    <definedName name="VAS075_F_Kitasilgalaiki2Apskaitosveikla1">'Forma 6'!$O$52</definedName>
    <definedName name="VAS075_F_Kitasilgalaiki2Kitareguliuoja1" localSheetId="5">'Forma 6'!$P$52</definedName>
    <definedName name="VAS075_F_Kitasilgalaiki2Kitareguliuoja1">'Forma 6'!$P$52</definedName>
    <definedName name="VAS075_F_Kitasilgalaiki31IS" localSheetId="5">'Forma 6'!$D$75</definedName>
    <definedName name="VAS075_F_Kitasilgalaiki31IS">'Forma 6'!$D$75</definedName>
    <definedName name="VAS075_F_Kitasilgalaiki331GeriamojoVandens" localSheetId="5">'Forma 6'!$F$75</definedName>
    <definedName name="VAS075_F_Kitasilgalaiki331GeriamojoVandens">'Forma 6'!$F$75</definedName>
    <definedName name="VAS075_F_Kitasilgalaiki332GeriamojoVandens" localSheetId="5">'Forma 6'!$G$75</definedName>
    <definedName name="VAS075_F_Kitasilgalaiki332GeriamojoVandens">'Forma 6'!$G$75</definedName>
    <definedName name="VAS075_F_Kitasilgalaiki333GeriamojoVandens" localSheetId="5">'Forma 6'!$H$75</definedName>
    <definedName name="VAS075_F_Kitasilgalaiki333GeriamojoVandens">'Forma 6'!$H$75</definedName>
    <definedName name="VAS075_F_Kitasilgalaiki33IsViso" localSheetId="5">'Forma 6'!$E$75</definedName>
    <definedName name="VAS075_F_Kitasilgalaiki33IsViso">'Forma 6'!$E$75</definedName>
    <definedName name="VAS075_F_Kitasilgalaiki341NuotekuSurinkimas" localSheetId="5">'Forma 6'!$J$75</definedName>
    <definedName name="VAS075_F_Kitasilgalaiki341NuotekuSurinkimas">'Forma 6'!$J$75</definedName>
    <definedName name="VAS075_F_Kitasilgalaiki342NuotekuValymas" localSheetId="5">'Forma 6'!$K$75</definedName>
    <definedName name="VAS075_F_Kitasilgalaiki342NuotekuValymas">'Forma 6'!$K$75</definedName>
    <definedName name="VAS075_F_Kitasilgalaiki343NuotekuDumblo" localSheetId="5">'Forma 6'!$L$75</definedName>
    <definedName name="VAS075_F_Kitasilgalaiki343NuotekuDumblo">'Forma 6'!$L$75</definedName>
    <definedName name="VAS075_F_Kitasilgalaiki34IsViso" localSheetId="5">'Forma 6'!$I$75</definedName>
    <definedName name="VAS075_F_Kitasilgalaiki34IsViso">'Forma 6'!$I$75</definedName>
    <definedName name="VAS075_F_Kitasilgalaiki35PavirsiniuNuoteku" localSheetId="5">'Forma 6'!$M$75</definedName>
    <definedName name="VAS075_F_Kitasilgalaiki35PavirsiniuNuoteku">'Forma 6'!$M$75</definedName>
    <definedName name="VAS075_F_Kitasilgalaiki36KitosReguliuojamosios" localSheetId="5">'Forma 6'!$N$75</definedName>
    <definedName name="VAS075_F_Kitasilgalaiki36KitosReguliuojamosios">'Forma 6'!$N$75</definedName>
    <definedName name="VAS075_F_Kitasilgalaiki37KitosVeiklos" localSheetId="5">'Forma 6'!$Q$75</definedName>
    <definedName name="VAS075_F_Kitasilgalaiki37KitosVeiklos">'Forma 6'!$Q$75</definedName>
    <definedName name="VAS075_F_Kitasilgalaiki3Apskaitosveikla1" localSheetId="5">'Forma 6'!$O$75</definedName>
    <definedName name="VAS075_F_Kitasilgalaiki3Apskaitosveikla1">'Forma 6'!$O$75</definedName>
    <definedName name="VAS075_F_Kitasilgalaiki3Kitareguliuoja1" localSheetId="5">'Forma 6'!$P$75</definedName>
    <definedName name="VAS075_F_Kitasilgalaiki3Kitareguliuoja1">'Forma 6'!$P$75</definedName>
    <definedName name="VAS075_F_Kitasilgalaiki41IS" localSheetId="5">'Forma 6'!$D$114</definedName>
    <definedName name="VAS075_F_Kitasilgalaiki41IS">'Forma 6'!$D$114</definedName>
    <definedName name="VAS075_F_Kitasilgalaiki431GeriamojoVandens" localSheetId="5">'Forma 6'!$F$114</definedName>
    <definedName name="VAS075_F_Kitasilgalaiki431GeriamojoVandens">'Forma 6'!$F$114</definedName>
    <definedName name="VAS075_F_Kitasilgalaiki432GeriamojoVandens" localSheetId="5">'Forma 6'!$G$114</definedName>
    <definedName name="VAS075_F_Kitasilgalaiki432GeriamojoVandens">'Forma 6'!$G$114</definedName>
    <definedName name="VAS075_F_Kitasilgalaiki433GeriamojoVandens" localSheetId="5">'Forma 6'!$H$114</definedName>
    <definedName name="VAS075_F_Kitasilgalaiki433GeriamojoVandens">'Forma 6'!$H$114</definedName>
    <definedName name="VAS075_F_Kitasilgalaiki43IsViso" localSheetId="5">'Forma 6'!$E$114</definedName>
    <definedName name="VAS075_F_Kitasilgalaiki43IsViso">'Forma 6'!$E$114</definedName>
    <definedName name="VAS075_F_Kitasilgalaiki441NuotekuSurinkimas" localSheetId="5">'Forma 6'!$J$114</definedName>
    <definedName name="VAS075_F_Kitasilgalaiki441NuotekuSurinkimas">'Forma 6'!$J$114</definedName>
    <definedName name="VAS075_F_Kitasilgalaiki442NuotekuValymas" localSheetId="5">'Forma 6'!$K$114</definedName>
    <definedName name="VAS075_F_Kitasilgalaiki442NuotekuValymas">'Forma 6'!$K$114</definedName>
    <definedName name="VAS075_F_Kitasilgalaiki443NuotekuDumblo" localSheetId="5">'Forma 6'!$L$114</definedName>
    <definedName name="VAS075_F_Kitasilgalaiki443NuotekuDumblo">'Forma 6'!$L$114</definedName>
    <definedName name="VAS075_F_Kitasilgalaiki44IsViso" localSheetId="5">'Forma 6'!$I$114</definedName>
    <definedName name="VAS075_F_Kitasilgalaiki44IsViso">'Forma 6'!$I$114</definedName>
    <definedName name="VAS075_F_Kitasilgalaiki45PavirsiniuNuoteku" localSheetId="5">'Forma 6'!$M$114</definedName>
    <definedName name="VAS075_F_Kitasilgalaiki45PavirsiniuNuoteku">'Forma 6'!$M$114</definedName>
    <definedName name="VAS075_F_Kitasilgalaiki46KitosReguliuojamosios" localSheetId="5">'Forma 6'!$N$114</definedName>
    <definedName name="VAS075_F_Kitasilgalaiki46KitosReguliuojamosios">'Forma 6'!$N$114</definedName>
    <definedName name="VAS075_F_Kitasilgalaiki47KitosVeiklos" localSheetId="5">'Forma 6'!$Q$114</definedName>
    <definedName name="VAS075_F_Kitasilgalaiki47KitosVeiklos">'Forma 6'!$Q$114</definedName>
    <definedName name="VAS075_F_Kitasilgalaiki4Apskaitosveikla1" localSheetId="5">'Forma 6'!$O$114</definedName>
    <definedName name="VAS075_F_Kitasilgalaiki4Apskaitosveikla1">'Forma 6'!$O$114</definedName>
    <definedName name="VAS075_F_Kitasilgalaiki4Kitareguliuoja1" localSheetId="5">'Forma 6'!$P$114</definedName>
    <definedName name="VAS075_F_Kitasilgalaiki4Kitareguliuoja1">'Forma 6'!$P$114</definedName>
    <definedName name="VAS075_F_Kitasnemateria21IS" localSheetId="5">'Forma 6'!$D$14</definedName>
    <definedName name="VAS075_F_Kitasnemateria21IS">'Forma 6'!$D$14</definedName>
    <definedName name="VAS075_F_Kitasnemateria231GeriamojoVandens" localSheetId="5">'Forma 6'!$F$14</definedName>
    <definedName name="VAS075_F_Kitasnemateria231GeriamojoVandens">'Forma 6'!$F$14</definedName>
    <definedName name="VAS075_F_Kitasnemateria232GeriamojoVandens" localSheetId="5">'Forma 6'!$G$14</definedName>
    <definedName name="VAS075_F_Kitasnemateria232GeriamojoVandens">'Forma 6'!$G$14</definedName>
    <definedName name="VAS075_F_Kitasnemateria233GeriamojoVandens" localSheetId="5">'Forma 6'!$H$14</definedName>
    <definedName name="VAS075_F_Kitasnemateria233GeriamojoVandens">'Forma 6'!$H$14</definedName>
    <definedName name="VAS075_F_Kitasnemateria23IsViso" localSheetId="5">'Forma 6'!$E$14</definedName>
    <definedName name="VAS075_F_Kitasnemateria23IsViso">'Forma 6'!$E$14</definedName>
    <definedName name="VAS075_F_Kitasnemateria241NuotekuSurinkimas" localSheetId="5">'Forma 6'!$J$14</definedName>
    <definedName name="VAS075_F_Kitasnemateria241NuotekuSurinkimas">'Forma 6'!$J$14</definedName>
    <definedName name="VAS075_F_Kitasnemateria242NuotekuValymas" localSheetId="5">'Forma 6'!$K$14</definedName>
    <definedName name="VAS075_F_Kitasnemateria242NuotekuValymas">'Forma 6'!$K$14</definedName>
    <definedName name="VAS075_F_Kitasnemateria243NuotekuDumblo" localSheetId="5">'Forma 6'!$L$14</definedName>
    <definedName name="VAS075_F_Kitasnemateria243NuotekuDumblo">'Forma 6'!$L$14</definedName>
    <definedName name="VAS075_F_Kitasnemateria24IsViso" localSheetId="5">'Forma 6'!$I$14</definedName>
    <definedName name="VAS075_F_Kitasnemateria24IsViso">'Forma 6'!$I$14</definedName>
    <definedName name="VAS075_F_Kitasnemateria25PavirsiniuNuoteku" localSheetId="5">'Forma 6'!$M$14</definedName>
    <definedName name="VAS075_F_Kitasnemateria25PavirsiniuNuoteku">'Forma 6'!$M$14</definedName>
    <definedName name="VAS075_F_Kitasnemateria26KitosReguliuojamosios" localSheetId="5">'Forma 6'!$N$14</definedName>
    <definedName name="VAS075_F_Kitasnemateria26KitosReguliuojamosios">'Forma 6'!$N$14</definedName>
    <definedName name="VAS075_F_Kitasnemateria27KitosVeiklos" localSheetId="5">'Forma 6'!$Q$14</definedName>
    <definedName name="VAS075_F_Kitasnemateria27KitosVeiklos">'Forma 6'!$Q$14</definedName>
    <definedName name="VAS075_F_Kitasnemateria2Apskaitosveikla1" localSheetId="5">'Forma 6'!$O$14</definedName>
    <definedName name="VAS075_F_Kitasnemateria2Apskaitosveikla1">'Forma 6'!$O$14</definedName>
    <definedName name="VAS075_F_Kitasnemateria2Kitareguliuoja1" localSheetId="5">'Forma 6'!$P$14</definedName>
    <definedName name="VAS075_F_Kitasnemateria2Kitareguliuoja1">'Forma 6'!$P$14</definedName>
    <definedName name="VAS075_F_Kitasnemateria31IS" localSheetId="5">'Forma 6'!$D$37</definedName>
    <definedName name="VAS075_F_Kitasnemateria31IS">'Forma 6'!$D$37</definedName>
    <definedName name="VAS075_F_Kitasnemateria331GeriamojoVandens" localSheetId="5">'Forma 6'!$F$37</definedName>
    <definedName name="VAS075_F_Kitasnemateria331GeriamojoVandens">'Forma 6'!$F$37</definedName>
    <definedName name="VAS075_F_Kitasnemateria332GeriamojoVandens" localSheetId="5">'Forma 6'!$G$37</definedName>
    <definedName name="VAS075_F_Kitasnemateria332GeriamojoVandens">'Forma 6'!$G$37</definedName>
    <definedName name="VAS075_F_Kitasnemateria333GeriamojoVandens" localSheetId="5">'Forma 6'!$H$37</definedName>
    <definedName name="VAS075_F_Kitasnemateria333GeriamojoVandens">'Forma 6'!$H$37</definedName>
    <definedName name="VAS075_F_Kitasnemateria33IsViso" localSheetId="5">'Forma 6'!$E$37</definedName>
    <definedName name="VAS075_F_Kitasnemateria33IsViso">'Forma 6'!$E$37</definedName>
    <definedName name="VAS075_F_Kitasnemateria341NuotekuSurinkimas" localSheetId="5">'Forma 6'!$J$37</definedName>
    <definedName name="VAS075_F_Kitasnemateria341NuotekuSurinkimas">'Forma 6'!$J$37</definedName>
    <definedName name="VAS075_F_Kitasnemateria342NuotekuValymas" localSheetId="5">'Forma 6'!$K$37</definedName>
    <definedName name="VAS075_F_Kitasnemateria342NuotekuValymas">'Forma 6'!$K$37</definedName>
    <definedName name="VAS075_F_Kitasnemateria343NuotekuDumblo" localSheetId="5">'Forma 6'!$L$37</definedName>
    <definedName name="VAS075_F_Kitasnemateria343NuotekuDumblo">'Forma 6'!$L$37</definedName>
    <definedName name="VAS075_F_Kitasnemateria34IsViso" localSheetId="5">'Forma 6'!$I$37</definedName>
    <definedName name="VAS075_F_Kitasnemateria34IsViso">'Forma 6'!$I$37</definedName>
    <definedName name="VAS075_F_Kitasnemateria35PavirsiniuNuoteku" localSheetId="5">'Forma 6'!$M$37</definedName>
    <definedName name="VAS075_F_Kitasnemateria35PavirsiniuNuoteku">'Forma 6'!$M$37</definedName>
    <definedName name="VAS075_F_Kitasnemateria36KitosReguliuojamosios" localSheetId="5">'Forma 6'!$N$37</definedName>
    <definedName name="VAS075_F_Kitasnemateria36KitosReguliuojamosios">'Forma 6'!$N$37</definedName>
    <definedName name="VAS075_F_Kitasnemateria37KitosVeiklos" localSheetId="5">'Forma 6'!$Q$37</definedName>
    <definedName name="VAS075_F_Kitasnemateria37KitosVeiklos">'Forma 6'!$Q$37</definedName>
    <definedName name="VAS075_F_Kitasnemateria3Apskaitosveikla1" localSheetId="5">'Forma 6'!$O$37</definedName>
    <definedName name="VAS075_F_Kitasnemateria3Apskaitosveikla1">'Forma 6'!$O$37</definedName>
    <definedName name="VAS075_F_Kitasnemateria3Kitareguliuoja1" localSheetId="5">'Forma 6'!$P$37</definedName>
    <definedName name="VAS075_F_Kitasnemateria3Kitareguliuoja1">'Forma 6'!$P$37</definedName>
    <definedName name="VAS075_F_Kitasnemateria41IS" localSheetId="5">'Forma 6'!$D$60</definedName>
    <definedName name="VAS075_F_Kitasnemateria41IS">'Forma 6'!$D$60</definedName>
    <definedName name="VAS075_F_Kitasnemateria431GeriamojoVandens" localSheetId="5">'Forma 6'!$F$60</definedName>
    <definedName name="VAS075_F_Kitasnemateria431GeriamojoVandens">'Forma 6'!$F$60</definedName>
    <definedName name="VAS075_F_Kitasnemateria432GeriamojoVandens" localSheetId="5">'Forma 6'!$G$60</definedName>
    <definedName name="VAS075_F_Kitasnemateria432GeriamojoVandens">'Forma 6'!$G$60</definedName>
    <definedName name="VAS075_F_Kitasnemateria433GeriamojoVandens" localSheetId="5">'Forma 6'!$H$60</definedName>
    <definedName name="VAS075_F_Kitasnemateria433GeriamojoVandens">'Forma 6'!$H$60</definedName>
    <definedName name="VAS075_F_Kitasnemateria43IsViso" localSheetId="5">'Forma 6'!$E$60</definedName>
    <definedName name="VAS075_F_Kitasnemateria43IsViso">'Forma 6'!$E$60</definedName>
    <definedName name="VAS075_F_Kitasnemateria441NuotekuSurinkimas" localSheetId="5">'Forma 6'!$J$60</definedName>
    <definedName name="VAS075_F_Kitasnemateria441NuotekuSurinkimas">'Forma 6'!$J$60</definedName>
    <definedName name="VAS075_F_Kitasnemateria442NuotekuValymas" localSheetId="5">'Forma 6'!$K$60</definedName>
    <definedName name="VAS075_F_Kitasnemateria442NuotekuValymas">'Forma 6'!$K$60</definedName>
    <definedName name="VAS075_F_Kitasnemateria443NuotekuDumblo" localSheetId="5">'Forma 6'!$L$60</definedName>
    <definedName name="VAS075_F_Kitasnemateria443NuotekuDumblo">'Forma 6'!$L$60</definedName>
    <definedName name="VAS075_F_Kitasnemateria44IsViso" localSheetId="5">'Forma 6'!$I$60</definedName>
    <definedName name="VAS075_F_Kitasnemateria44IsViso">'Forma 6'!$I$60</definedName>
    <definedName name="VAS075_F_Kitasnemateria45PavirsiniuNuoteku" localSheetId="5">'Forma 6'!$M$60</definedName>
    <definedName name="VAS075_F_Kitasnemateria45PavirsiniuNuoteku">'Forma 6'!$M$60</definedName>
    <definedName name="VAS075_F_Kitasnemateria46KitosReguliuojamosios" localSheetId="5">'Forma 6'!$N$60</definedName>
    <definedName name="VAS075_F_Kitasnemateria46KitosReguliuojamosios">'Forma 6'!$N$60</definedName>
    <definedName name="VAS075_F_Kitasnemateria47KitosVeiklos" localSheetId="5">'Forma 6'!$Q$60</definedName>
    <definedName name="VAS075_F_Kitasnemateria47KitosVeiklos">'Forma 6'!$Q$60</definedName>
    <definedName name="VAS075_F_Kitasnemateria4Apskaitosveikla1" localSheetId="5">'Forma 6'!$O$60</definedName>
    <definedName name="VAS075_F_Kitasnemateria4Apskaitosveikla1">'Forma 6'!$O$60</definedName>
    <definedName name="VAS075_F_Kitasnemateria4Kitareguliuoja1" localSheetId="5">'Forma 6'!$P$60</definedName>
    <definedName name="VAS075_F_Kitasnemateria4Kitareguliuoja1">'Forma 6'!$P$60</definedName>
    <definedName name="VAS075_F_Kitasnemateria51IS" localSheetId="5">'Forma 6'!$D$100</definedName>
    <definedName name="VAS075_F_Kitasnemateria51IS">'Forma 6'!$D$100</definedName>
    <definedName name="VAS075_F_Kitasnemateria531GeriamojoVandens" localSheetId="5">'Forma 6'!$F$100</definedName>
    <definedName name="VAS075_F_Kitasnemateria531GeriamojoVandens">'Forma 6'!$F$100</definedName>
    <definedName name="VAS075_F_Kitasnemateria532GeriamojoVandens" localSheetId="5">'Forma 6'!$G$100</definedName>
    <definedName name="VAS075_F_Kitasnemateria532GeriamojoVandens">'Forma 6'!$G$100</definedName>
    <definedName name="VAS075_F_Kitasnemateria533GeriamojoVandens" localSheetId="5">'Forma 6'!$H$100</definedName>
    <definedName name="VAS075_F_Kitasnemateria533GeriamojoVandens">'Forma 6'!$H$100</definedName>
    <definedName name="VAS075_F_Kitasnemateria53IsViso" localSheetId="5">'Forma 6'!$E$100</definedName>
    <definedName name="VAS075_F_Kitasnemateria53IsViso">'Forma 6'!$E$100</definedName>
    <definedName name="VAS075_F_Kitasnemateria541NuotekuSurinkimas" localSheetId="5">'Forma 6'!$J$100</definedName>
    <definedName name="VAS075_F_Kitasnemateria541NuotekuSurinkimas">'Forma 6'!$J$100</definedName>
    <definedName name="VAS075_F_Kitasnemateria542NuotekuValymas" localSheetId="5">'Forma 6'!$K$100</definedName>
    <definedName name="VAS075_F_Kitasnemateria542NuotekuValymas">'Forma 6'!$K$100</definedName>
    <definedName name="VAS075_F_Kitasnemateria543NuotekuDumblo" localSheetId="5">'Forma 6'!$L$100</definedName>
    <definedName name="VAS075_F_Kitasnemateria543NuotekuDumblo">'Forma 6'!$L$100</definedName>
    <definedName name="VAS075_F_Kitasnemateria54IsViso" localSheetId="5">'Forma 6'!$I$100</definedName>
    <definedName name="VAS075_F_Kitasnemateria54IsViso">'Forma 6'!$I$100</definedName>
    <definedName name="VAS075_F_Kitasnemateria55PavirsiniuNuoteku" localSheetId="5">'Forma 6'!$M$100</definedName>
    <definedName name="VAS075_F_Kitasnemateria55PavirsiniuNuoteku">'Forma 6'!$M$100</definedName>
    <definedName name="VAS075_F_Kitasnemateria56KitosReguliuojamosios" localSheetId="5">'Forma 6'!$N$100</definedName>
    <definedName name="VAS075_F_Kitasnemateria56KitosReguliuojamosios">'Forma 6'!$N$100</definedName>
    <definedName name="VAS075_F_Kitasnemateria57KitosVeiklos" localSheetId="5">'Forma 6'!$Q$100</definedName>
    <definedName name="VAS075_F_Kitasnemateria57KitosVeiklos">'Forma 6'!$Q$100</definedName>
    <definedName name="VAS075_F_Kitasnemateria5Apskaitosveikla1" localSheetId="5">'Forma 6'!$O$100</definedName>
    <definedName name="VAS075_F_Kitasnemateria5Apskaitosveikla1">'Forma 6'!$O$100</definedName>
    <definedName name="VAS075_F_Kitasnemateria5Kitareguliuoja1" localSheetId="5">'Forma 6'!$P$100</definedName>
    <definedName name="VAS075_F_Kitasnemateria5Kitareguliuoja1">'Forma 6'!$P$100</definedName>
    <definedName name="VAS075_F_Kitiirenginiai101IS" localSheetId="5">'Forma 6'!$D$108</definedName>
    <definedName name="VAS075_F_Kitiirenginiai101IS">'Forma 6'!$D$108</definedName>
    <definedName name="VAS075_F_Kitiirenginiai1031GeriamojoVandens" localSheetId="5">'Forma 6'!$F$108</definedName>
    <definedName name="VAS075_F_Kitiirenginiai1031GeriamojoVandens">'Forma 6'!$F$108</definedName>
    <definedName name="VAS075_F_Kitiirenginiai1032GeriamojoVandens" localSheetId="5">'Forma 6'!$G$108</definedName>
    <definedName name="VAS075_F_Kitiirenginiai1032GeriamojoVandens">'Forma 6'!$G$108</definedName>
    <definedName name="VAS075_F_Kitiirenginiai1033GeriamojoVandens" localSheetId="5">'Forma 6'!$H$108</definedName>
    <definedName name="VAS075_F_Kitiirenginiai1033GeriamojoVandens">'Forma 6'!$H$108</definedName>
    <definedName name="VAS075_F_Kitiirenginiai103IsViso" localSheetId="5">'Forma 6'!$E$108</definedName>
    <definedName name="VAS075_F_Kitiirenginiai103IsViso">'Forma 6'!$E$108</definedName>
    <definedName name="VAS075_F_Kitiirenginiai1041NuotekuSurinkimas" localSheetId="5">'Forma 6'!$J$108</definedName>
    <definedName name="VAS075_F_Kitiirenginiai1041NuotekuSurinkimas">'Forma 6'!$J$108</definedName>
    <definedName name="VAS075_F_Kitiirenginiai1042NuotekuValymas" localSheetId="5">'Forma 6'!$K$108</definedName>
    <definedName name="VAS075_F_Kitiirenginiai1042NuotekuValymas">'Forma 6'!$K$108</definedName>
    <definedName name="VAS075_F_Kitiirenginiai1043NuotekuDumblo" localSheetId="5">'Forma 6'!$L$108</definedName>
    <definedName name="VAS075_F_Kitiirenginiai1043NuotekuDumblo">'Forma 6'!$L$108</definedName>
    <definedName name="VAS075_F_Kitiirenginiai104IsViso" localSheetId="5">'Forma 6'!$I$108</definedName>
    <definedName name="VAS075_F_Kitiirenginiai104IsViso">'Forma 6'!$I$108</definedName>
    <definedName name="VAS075_F_Kitiirenginiai105PavirsiniuNuoteku" localSheetId="5">'Forma 6'!$M$108</definedName>
    <definedName name="VAS075_F_Kitiirenginiai105PavirsiniuNuoteku">'Forma 6'!$M$108</definedName>
    <definedName name="VAS075_F_Kitiirenginiai106KitosReguliuojamosios" localSheetId="5">'Forma 6'!$N$108</definedName>
    <definedName name="VAS075_F_Kitiirenginiai106KitosReguliuojamosios">'Forma 6'!$N$108</definedName>
    <definedName name="VAS075_F_Kitiirenginiai107KitosVeiklos" localSheetId="5">'Forma 6'!$Q$108</definedName>
    <definedName name="VAS075_F_Kitiirenginiai107KitosVeiklos">'Forma 6'!$Q$108</definedName>
    <definedName name="VAS075_F_Kitiirenginiai10Apskaitosveikla1" localSheetId="5">'Forma 6'!$O$108</definedName>
    <definedName name="VAS075_F_Kitiirenginiai10Apskaitosveikla1">'Forma 6'!$O$108</definedName>
    <definedName name="VAS075_F_Kitiirenginiai10Kitareguliuoja1" localSheetId="5">'Forma 6'!$P$108</definedName>
    <definedName name="VAS075_F_Kitiirenginiai10Kitareguliuoja1">'Forma 6'!$P$108</definedName>
    <definedName name="VAS075_F_Kitiirenginiai31IS" localSheetId="5">'Forma 6'!$D$19</definedName>
    <definedName name="VAS075_F_Kitiirenginiai31IS">'Forma 6'!$D$19</definedName>
    <definedName name="VAS075_F_Kitiirenginiai331GeriamojoVandens" localSheetId="5">'Forma 6'!$F$19</definedName>
    <definedName name="VAS075_F_Kitiirenginiai331GeriamojoVandens">'Forma 6'!$F$19</definedName>
    <definedName name="VAS075_F_Kitiirenginiai332GeriamojoVandens" localSheetId="5">'Forma 6'!$G$19</definedName>
    <definedName name="VAS075_F_Kitiirenginiai332GeriamojoVandens">'Forma 6'!$G$19</definedName>
    <definedName name="VAS075_F_Kitiirenginiai333GeriamojoVandens" localSheetId="5">'Forma 6'!$H$19</definedName>
    <definedName name="VAS075_F_Kitiirenginiai333GeriamojoVandens">'Forma 6'!$H$19</definedName>
    <definedName name="VAS075_F_Kitiirenginiai33IsViso" localSheetId="5">'Forma 6'!$E$19</definedName>
    <definedName name="VAS075_F_Kitiirenginiai33IsViso">'Forma 6'!$E$19</definedName>
    <definedName name="VAS075_F_Kitiirenginiai341NuotekuSurinkimas" localSheetId="5">'Forma 6'!$J$19</definedName>
    <definedName name="VAS075_F_Kitiirenginiai341NuotekuSurinkimas">'Forma 6'!$J$19</definedName>
    <definedName name="VAS075_F_Kitiirenginiai342NuotekuValymas" localSheetId="5">'Forma 6'!$K$19</definedName>
    <definedName name="VAS075_F_Kitiirenginiai342NuotekuValymas">'Forma 6'!$K$19</definedName>
    <definedName name="VAS075_F_Kitiirenginiai343NuotekuDumblo" localSheetId="5">'Forma 6'!$L$19</definedName>
    <definedName name="VAS075_F_Kitiirenginiai343NuotekuDumblo">'Forma 6'!$L$19</definedName>
    <definedName name="VAS075_F_Kitiirenginiai34IsViso" localSheetId="5">'Forma 6'!$I$19</definedName>
    <definedName name="VAS075_F_Kitiirenginiai34IsViso">'Forma 6'!$I$19</definedName>
    <definedName name="VAS075_F_Kitiirenginiai35PavirsiniuNuoteku" localSheetId="5">'Forma 6'!$M$19</definedName>
    <definedName name="VAS075_F_Kitiirenginiai35PavirsiniuNuoteku">'Forma 6'!$M$19</definedName>
    <definedName name="VAS075_F_Kitiirenginiai36KitosReguliuojamosios" localSheetId="5">'Forma 6'!$N$19</definedName>
    <definedName name="VAS075_F_Kitiirenginiai36KitosReguliuojamosios">'Forma 6'!$N$19</definedName>
    <definedName name="VAS075_F_Kitiirenginiai37KitosVeiklos" localSheetId="5">'Forma 6'!$Q$19</definedName>
    <definedName name="VAS075_F_Kitiirenginiai37KitosVeiklos">'Forma 6'!$Q$19</definedName>
    <definedName name="VAS075_F_Kitiirenginiai3Apskaitosveikla1" localSheetId="5">'Forma 6'!$O$19</definedName>
    <definedName name="VAS075_F_Kitiirenginiai3Apskaitosveikla1">'Forma 6'!$O$19</definedName>
    <definedName name="VAS075_F_Kitiirenginiai3Kitareguliuoja1" localSheetId="5">'Forma 6'!$P$19</definedName>
    <definedName name="VAS075_F_Kitiirenginiai3Kitareguliuoja1">'Forma 6'!$P$19</definedName>
    <definedName name="VAS075_F_Kitiirenginiai41IS" localSheetId="5">'Forma 6'!$D$23</definedName>
    <definedName name="VAS075_F_Kitiirenginiai41IS">'Forma 6'!$D$23</definedName>
    <definedName name="VAS075_F_Kitiirenginiai431GeriamojoVandens" localSheetId="5">'Forma 6'!$F$23</definedName>
    <definedName name="VAS075_F_Kitiirenginiai431GeriamojoVandens">'Forma 6'!$F$23</definedName>
    <definedName name="VAS075_F_Kitiirenginiai432GeriamojoVandens" localSheetId="5">'Forma 6'!$G$23</definedName>
    <definedName name="VAS075_F_Kitiirenginiai432GeriamojoVandens">'Forma 6'!$G$23</definedName>
    <definedName name="VAS075_F_Kitiirenginiai433GeriamojoVandens" localSheetId="5">'Forma 6'!$H$23</definedName>
    <definedName name="VAS075_F_Kitiirenginiai433GeriamojoVandens">'Forma 6'!$H$23</definedName>
    <definedName name="VAS075_F_Kitiirenginiai43IsViso" localSheetId="5">'Forma 6'!$E$23</definedName>
    <definedName name="VAS075_F_Kitiirenginiai43IsViso">'Forma 6'!$E$23</definedName>
    <definedName name="VAS075_F_Kitiirenginiai441NuotekuSurinkimas" localSheetId="5">'Forma 6'!$J$23</definedName>
    <definedName name="VAS075_F_Kitiirenginiai441NuotekuSurinkimas">'Forma 6'!$J$23</definedName>
    <definedName name="VAS075_F_Kitiirenginiai442NuotekuValymas" localSheetId="5">'Forma 6'!$K$23</definedName>
    <definedName name="VAS075_F_Kitiirenginiai442NuotekuValymas">'Forma 6'!$K$23</definedName>
    <definedName name="VAS075_F_Kitiirenginiai443NuotekuDumblo" localSheetId="5">'Forma 6'!$L$23</definedName>
    <definedName name="VAS075_F_Kitiirenginiai443NuotekuDumblo">'Forma 6'!$L$23</definedName>
    <definedName name="VAS075_F_Kitiirenginiai44IsViso" localSheetId="5">'Forma 6'!$I$23</definedName>
    <definedName name="VAS075_F_Kitiirenginiai44IsViso">'Forma 6'!$I$23</definedName>
    <definedName name="VAS075_F_Kitiirenginiai45PavirsiniuNuoteku" localSheetId="5">'Forma 6'!$M$23</definedName>
    <definedName name="VAS075_F_Kitiirenginiai45PavirsiniuNuoteku">'Forma 6'!$M$23</definedName>
    <definedName name="VAS075_F_Kitiirenginiai46KitosReguliuojamosios" localSheetId="5">'Forma 6'!$N$23</definedName>
    <definedName name="VAS075_F_Kitiirenginiai46KitosReguliuojamosios">'Forma 6'!$N$23</definedName>
    <definedName name="VAS075_F_Kitiirenginiai47KitosVeiklos" localSheetId="5">'Forma 6'!$Q$23</definedName>
    <definedName name="VAS075_F_Kitiirenginiai47KitosVeiklos">'Forma 6'!$Q$23</definedName>
    <definedName name="VAS075_F_Kitiirenginiai4Apskaitosveikla1" localSheetId="5">'Forma 6'!$O$23</definedName>
    <definedName name="VAS075_F_Kitiirenginiai4Apskaitosveikla1">'Forma 6'!$O$23</definedName>
    <definedName name="VAS075_F_Kitiirenginiai4Kitareguliuoja1" localSheetId="5">'Forma 6'!$P$23</definedName>
    <definedName name="VAS075_F_Kitiirenginiai4Kitareguliuoja1">'Forma 6'!$P$23</definedName>
    <definedName name="VAS075_F_Kitiirenginiai51IS" localSheetId="5">'Forma 6'!$D$42</definedName>
    <definedName name="VAS075_F_Kitiirenginiai51IS">'Forma 6'!$D$42</definedName>
    <definedName name="VAS075_F_Kitiirenginiai531GeriamojoVandens" localSheetId="5">'Forma 6'!$F$42</definedName>
    <definedName name="VAS075_F_Kitiirenginiai531GeriamojoVandens">'Forma 6'!$F$42</definedName>
    <definedName name="VAS075_F_Kitiirenginiai532GeriamojoVandens" localSheetId="5">'Forma 6'!$G$42</definedName>
    <definedName name="VAS075_F_Kitiirenginiai532GeriamojoVandens">'Forma 6'!$G$42</definedName>
    <definedName name="VAS075_F_Kitiirenginiai533GeriamojoVandens" localSheetId="5">'Forma 6'!$H$42</definedName>
    <definedName name="VAS075_F_Kitiirenginiai533GeriamojoVandens">'Forma 6'!$H$42</definedName>
    <definedName name="VAS075_F_Kitiirenginiai53IsViso" localSheetId="5">'Forma 6'!$E$42</definedName>
    <definedName name="VAS075_F_Kitiirenginiai53IsViso">'Forma 6'!$E$42</definedName>
    <definedName name="VAS075_F_Kitiirenginiai541NuotekuSurinkimas" localSheetId="5">'Forma 6'!$J$42</definedName>
    <definedName name="VAS075_F_Kitiirenginiai541NuotekuSurinkimas">'Forma 6'!$J$42</definedName>
    <definedName name="VAS075_F_Kitiirenginiai542NuotekuValymas" localSheetId="5">'Forma 6'!$K$42</definedName>
    <definedName name="VAS075_F_Kitiirenginiai542NuotekuValymas">'Forma 6'!$K$42</definedName>
    <definedName name="VAS075_F_Kitiirenginiai543NuotekuDumblo" localSheetId="5">'Forma 6'!$L$42</definedName>
    <definedName name="VAS075_F_Kitiirenginiai543NuotekuDumblo">'Forma 6'!$L$42</definedName>
    <definedName name="VAS075_F_Kitiirenginiai54IsViso" localSheetId="5">'Forma 6'!$I$42</definedName>
    <definedName name="VAS075_F_Kitiirenginiai54IsViso">'Forma 6'!$I$42</definedName>
    <definedName name="VAS075_F_Kitiirenginiai55PavirsiniuNuoteku" localSheetId="5">'Forma 6'!$M$42</definedName>
    <definedName name="VAS075_F_Kitiirenginiai55PavirsiniuNuoteku">'Forma 6'!$M$42</definedName>
    <definedName name="VAS075_F_Kitiirenginiai56KitosReguliuojamosios" localSheetId="5">'Forma 6'!$N$42</definedName>
    <definedName name="VAS075_F_Kitiirenginiai56KitosReguliuojamosios">'Forma 6'!$N$42</definedName>
    <definedName name="VAS075_F_Kitiirenginiai57KitosVeiklos" localSheetId="5">'Forma 6'!$Q$42</definedName>
    <definedName name="VAS075_F_Kitiirenginiai57KitosVeiklos">'Forma 6'!$Q$42</definedName>
    <definedName name="VAS075_F_Kitiirenginiai5Apskaitosveikla1" localSheetId="5">'Forma 6'!$O$42</definedName>
    <definedName name="VAS075_F_Kitiirenginiai5Apskaitosveikla1">'Forma 6'!$O$42</definedName>
    <definedName name="VAS075_F_Kitiirenginiai5Kitareguliuoja1" localSheetId="5">'Forma 6'!$P$42</definedName>
    <definedName name="VAS075_F_Kitiirenginiai5Kitareguliuoja1">'Forma 6'!$P$42</definedName>
    <definedName name="VAS075_F_Kitiirenginiai61IS" localSheetId="5">'Forma 6'!$D$46</definedName>
    <definedName name="VAS075_F_Kitiirenginiai61IS">'Forma 6'!$D$46</definedName>
    <definedName name="VAS075_F_Kitiirenginiai631GeriamojoVandens" localSheetId="5">'Forma 6'!$F$46</definedName>
    <definedName name="VAS075_F_Kitiirenginiai631GeriamojoVandens">'Forma 6'!$F$46</definedName>
    <definedName name="VAS075_F_Kitiirenginiai632GeriamojoVandens" localSheetId="5">'Forma 6'!$G$46</definedName>
    <definedName name="VAS075_F_Kitiirenginiai632GeriamojoVandens">'Forma 6'!$G$46</definedName>
    <definedName name="VAS075_F_Kitiirenginiai633GeriamojoVandens" localSheetId="5">'Forma 6'!$H$46</definedName>
    <definedName name="VAS075_F_Kitiirenginiai633GeriamojoVandens">'Forma 6'!$H$46</definedName>
    <definedName name="VAS075_F_Kitiirenginiai63IsViso" localSheetId="5">'Forma 6'!$E$46</definedName>
    <definedName name="VAS075_F_Kitiirenginiai63IsViso">'Forma 6'!$E$46</definedName>
    <definedName name="VAS075_F_Kitiirenginiai641NuotekuSurinkimas" localSheetId="5">'Forma 6'!$J$46</definedName>
    <definedName name="VAS075_F_Kitiirenginiai641NuotekuSurinkimas">'Forma 6'!$J$46</definedName>
    <definedName name="VAS075_F_Kitiirenginiai642NuotekuValymas" localSheetId="5">'Forma 6'!$K$46</definedName>
    <definedName name="VAS075_F_Kitiirenginiai642NuotekuValymas">'Forma 6'!$K$46</definedName>
    <definedName name="VAS075_F_Kitiirenginiai643NuotekuDumblo" localSheetId="5">'Forma 6'!$L$46</definedName>
    <definedName name="VAS075_F_Kitiirenginiai643NuotekuDumblo">'Forma 6'!$L$46</definedName>
    <definedName name="VAS075_F_Kitiirenginiai64IsViso" localSheetId="5">'Forma 6'!$I$46</definedName>
    <definedName name="VAS075_F_Kitiirenginiai64IsViso">'Forma 6'!$I$46</definedName>
    <definedName name="VAS075_F_Kitiirenginiai65PavirsiniuNuoteku" localSheetId="5">'Forma 6'!$M$46</definedName>
    <definedName name="VAS075_F_Kitiirenginiai65PavirsiniuNuoteku">'Forma 6'!$M$46</definedName>
    <definedName name="VAS075_F_Kitiirenginiai66KitosReguliuojamosios" localSheetId="5">'Forma 6'!$N$46</definedName>
    <definedName name="VAS075_F_Kitiirenginiai66KitosReguliuojamosios">'Forma 6'!$N$46</definedName>
    <definedName name="VAS075_F_Kitiirenginiai67KitosVeiklos" localSheetId="5">'Forma 6'!$Q$46</definedName>
    <definedName name="VAS075_F_Kitiirenginiai67KitosVeiklos">'Forma 6'!$Q$46</definedName>
    <definedName name="VAS075_F_Kitiirenginiai6Apskaitosveikla1" localSheetId="5">'Forma 6'!$O$46</definedName>
    <definedName name="VAS075_F_Kitiirenginiai6Apskaitosveikla1">'Forma 6'!$O$46</definedName>
    <definedName name="VAS075_F_Kitiirenginiai6Kitareguliuoja1" localSheetId="5">'Forma 6'!$P$46</definedName>
    <definedName name="VAS075_F_Kitiirenginiai6Kitareguliuoja1">'Forma 6'!$P$46</definedName>
    <definedName name="VAS075_F_Kitiirenginiai71IS" localSheetId="5">'Forma 6'!$D$65</definedName>
    <definedName name="VAS075_F_Kitiirenginiai71IS">'Forma 6'!$D$65</definedName>
    <definedName name="VAS075_F_Kitiirenginiai731GeriamojoVandens" localSheetId="5">'Forma 6'!$F$65</definedName>
    <definedName name="VAS075_F_Kitiirenginiai731GeriamojoVandens">'Forma 6'!$F$65</definedName>
    <definedName name="VAS075_F_Kitiirenginiai732GeriamojoVandens" localSheetId="5">'Forma 6'!$G$65</definedName>
    <definedName name="VAS075_F_Kitiirenginiai732GeriamojoVandens">'Forma 6'!$G$65</definedName>
    <definedName name="VAS075_F_Kitiirenginiai733GeriamojoVandens" localSheetId="5">'Forma 6'!$H$65</definedName>
    <definedName name="VAS075_F_Kitiirenginiai733GeriamojoVandens">'Forma 6'!$H$65</definedName>
    <definedName name="VAS075_F_Kitiirenginiai73IsViso" localSheetId="5">'Forma 6'!$E$65</definedName>
    <definedName name="VAS075_F_Kitiirenginiai73IsViso">'Forma 6'!$E$65</definedName>
    <definedName name="VAS075_F_Kitiirenginiai741NuotekuSurinkimas" localSheetId="5">'Forma 6'!$J$65</definedName>
    <definedName name="VAS075_F_Kitiirenginiai741NuotekuSurinkimas">'Forma 6'!$J$65</definedName>
    <definedName name="VAS075_F_Kitiirenginiai742NuotekuValymas" localSheetId="5">'Forma 6'!$K$65</definedName>
    <definedName name="VAS075_F_Kitiirenginiai742NuotekuValymas">'Forma 6'!$K$65</definedName>
    <definedName name="VAS075_F_Kitiirenginiai743NuotekuDumblo" localSheetId="5">'Forma 6'!$L$65</definedName>
    <definedName name="VAS075_F_Kitiirenginiai743NuotekuDumblo">'Forma 6'!$L$65</definedName>
    <definedName name="VAS075_F_Kitiirenginiai74IsViso" localSheetId="5">'Forma 6'!$I$65</definedName>
    <definedName name="VAS075_F_Kitiirenginiai74IsViso">'Forma 6'!$I$65</definedName>
    <definedName name="VAS075_F_Kitiirenginiai75PavirsiniuNuoteku" localSheetId="5">'Forma 6'!$M$65</definedName>
    <definedName name="VAS075_F_Kitiirenginiai75PavirsiniuNuoteku">'Forma 6'!$M$65</definedName>
    <definedName name="VAS075_F_Kitiirenginiai76KitosReguliuojamosios" localSheetId="5">'Forma 6'!$N$65</definedName>
    <definedName name="VAS075_F_Kitiirenginiai76KitosReguliuojamosios">'Forma 6'!$N$65</definedName>
    <definedName name="VAS075_F_Kitiirenginiai77KitosVeiklos" localSheetId="5">'Forma 6'!$Q$65</definedName>
    <definedName name="VAS075_F_Kitiirenginiai77KitosVeiklos">'Forma 6'!$Q$65</definedName>
    <definedName name="VAS075_F_Kitiirenginiai7Apskaitosveikla1" localSheetId="5">'Forma 6'!$O$65</definedName>
    <definedName name="VAS075_F_Kitiirenginiai7Apskaitosveikla1">'Forma 6'!$O$65</definedName>
    <definedName name="VAS075_F_Kitiirenginiai7Kitareguliuoja1" localSheetId="5">'Forma 6'!$P$65</definedName>
    <definedName name="VAS075_F_Kitiirenginiai7Kitareguliuoja1">'Forma 6'!$P$65</definedName>
    <definedName name="VAS075_F_Kitiirenginiai81IS" localSheetId="5">'Forma 6'!$D$69</definedName>
    <definedName name="VAS075_F_Kitiirenginiai81IS">'Forma 6'!$D$69</definedName>
    <definedName name="VAS075_F_Kitiirenginiai831GeriamojoVandens" localSheetId="5">'Forma 6'!$F$69</definedName>
    <definedName name="VAS075_F_Kitiirenginiai831GeriamojoVandens">'Forma 6'!$F$69</definedName>
    <definedName name="VAS075_F_Kitiirenginiai832GeriamojoVandens" localSheetId="5">'Forma 6'!$G$69</definedName>
    <definedName name="VAS075_F_Kitiirenginiai832GeriamojoVandens">'Forma 6'!$G$69</definedName>
    <definedName name="VAS075_F_Kitiirenginiai833GeriamojoVandens" localSheetId="5">'Forma 6'!$H$69</definedName>
    <definedName name="VAS075_F_Kitiirenginiai833GeriamojoVandens">'Forma 6'!$H$69</definedName>
    <definedName name="VAS075_F_Kitiirenginiai83IsViso" localSheetId="5">'Forma 6'!$E$69</definedName>
    <definedName name="VAS075_F_Kitiirenginiai83IsViso">'Forma 6'!$E$69</definedName>
    <definedName name="VAS075_F_Kitiirenginiai841NuotekuSurinkimas" localSheetId="5">'Forma 6'!$J$69</definedName>
    <definedName name="VAS075_F_Kitiirenginiai841NuotekuSurinkimas">'Forma 6'!$J$69</definedName>
    <definedName name="VAS075_F_Kitiirenginiai842NuotekuValymas" localSheetId="5">'Forma 6'!$K$69</definedName>
    <definedName name="VAS075_F_Kitiirenginiai842NuotekuValymas">'Forma 6'!$K$69</definedName>
    <definedName name="VAS075_F_Kitiirenginiai843NuotekuDumblo" localSheetId="5">'Forma 6'!$L$69</definedName>
    <definedName name="VAS075_F_Kitiirenginiai843NuotekuDumblo">'Forma 6'!$L$69</definedName>
    <definedName name="VAS075_F_Kitiirenginiai84IsViso" localSheetId="5">'Forma 6'!$I$69</definedName>
    <definedName name="VAS075_F_Kitiirenginiai84IsViso">'Forma 6'!$I$69</definedName>
    <definedName name="VAS075_F_Kitiirenginiai85PavirsiniuNuoteku" localSheetId="5">'Forma 6'!$M$69</definedName>
    <definedName name="VAS075_F_Kitiirenginiai85PavirsiniuNuoteku">'Forma 6'!$M$69</definedName>
    <definedName name="VAS075_F_Kitiirenginiai86KitosReguliuojamosios" localSheetId="5">'Forma 6'!$N$69</definedName>
    <definedName name="VAS075_F_Kitiirenginiai86KitosReguliuojamosios">'Forma 6'!$N$69</definedName>
    <definedName name="VAS075_F_Kitiirenginiai87KitosVeiklos" localSheetId="5">'Forma 6'!$Q$69</definedName>
    <definedName name="VAS075_F_Kitiirenginiai87KitosVeiklos">'Forma 6'!$Q$69</definedName>
    <definedName name="VAS075_F_Kitiirenginiai8Apskaitosveikla1" localSheetId="5">'Forma 6'!$O$69</definedName>
    <definedName name="VAS075_F_Kitiirenginiai8Apskaitosveikla1">'Forma 6'!$O$69</definedName>
    <definedName name="VAS075_F_Kitiirenginiai8Kitareguliuoja1" localSheetId="5">'Forma 6'!$P$69</definedName>
    <definedName name="VAS075_F_Kitiirenginiai8Kitareguliuoja1">'Forma 6'!$P$69</definedName>
    <definedName name="VAS075_F_Kitiirenginiai91IS" localSheetId="5">'Forma 6'!$D$105</definedName>
    <definedName name="VAS075_F_Kitiirenginiai91IS">'Forma 6'!$D$105</definedName>
    <definedName name="VAS075_F_Kitiirenginiai931GeriamojoVandens" localSheetId="5">'Forma 6'!$F$105</definedName>
    <definedName name="VAS075_F_Kitiirenginiai931GeriamojoVandens">'Forma 6'!$F$105</definedName>
    <definedName name="VAS075_F_Kitiirenginiai932GeriamojoVandens" localSheetId="5">'Forma 6'!$G$105</definedName>
    <definedName name="VAS075_F_Kitiirenginiai932GeriamojoVandens">'Forma 6'!$G$105</definedName>
    <definedName name="VAS075_F_Kitiirenginiai933GeriamojoVandens" localSheetId="5">'Forma 6'!$H$105</definedName>
    <definedName name="VAS075_F_Kitiirenginiai933GeriamojoVandens">'Forma 6'!$H$105</definedName>
    <definedName name="VAS075_F_Kitiirenginiai93IsViso" localSheetId="5">'Forma 6'!$E$105</definedName>
    <definedName name="VAS075_F_Kitiirenginiai93IsViso">'Forma 6'!$E$105</definedName>
    <definedName name="VAS075_F_Kitiirenginiai941NuotekuSurinkimas" localSheetId="5">'Forma 6'!$J$105</definedName>
    <definedName name="VAS075_F_Kitiirenginiai941NuotekuSurinkimas">'Forma 6'!$J$105</definedName>
    <definedName name="VAS075_F_Kitiirenginiai942NuotekuValymas" localSheetId="5">'Forma 6'!$K$105</definedName>
    <definedName name="VAS075_F_Kitiirenginiai942NuotekuValymas">'Forma 6'!$K$105</definedName>
    <definedName name="VAS075_F_Kitiirenginiai943NuotekuDumblo" localSheetId="5">'Forma 6'!$L$105</definedName>
    <definedName name="VAS075_F_Kitiirenginiai943NuotekuDumblo">'Forma 6'!$L$105</definedName>
    <definedName name="VAS075_F_Kitiirenginiai94IsViso" localSheetId="5">'Forma 6'!$I$105</definedName>
    <definedName name="VAS075_F_Kitiirenginiai94IsViso">'Forma 6'!$I$105</definedName>
    <definedName name="VAS075_F_Kitiirenginiai95PavirsiniuNuoteku" localSheetId="5">'Forma 6'!$M$105</definedName>
    <definedName name="VAS075_F_Kitiirenginiai95PavirsiniuNuoteku">'Forma 6'!$M$105</definedName>
    <definedName name="VAS075_F_Kitiirenginiai96KitosReguliuojamosios" localSheetId="5">'Forma 6'!$N$105</definedName>
    <definedName name="VAS075_F_Kitiirenginiai96KitosReguliuojamosios">'Forma 6'!$N$105</definedName>
    <definedName name="VAS075_F_Kitiirenginiai97KitosVeiklos" localSheetId="5">'Forma 6'!$Q$105</definedName>
    <definedName name="VAS075_F_Kitiirenginiai97KitosVeiklos">'Forma 6'!$Q$105</definedName>
    <definedName name="VAS075_F_Kitiirenginiai9Apskaitosveikla1" localSheetId="5">'Forma 6'!$O$105</definedName>
    <definedName name="VAS075_F_Kitiirenginiai9Apskaitosveikla1">'Forma 6'!$O$105</definedName>
    <definedName name="VAS075_F_Kitiirenginiai9Kitareguliuoja1" localSheetId="5">'Forma 6'!$P$105</definedName>
    <definedName name="VAS075_F_Kitiirenginiai9Kitareguliuoja1">'Forma 6'!$P$105</definedName>
    <definedName name="VAS075_F_Kitostransport21IS" localSheetId="5">'Forma 6'!$D$28</definedName>
    <definedName name="VAS075_F_Kitostransport21IS">'Forma 6'!$D$28</definedName>
    <definedName name="VAS075_F_Kitostransport231GeriamojoVandens" localSheetId="5">'Forma 6'!$F$28</definedName>
    <definedName name="VAS075_F_Kitostransport231GeriamojoVandens">'Forma 6'!$F$28</definedName>
    <definedName name="VAS075_F_Kitostransport232GeriamojoVandens" localSheetId="5">'Forma 6'!$G$28</definedName>
    <definedName name="VAS075_F_Kitostransport232GeriamojoVandens">'Forma 6'!$G$28</definedName>
    <definedName name="VAS075_F_Kitostransport233GeriamojoVandens" localSheetId="5">'Forma 6'!$H$28</definedName>
    <definedName name="VAS075_F_Kitostransport233GeriamojoVandens">'Forma 6'!$H$28</definedName>
    <definedName name="VAS075_F_Kitostransport23IsViso" localSheetId="5">'Forma 6'!$E$28</definedName>
    <definedName name="VAS075_F_Kitostransport23IsViso">'Forma 6'!$E$28</definedName>
    <definedName name="VAS075_F_Kitostransport241NuotekuSurinkimas" localSheetId="5">'Forma 6'!$J$28</definedName>
    <definedName name="VAS075_F_Kitostransport241NuotekuSurinkimas">'Forma 6'!$J$28</definedName>
    <definedName name="VAS075_F_Kitostransport242NuotekuValymas" localSheetId="5">'Forma 6'!$K$28</definedName>
    <definedName name="VAS075_F_Kitostransport242NuotekuValymas">'Forma 6'!$K$28</definedName>
    <definedName name="VAS075_F_Kitostransport243NuotekuDumblo" localSheetId="5">'Forma 6'!$L$28</definedName>
    <definedName name="VAS075_F_Kitostransport243NuotekuDumblo">'Forma 6'!$L$28</definedName>
    <definedName name="VAS075_F_Kitostransport24IsViso" localSheetId="5">'Forma 6'!$I$28</definedName>
    <definedName name="VAS075_F_Kitostransport24IsViso">'Forma 6'!$I$28</definedName>
    <definedName name="VAS075_F_Kitostransport25PavirsiniuNuoteku" localSheetId="5">'Forma 6'!$M$28</definedName>
    <definedName name="VAS075_F_Kitostransport25PavirsiniuNuoteku">'Forma 6'!$M$28</definedName>
    <definedName name="VAS075_F_Kitostransport26KitosReguliuojamosios" localSheetId="5">'Forma 6'!$N$28</definedName>
    <definedName name="VAS075_F_Kitostransport26KitosReguliuojamosios">'Forma 6'!$N$28</definedName>
    <definedName name="VAS075_F_Kitostransport27KitosVeiklos" localSheetId="5">'Forma 6'!$Q$28</definedName>
    <definedName name="VAS075_F_Kitostransport27KitosVeiklos">'Forma 6'!$Q$28</definedName>
    <definedName name="VAS075_F_Kitostransport2Apskaitosveikla1" localSheetId="5">'Forma 6'!$O$28</definedName>
    <definedName name="VAS075_F_Kitostransport2Apskaitosveikla1">'Forma 6'!$O$28</definedName>
    <definedName name="VAS075_F_Kitostransport2Kitareguliuoja1" localSheetId="5">'Forma 6'!$P$28</definedName>
    <definedName name="VAS075_F_Kitostransport2Kitareguliuoja1">'Forma 6'!$P$28</definedName>
    <definedName name="VAS075_F_Kitostransport31IS" localSheetId="5">'Forma 6'!$D$51</definedName>
    <definedName name="VAS075_F_Kitostransport31IS">'Forma 6'!$D$51</definedName>
    <definedName name="VAS075_F_Kitostransport331GeriamojoVandens" localSheetId="5">'Forma 6'!$F$51</definedName>
    <definedName name="VAS075_F_Kitostransport331GeriamojoVandens">'Forma 6'!$F$51</definedName>
    <definedName name="VAS075_F_Kitostransport332GeriamojoVandens" localSheetId="5">'Forma 6'!$G$51</definedName>
    <definedName name="VAS075_F_Kitostransport332GeriamojoVandens">'Forma 6'!$G$51</definedName>
    <definedName name="VAS075_F_Kitostransport333GeriamojoVandens" localSheetId="5">'Forma 6'!$H$51</definedName>
    <definedName name="VAS075_F_Kitostransport333GeriamojoVandens">'Forma 6'!$H$51</definedName>
    <definedName name="VAS075_F_Kitostransport33IsViso" localSheetId="5">'Forma 6'!$E$51</definedName>
    <definedName name="VAS075_F_Kitostransport33IsViso">'Forma 6'!$E$51</definedName>
    <definedName name="VAS075_F_Kitostransport341NuotekuSurinkimas" localSheetId="5">'Forma 6'!$J$51</definedName>
    <definedName name="VAS075_F_Kitostransport341NuotekuSurinkimas">'Forma 6'!$J$51</definedName>
    <definedName name="VAS075_F_Kitostransport342NuotekuValymas" localSheetId="5">'Forma 6'!$K$51</definedName>
    <definedName name="VAS075_F_Kitostransport342NuotekuValymas">'Forma 6'!$K$51</definedName>
    <definedName name="VAS075_F_Kitostransport343NuotekuDumblo" localSheetId="5">'Forma 6'!$L$51</definedName>
    <definedName name="VAS075_F_Kitostransport343NuotekuDumblo">'Forma 6'!$L$51</definedName>
    <definedName name="VAS075_F_Kitostransport34IsViso" localSheetId="5">'Forma 6'!$I$51</definedName>
    <definedName name="VAS075_F_Kitostransport34IsViso">'Forma 6'!$I$51</definedName>
    <definedName name="VAS075_F_Kitostransport35PavirsiniuNuoteku" localSheetId="5">'Forma 6'!$M$51</definedName>
    <definedName name="VAS075_F_Kitostransport35PavirsiniuNuoteku">'Forma 6'!$M$51</definedName>
    <definedName name="VAS075_F_Kitostransport36KitosReguliuojamosios" localSheetId="5">'Forma 6'!$N$51</definedName>
    <definedName name="VAS075_F_Kitostransport36KitosReguliuojamosios">'Forma 6'!$N$51</definedName>
    <definedName name="VAS075_F_Kitostransport37KitosVeiklos" localSheetId="5">'Forma 6'!$Q$51</definedName>
    <definedName name="VAS075_F_Kitostransport37KitosVeiklos">'Forma 6'!$Q$51</definedName>
    <definedName name="VAS075_F_Kitostransport3Apskaitosveikla1" localSheetId="5">'Forma 6'!$O$51</definedName>
    <definedName name="VAS075_F_Kitostransport3Apskaitosveikla1">'Forma 6'!$O$51</definedName>
    <definedName name="VAS075_F_Kitostransport3Kitareguliuoja1" localSheetId="5">'Forma 6'!$P$51</definedName>
    <definedName name="VAS075_F_Kitostransport3Kitareguliuoja1">'Forma 6'!$P$51</definedName>
    <definedName name="VAS075_F_Kitostransport41IS" localSheetId="5">'Forma 6'!$D$74</definedName>
    <definedName name="VAS075_F_Kitostransport41IS">'Forma 6'!$D$74</definedName>
    <definedName name="VAS075_F_Kitostransport431GeriamojoVandens" localSheetId="5">'Forma 6'!$F$74</definedName>
    <definedName name="VAS075_F_Kitostransport431GeriamojoVandens">'Forma 6'!$F$74</definedName>
    <definedName name="VAS075_F_Kitostransport432GeriamojoVandens" localSheetId="5">'Forma 6'!$G$74</definedName>
    <definedName name="VAS075_F_Kitostransport432GeriamojoVandens">'Forma 6'!$G$74</definedName>
    <definedName name="VAS075_F_Kitostransport433GeriamojoVandens" localSheetId="5">'Forma 6'!$H$74</definedName>
    <definedName name="VAS075_F_Kitostransport433GeriamojoVandens">'Forma 6'!$H$74</definedName>
    <definedName name="VAS075_F_Kitostransport43IsViso" localSheetId="5">'Forma 6'!$E$74</definedName>
    <definedName name="VAS075_F_Kitostransport43IsViso">'Forma 6'!$E$74</definedName>
    <definedName name="VAS075_F_Kitostransport441NuotekuSurinkimas" localSheetId="5">'Forma 6'!$J$74</definedName>
    <definedName name="VAS075_F_Kitostransport441NuotekuSurinkimas">'Forma 6'!$J$74</definedName>
    <definedName name="VAS075_F_Kitostransport442NuotekuValymas" localSheetId="5">'Forma 6'!$K$74</definedName>
    <definedName name="VAS075_F_Kitostransport442NuotekuValymas">'Forma 6'!$K$74</definedName>
    <definedName name="VAS075_F_Kitostransport443NuotekuDumblo" localSheetId="5">'Forma 6'!$L$74</definedName>
    <definedName name="VAS075_F_Kitostransport443NuotekuDumblo">'Forma 6'!$L$74</definedName>
    <definedName name="VAS075_F_Kitostransport44IsViso" localSheetId="5">'Forma 6'!$I$74</definedName>
    <definedName name="VAS075_F_Kitostransport44IsViso">'Forma 6'!$I$74</definedName>
    <definedName name="VAS075_F_Kitostransport45PavirsiniuNuoteku" localSheetId="5">'Forma 6'!$M$74</definedName>
    <definedName name="VAS075_F_Kitostransport45PavirsiniuNuoteku">'Forma 6'!$M$74</definedName>
    <definedName name="VAS075_F_Kitostransport46KitosReguliuojamosios" localSheetId="5">'Forma 6'!$N$74</definedName>
    <definedName name="VAS075_F_Kitostransport46KitosReguliuojamosios">'Forma 6'!$N$74</definedName>
    <definedName name="VAS075_F_Kitostransport47KitosVeiklos" localSheetId="5">'Forma 6'!$Q$74</definedName>
    <definedName name="VAS075_F_Kitostransport47KitosVeiklos">'Forma 6'!$Q$74</definedName>
    <definedName name="VAS075_F_Kitostransport4Apskaitosveikla1" localSheetId="5">'Forma 6'!$O$74</definedName>
    <definedName name="VAS075_F_Kitostransport4Apskaitosveikla1">'Forma 6'!$O$74</definedName>
    <definedName name="VAS075_F_Kitostransport4Kitareguliuoja1" localSheetId="5">'Forma 6'!$P$74</definedName>
    <definedName name="VAS075_F_Kitostransport4Kitareguliuoja1">'Forma 6'!$P$74</definedName>
    <definedName name="VAS075_F_Kitostransport51IS" localSheetId="5">'Forma 6'!$D$113</definedName>
    <definedName name="VAS075_F_Kitostransport51IS">'Forma 6'!$D$113</definedName>
    <definedName name="VAS075_F_Kitostransport531GeriamojoVandens" localSheetId="5">'Forma 6'!$F$113</definedName>
    <definedName name="VAS075_F_Kitostransport531GeriamojoVandens">'Forma 6'!$F$113</definedName>
    <definedName name="VAS075_F_Kitostransport532GeriamojoVandens" localSheetId="5">'Forma 6'!$G$113</definedName>
    <definedName name="VAS075_F_Kitostransport532GeriamojoVandens">'Forma 6'!$G$113</definedName>
    <definedName name="VAS075_F_Kitostransport533GeriamojoVandens" localSheetId="5">'Forma 6'!$H$113</definedName>
    <definedName name="VAS075_F_Kitostransport533GeriamojoVandens">'Forma 6'!$H$113</definedName>
    <definedName name="VAS075_F_Kitostransport53IsViso" localSheetId="5">'Forma 6'!$E$113</definedName>
    <definedName name="VAS075_F_Kitostransport53IsViso">'Forma 6'!$E$113</definedName>
    <definedName name="VAS075_F_Kitostransport541NuotekuSurinkimas" localSheetId="5">'Forma 6'!$J$113</definedName>
    <definedName name="VAS075_F_Kitostransport541NuotekuSurinkimas">'Forma 6'!$J$113</definedName>
    <definedName name="VAS075_F_Kitostransport542NuotekuValymas" localSheetId="5">'Forma 6'!$K$113</definedName>
    <definedName name="VAS075_F_Kitostransport542NuotekuValymas">'Forma 6'!$K$113</definedName>
    <definedName name="VAS075_F_Kitostransport543NuotekuDumblo" localSheetId="5">'Forma 6'!$L$113</definedName>
    <definedName name="VAS075_F_Kitostransport543NuotekuDumblo">'Forma 6'!$L$113</definedName>
    <definedName name="VAS075_F_Kitostransport54IsViso" localSheetId="5">'Forma 6'!$I$113</definedName>
    <definedName name="VAS075_F_Kitostransport54IsViso">'Forma 6'!$I$113</definedName>
    <definedName name="VAS075_F_Kitostransport55PavirsiniuNuoteku" localSheetId="5">'Forma 6'!$M$113</definedName>
    <definedName name="VAS075_F_Kitostransport55PavirsiniuNuoteku">'Forma 6'!$M$113</definedName>
    <definedName name="VAS075_F_Kitostransport56KitosReguliuojamosios" localSheetId="5">'Forma 6'!$N$113</definedName>
    <definedName name="VAS075_F_Kitostransport56KitosReguliuojamosios">'Forma 6'!$N$113</definedName>
    <definedName name="VAS075_F_Kitostransport57KitosVeiklos" localSheetId="5">'Forma 6'!$Q$113</definedName>
    <definedName name="VAS075_F_Kitostransport57KitosVeiklos">'Forma 6'!$Q$113</definedName>
    <definedName name="VAS075_F_Kitostransport5Apskaitosveikla1" localSheetId="5">'Forma 6'!$O$113</definedName>
    <definedName name="VAS075_F_Kitostransport5Apskaitosveikla1">'Forma 6'!$O$113</definedName>
    <definedName name="VAS075_F_Kitostransport5Kitareguliuoja1" localSheetId="5">'Forma 6'!$P$113</definedName>
    <definedName name="VAS075_F_Kitostransport5Kitareguliuoja1">'Forma 6'!$P$113</definedName>
    <definedName name="VAS075_F_Lengviejiautom21IS" localSheetId="5">'Forma 6'!$D$27</definedName>
    <definedName name="VAS075_F_Lengviejiautom21IS">'Forma 6'!$D$27</definedName>
    <definedName name="VAS075_F_Lengviejiautom231GeriamojoVandens" localSheetId="5">'Forma 6'!$F$27</definedName>
    <definedName name="VAS075_F_Lengviejiautom231GeriamojoVandens">'Forma 6'!$F$27</definedName>
    <definedName name="VAS075_F_Lengviejiautom232GeriamojoVandens" localSheetId="5">'Forma 6'!$G$27</definedName>
    <definedName name="VAS075_F_Lengviejiautom232GeriamojoVandens">'Forma 6'!$G$27</definedName>
    <definedName name="VAS075_F_Lengviejiautom233GeriamojoVandens" localSheetId="5">'Forma 6'!$H$27</definedName>
    <definedName name="VAS075_F_Lengviejiautom233GeriamojoVandens">'Forma 6'!$H$27</definedName>
    <definedName name="VAS075_F_Lengviejiautom23IsViso" localSheetId="5">'Forma 6'!$E$27</definedName>
    <definedName name="VAS075_F_Lengviejiautom23IsViso">'Forma 6'!$E$27</definedName>
    <definedName name="VAS075_F_Lengviejiautom241NuotekuSurinkimas" localSheetId="5">'Forma 6'!$J$27</definedName>
    <definedName name="VAS075_F_Lengviejiautom241NuotekuSurinkimas">'Forma 6'!$J$27</definedName>
    <definedName name="VAS075_F_Lengviejiautom242NuotekuValymas" localSheetId="5">'Forma 6'!$K$27</definedName>
    <definedName name="VAS075_F_Lengviejiautom242NuotekuValymas">'Forma 6'!$K$27</definedName>
    <definedName name="VAS075_F_Lengviejiautom243NuotekuDumblo" localSheetId="5">'Forma 6'!$L$27</definedName>
    <definedName name="VAS075_F_Lengviejiautom243NuotekuDumblo">'Forma 6'!$L$27</definedName>
    <definedName name="VAS075_F_Lengviejiautom24IsViso" localSheetId="5">'Forma 6'!$I$27</definedName>
    <definedName name="VAS075_F_Lengviejiautom24IsViso">'Forma 6'!$I$27</definedName>
    <definedName name="VAS075_F_Lengviejiautom25PavirsiniuNuoteku" localSheetId="5">'Forma 6'!$M$27</definedName>
    <definedName name="VAS075_F_Lengviejiautom25PavirsiniuNuoteku">'Forma 6'!$M$27</definedName>
    <definedName name="VAS075_F_Lengviejiautom26KitosReguliuojamosios" localSheetId="5">'Forma 6'!$N$27</definedName>
    <definedName name="VAS075_F_Lengviejiautom26KitosReguliuojamosios">'Forma 6'!$N$27</definedName>
    <definedName name="VAS075_F_Lengviejiautom27KitosVeiklos" localSheetId="5">'Forma 6'!$Q$27</definedName>
    <definedName name="VAS075_F_Lengviejiautom27KitosVeiklos">'Forma 6'!$Q$27</definedName>
    <definedName name="VAS075_F_Lengviejiautom2Apskaitosveikla1" localSheetId="5">'Forma 6'!$O$27</definedName>
    <definedName name="VAS075_F_Lengviejiautom2Apskaitosveikla1">'Forma 6'!$O$27</definedName>
    <definedName name="VAS075_F_Lengviejiautom2Kitareguliuoja1" localSheetId="5">'Forma 6'!$P$27</definedName>
    <definedName name="VAS075_F_Lengviejiautom2Kitareguliuoja1">'Forma 6'!$P$27</definedName>
    <definedName name="VAS075_F_Lengviejiautom31IS" localSheetId="5">'Forma 6'!$D$50</definedName>
    <definedName name="VAS075_F_Lengviejiautom31IS">'Forma 6'!$D$50</definedName>
    <definedName name="VAS075_F_Lengviejiautom331GeriamojoVandens" localSheetId="5">'Forma 6'!$F$50</definedName>
    <definedName name="VAS075_F_Lengviejiautom331GeriamojoVandens">'Forma 6'!$F$50</definedName>
    <definedName name="VAS075_F_Lengviejiautom332GeriamojoVandens" localSheetId="5">'Forma 6'!$G$50</definedName>
    <definedName name="VAS075_F_Lengviejiautom332GeriamojoVandens">'Forma 6'!$G$50</definedName>
    <definedName name="VAS075_F_Lengviejiautom333GeriamojoVandens" localSheetId="5">'Forma 6'!$H$50</definedName>
    <definedName name="VAS075_F_Lengviejiautom333GeriamojoVandens">'Forma 6'!$H$50</definedName>
    <definedName name="VAS075_F_Lengviejiautom33IsViso" localSheetId="5">'Forma 6'!$E$50</definedName>
    <definedName name="VAS075_F_Lengviejiautom33IsViso">'Forma 6'!$E$50</definedName>
    <definedName name="VAS075_F_Lengviejiautom341NuotekuSurinkimas" localSheetId="5">'Forma 6'!$J$50</definedName>
    <definedName name="VAS075_F_Lengviejiautom341NuotekuSurinkimas">'Forma 6'!$J$50</definedName>
    <definedName name="VAS075_F_Lengviejiautom342NuotekuValymas" localSheetId="5">'Forma 6'!$K$50</definedName>
    <definedName name="VAS075_F_Lengviejiautom342NuotekuValymas">'Forma 6'!$K$50</definedName>
    <definedName name="VAS075_F_Lengviejiautom343NuotekuDumblo" localSheetId="5">'Forma 6'!$L$50</definedName>
    <definedName name="VAS075_F_Lengviejiautom343NuotekuDumblo">'Forma 6'!$L$50</definedName>
    <definedName name="VAS075_F_Lengviejiautom34IsViso" localSheetId="5">'Forma 6'!$I$50</definedName>
    <definedName name="VAS075_F_Lengviejiautom34IsViso">'Forma 6'!$I$50</definedName>
    <definedName name="VAS075_F_Lengviejiautom35PavirsiniuNuoteku" localSheetId="5">'Forma 6'!$M$50</definedName>
    <definedName name="VAS075_F_Lengviejiautom35PavirsiniuNuoteku">'Forma 6'!$M$50</definedName>
    <definedName name="VAS075_F_Lengviejiautom36KitosReguliuojamosios" localSheetId="5">'Forma 6'!$N$50</definedName>
    <definedName name="VAS075_F_Lengviejiautom36KitosReguliuojamosios">'Forma 6'!$N$50</definedName>
    <definedName name="VAS075_F_Lengviejiautom37KitosVeiklos" localSheetId="5">'Forma 6'!$Q$50</definedName>
    <definedName name="VAS075_F_Lengviejiautom37KitosVeiklos">'Forma 6'!$Q$50</definedName>
    <definedName name="VAS075_F_Lengviejiautom3Apskaitosveikla1" localSheetId="5">'Forma 6'!$O$50</definedName>
    <definedName name="VAS075_F_Lengviejiautom3Apskaitosveikla1">'Forma 6'!$O$50</definedName>
    <definedName name="VAS075_F_Lengviejiautom3Kitareguliuoja1" localSheetId="5">'Forma 6'!$P$50</definedName>
    <definedName name="VAS075_F_Lengviejiautom3Kitareguliuoja1">'Forma 6'!$P$50</definedName>
    <definedName name="VAS075_F_Lengviejiautom41IS" localSheetId="5">'Forma 6'!$D$73</definedName>
    <definedName name="VAS075_F_Lengviejiautom41IS">'Forma 6'!$D$73</definedName>
    <definedName name="VAS075_F_Lengviejiautom431GeriamojoVandens" localSheetId="5">'Forma 6'!$F$73</definedName>
    <definedName name="VAS075_F_Lengviejiautom431GeriamojoVandens">'Forma 6'!$F$73</definedName>
    <definedName name="VAS075_F_Lengviejiautom432GeriamojoVandens" localSheetId="5">'Forma 6'!$G$73</definedName>
    <definedName name="VAS075_F_Lengviejiautom432GeriamojoVandens">'Forma 6'!$G$73</definedName>
    <definedName name="VAS075_F_Lengviejiautom433GeriamojoVandens" localSheetId="5">'Forma 6'!$H$73</definedName>
    <definedName name="VAS075_F_Lengviejiautom433GeriamojoVandens">'Forma 6'!$H$73</definedName>
    <definedName name="VAS075_F_Lengviejiautom43IsViso" localSheetId="5">'Forma 6'!$E$73</definedName>
    <definedName name="VAS075_F_Lengviejiautom43IsViso">'Forma 6'!$E$73</definedName>
    <definedName name="VAS075_F_Lengviejiautom441NuotekuSurinkimas" localSheetId="5">'Forma 6'!$J$73</definedName>
    <definedName name="VAS075_F_Lengviejiautom441NuotekuSurinkimas">'Forma 6'!$J$73</definedName>
    <definedName name="VAS075_F_Lengviejiautom442NuotekuValymas" localSheetId="5">'Forma 6'!$K$73</definedName>
    <definedName name="VAS075_F_Lengviejiautom442NuotekuValymas">'Forma 6'!$K$73</definedName>
    <definedName name="VAS075_F_Lengviejiautom443NuotekuDumblo" localSheetId="5">'Forma 6'!$L$73</definedName>
    <definedName name="VAS075_F_Lengviejiautom443NuotekuDumblo">'Forma 6'!$L$73</definedName>
    <definedName name="VAS075_F_Lengviejiautom44IsViso" localSheetId="5">'Forma 6'!$I$73</definedName>
    <definedName name="VAS075_F_Lengviejiautom44IsViso">'Forma 6'!$I$73</definedName>
    <definedName name="VAS075_F_Lengviejiautom45PavirsiniuNuoteku" localSheetId="5">'Forma 6'!$M$73</definedName>
    <definedName name="VAS075_F_Lengviejiautom45PavirsiniuNuoteku">'Forma 6'!$M$73</definedName>
    <definedName name="VAS075_F_Lengviejiautom46KitosReguliuojamosios" localSheetId="5">'Forma 6'!$N$73</definedName>
    <definedName name="VAS075_F_Lengviejiautom46KitosReguliuojamosios">'Forma 6'!$N$73</definedName>
    <definedName name="VAS075_F_Lengviejiautom47KitosVeiklos" localSheetId="5">'Forma 6'!$Q$73</definedName>
    <definedName name="VAS075_F_Lengviejiautom47KitosVeiklos">'Forma 6'!$Q$73</definedName>
    <definedName name="VAS075_F_Lengviejiautom4Apskaitosveikla1" localSheetId="5">'Forma 6'!$O$73</definedName>
    <definedName name="VAS075_F_Lengviejiautom4Apskaitosveikla1">'Forma 6'!$O$73</definedName>
    <definedName name="VAS075_F_Lengviejiautom4Kitareguliuoja1" localSheetId="5">'Forma 6'!$P$73</definedName>
    <definedName name="VAS075_F_Lengviejiautom4Kitareguliuoja1">'Forma 6'!$P$73</definedName>
    <definedName name="VAS075_F_Lengviejiautom51IS" localSheetId="5">'Forma 6'!$D$112</definedName>
    <definedName name="VAS075_F_Lengviejiautom51IS">'Forma 6'!$D$112</definedName>
    <definedName name="VAS075_F_Lengviejiautom531GeriamojoVandens" localSheetId="5">'Forma 6'!$F$112</definedName>
    <definedName name="VAS075_F_Lengviejiautom531GeriamojoVandens">'Forma 6'!$F$112</definedName>
    <definedName name="VAS075_F_Lengviejiautom532GeriamojoVandens" localSheetId="5">'Forma 6'!$G$112</definedName>
    <definedName name="VAS075_F_Lengviejiautom532GeriamojoVandens">'Forma 6'!$G$112</definedName>
    <definedName name="VAS075_F_Lengviejiautom533GeriamojoVandens" localSheetId="5">'Forma 6'!$H$112</definedName>
    <definedName name="VAS075_F_Lengviejiautom533GeriamojoVandens">'Forma 6'!$H$112</definedName>
    <definedName name="VAS075_F_Lengviejiautom53IsViso" localSheetId="5">'Forma 6'!$E$112</definedName>
    <definedName name="VAS075_F_Lengviejiautom53IsViso">'Forma 6'!$E$112</definedName>
    <definedName name="VAS075_F_Lengviejiautom541NuotekuSurinkimas" localSheetId="5">'Forma 6'!$J$112</definedName>
    <definedName name="VAS075_F_Lengviejiautom541NuotekuSurinkimas">'Forma 6'!$J$112</definedName>
    <definedName name="VAS075_F_Lengviejiautom542NuotekuValymas" localSheetId="5">'Forma 6'!$K$112</definedName>
    <definedName name="VAS075_F_Lengviejiautom542NuotekuValymas">'Forma 6'!$K$112</definedName>
    <definedName name="VAS075_F_Lengviejiautom543NuotekuDumblo" localSheetId="5">'Forma 6'!$L$112</definedName>
    <definedName name="VAS075_F_Lengviejiautom543NuotekuDumblo">'Forma 6'!$L$112</definedName>
    <definedName name="VAS075_F_Lengviejiautom54IsViso" localSheetId="5">'Forma 6'!$I$112</definedName>
    <definedName name="VAS075_F_Lengviejiautom54IsViso">'Forma 6'!$I$112</definedName>
    <definedName name="VAS075_F_Lengviejiautom55PavirsiniuNuoteku" localSheetId="5">'Forma 6'!$M$112</definedName>
    <definedName name="VAS075_F_Lengviejiautom55PavirsiniuNuoteku">'Forma 6'!$M$112</definedName>
    <definedName name="VAS075_F_Lengviejiautom56KitosReguliuojamosios" localSheetId="5">'Forma 6'!$N$112</definedName>
    <definedName name="VAS075_F_Lengviejiautom56KitosReguliuojamosios">'Forma 6'!$N$112</definedName>
    <definedName name="VAS075_F_Lengviejiautom57KitosVeiklos" localSheetId="5">'Forma 6'!$Q$112</definedName>
    <definedName name="VAS075_F_Lengviejiautom57KitosVeiklos">'Forma 6'!$Q$112</definedName>
    <definedName name="VAS075_F_Lengviejiautom5Apskaitosveikla1" localSheetId="5">'Forma 6'!$O$112</definedName>
    <definedName name="VAS075_F_Lengviejiautom5Apskaitosveikla1">'Forma 6'!$O$112</definedName>
    <definedName name="VAS075_F_Lengviejiautom5Kitareguliuoja1" localSheetId="5">'Forma 6'!$P$112</definedName>
    <definedName name="VAS075_F_Lengviejiautom5Kitareguliuoja1">'Forma 6'!$P$112</definedName>
    <definedName name="VAS075_F_Masinosiriranga21IS" localSheetId="5">'Forma 6'!$D$20</definedName>
    <definedName name="VAS075_F_Masinosiriranga21IS">'Forma 6'!$D$20</definedName>
    <definedName name="VAS075_F_Masinosiriranga231GeriamojoVandens" localSheetId="5">'Forma 6'!$F$20</definedName>
    <definedName name="VAS075_F_Masinosiriranga231GeriamojoVandens">'Forma 6'!$F$20</definedName>
    <definedName name="VAS075_F_Masinosiriranga232GeriamojoVandens" localSheetId="5">'Forma 6'!$G$20</definedName>
    <definedName name="VAS075_F_Masinosiriranga232GeriamojoVandens">'Forma 6'!$G$20</definedName>
    <definedName name="VAS075_F_Masinosiriranga233GeriamojoVandens" localSheetId="5">'Forma 6'!$H$20</definedName>
    <definedName name="VAS075_F_Masinosiriranga233GeriamojoVandens">'Forma 6'!$H$20</definedName>
    <definedName name="VAS075_F_Masinosiriranga23IsViso" localSheetId="5">'Forma 6'!$E$20</definedName>
    <definedName name="VAS075_F_Masinosiriranga23IsViso">'Forma 6'!$E$20</definedName>
    <definedName name="VAS075_F_Masinosiriranga241NuotekuSurinkimas" localSheetId="5">'Forma 6'!$J$20</definedName>
    <definedName name="VAS075_F_Masinosiriranga241NuotekuSurinkimas">'Forma 6'!$J$20</definedName>
    <definedName name="VAS075_F_Masinosiriranga242NuotekuValymas" localSheetId="5">'Forma 6'!$K$20</definedName>
    <definedName name="VAS075_F_Masinosiriranga242NuotekuValymas">'Forma 6'!$K$20</definedName>
    <definedName name="VAS075_F_Masinosiriranga243NuotekuDumblo" localSheetId="5">'Forma 6'!$L$20</definedName>
    <definedName name="VAS075_F_Masinosiriranga243NuotekuDumblo">'Forma 6'!$L$20</definedName>
    <definedName name="VAS075_F_Masinosiriranga24IsViso" localSheetId="5">'Forma 6'!$I$20</definedName>
    <definedName name="VAS075_F_Masinosiriranga24IsViso">'Forma 6'!$I$20</definedName>
    <definedName name="VAS075_F_Masinosiriranga25PavirsiniuNuoteku" localSheetId="5">'Forma 6'!$M$20</definedName>
    <definedName name="VAS075_F_Masinosiriranga25PavirsiniuNuoteku">'Forma 6'!$M$20</definedName>
    <definedName name="VAS075_F_Masinosiriranga26KitosReguliuojamosios" localSheetId="5">'Forma 6'!$N$20</definedName>
    <definedName name="VAS075_F_Masinosiriranga26KitosReguliuojamosios">'Forma 6'!$N$20</definedName>
    <definedName name="VAS075_F_Masinosiriranga27KitosVeiklos" localSheetId="5">'Forma 6'!$Q$20</definedName>
    <definedName name="VAS075_F_Masinosiriranga27KitosVeiklos">'Forma 6'!$Q$20</definedName>
    <definedName name="VAS075_F_Masinosiriranga2Apskaitosveikla1" localSheetId="5">'Forma 6'!$O$20</definedName>
    <definedName name="VAS075_F_Masinosiriranga2Apskaitosveikla1">'Forma 6'!$O$20</definedName>
    <definedName name="VAS075_F_Masinosiriranga2Kitareguliuoja1" localSheetId="5">'Forma 6'!$P$20</definedName>
    <definedName name="VAS075_F_Masinosiriranga2Kitareguliuoja1">'Forma 6'!$P$20</definedName>
    <definedName name="VAS075_F_Masinosiriranga31IS" localSheetId="5">'Forma 6'!$D$43</definedName>
    <definedName name="VAS075_F_Masinosiriranga31IS">'Forma 6'!$D$43</definedName>
    <definedName name="VAS075_F_Masinosiriranga331GeriamojoVandens" localSheetId="5">'Forma 6'!$F$43</definedName>
    <definedName name="VAS075_F_Masinosiriranga331GeriamojoVandens">'Forma 6'!$F$43</definedName>
    <definedName name="VAS075_F_Masinosiriranga332GeriamojoVandens" localSheetId="5">'Forma 6'!$G$43</definedName>
    <definedName name="VAS075_F_Masinosiriranga332GeriamojoVandens">'Forma 6'!$G$43</definedName>
    <definedName name="VAS075_F_Masinosiriranga333GeriamojoVandens" localSheetId="5">'Forma 6'!$H$43</definedName>
    <definedName name="VAS075_F_Masinosiriranga333GeriamojoVandens">'Forma 6'!$H$43</definedName>
    <definedName name="VAS075_F_Masinosiriranga33IsViso" localSheetId="5">'Forma 6'!$E$43</definedName>
    <definedName name="VAS075_F_Masinosiriranga33IsViso">'Forma 6'!$E$43</definedName>
    <definedName name="VAS075_F_Masinosiriranga341NuotekuSurinkimas" localSheetId="5">'Forma 6'!$J$43</definedName>
    <definedName name="VAS075_F_Masinosiriranga341NuotekuSurinkimas">'Forma 6'!$J$43</definedName>
    <definedName name="VAS075_F_Masinosiriranga342NuotekuValymas" localSheetId="5">'Forma 6'!$K$43</definedName>
    <definedName name="VAS075_F_Masinosiriranga342NuotekuValymas">'Forma 6'!$K$43</definedName>
    <definedName name="VAS075_F_Masinosiriranga343NuotekuDumblo" localSheetId="5">'Forma 6'!$L$43</definedName>
    <definedName name="VAS075_F_Masinosiriranga343NuotekuDumblo">'Forma 6'!$L$43</definedName>
    <definedName name="VAS075_F_Masinosiriranga34IsViso" localSheetId="5">'Forma 6'!$I$43</definedName>
    <definedName name="VAS075_F_Masinosiriranga34IsViso">'Forma 6'!$I$43</definedName>
    <definedName name="VAS075_F_Masinosiriranga35PavirsiniuNuoteku" localSheetId="5">'Forma 6'!$M$43</definedName>
    <definedName name="VAS075_F_Masinosiriranga35PavirsiniuNuoteku">'Forma 6'!$M$43</definedName>
    <definedName name="VAS075_F_Masinosiriranga36KitosReguliuojamosios" localSheetId="5">'Forma 6'!$N$43</definedName>
    <definedName name="VAS075_F_Masinosiriranga36KitosReguliuojamosios">'Forma 6'!$N$43</definedName>
    <definedName name="VAS075_F_Masinosiriranga37KitosVeiklos" localSheetId="5">'Forma 6'!$Q$43</definedName>
    <definedName name="VAS075_F_Masinosiriranga37KitosVeiklos">'Forma 6'!$Q$43</definedName>
    <definedName name="VAS075_F_Masinosiriranga3Apskaitosveikla1" localSheetId="5">'Forma 6'!$O$43</definedName>
    <definedName name="VAS075_F_Masinosiriranga3Apskaitosveikla1">'Forma 6'!$O$43</definedName>
    <definedName name="VAS075_F_Masinosiriranga3Kitareguliuoja1" localSheetId="5">'Forma 6'!$P$43</definedName>
    <definedName name="VAS075_F_Masinosiriranga3Kitareguliuoja1">'Forma 6'!$P$43</definedName>
    <definedName name="VAS075_F_Masinosiriranga41IS" localSheetId="5">'Forma 6'!$D$66</definedName>
    <definedName name="VAS075_F_Masinosiriranga41IS">'Forma 6'!$D$66</definedName>
    <definedName name="VAS075_F_Masinosiriranga431GeriamojoVandens" localSheetId="5">'Forma 6'!$F$66</definedName>
    <definedName name="VAS075_F_Masinosiriranga431GeriamojoVandens">'Forma 6'!$F$66</definedName>
    <definedName name="VAS075_F_Masinosiriranga432GeriamojoVandens" localSheetId="5">'Forma 6'!$G$66</definedName>
    <definedName name="VAS075_F_Masinosiriranga432GeriamojoVandens">'Forma 6'!$G$66</definedName>
    <definedName name="VAS075_F_Masinosiriranga433GeriamojoVandens" localSheetId="5">'Forma 6'!$H$66</definedName>
    <definedName name="VAS075_F_Masinosiriranga433GeriamojoVandens">'Forma 6'!$H$66</definedName>
    <definedName name="VAS075_F_Masinosiriranga43IsViso" localSheetId="5">'Forma 6'!$E$66</definedName>
    <definedName name="VAS075_F_Masinosiriranga43IsViso">'Forma 6'!$E$66</definedName>
    <definedName name="VAS075_F_Masinosiriranga441NuotekuSurinkimas" localSheetId="5">'Forma 6'!$J$66</definedName>
    <definedName name="VAS075_F_Masinosiriranga441NuotekuSurinkimas">'Forma 6'!$J$66</definedName>
    <definedName name="VAS075_F_Masinosiriranga442NuotekuValymas" localSheetId="5">'Forma 6'!$K$66</definedName>
    <definedName name="VAS075_F_Masinosiriranga442NuotekuValymas">'Forma 6'!$K$66</definedName>
    <definedName name="VAS075_F_Masinosiriranga443NuotekuDumblo" localSheetId="5">'Forma 6'!$L$66</definedName>
    <definedName name="VAS075_F_Masinosiriranga443NuotekuDumblo">'Forma 6'!$L$66</definedName>
    <definedName name="VAS075_F_Masinosiriranga44IsViso" localSheetId="5">'Forma 6'!$I$66</definedName>
    <definedName name="VAS075_F_Masinosiriranga44IsViso">'Forma 6'!$I$66</definedName>
    <definedName name="VAS075_F_Masinosiriranga45PavirsiniuNuoteku" localSheetId="5">'Forma 6'!$M$66</definedName>
    <definedName name="VAS075_F_Masinosiriranga45PavirsiniuNuoteku">'Forma 6'!$M$66</definedName>
    <definedName name="VAS075_F_Masinosiriranga46KitosReguliuojamosios" localSheetId="5">'Forma 6'!$N$66</definedName>
    <definedName name="VAS075_F_Masinosiriranga46KitosReguliuojamosios">'Forma 6'!$N$66</definedName>
    <definedName name="VAS075_F_Masinosiriranga47KitosVeiklos" localSheetId="5">'Forma 6'!$Q$66</definedName>
    <definedName name="VAS075_F_Masinosiriranga47KitosVeiklos">'Forma 6'!$Q$66</definedName>
    <definedName name="VAS075_F_Masinosiriranga4Apskaitosveikla1" localSheetId="5">'Forma 6'!$O$66</definedName>
    <definedName name="VAS075_F_Masinosiriranga4Apskaitosveikla1">'Forma 6'!$O$66</definedName>
    <definedName name="VAS075_F_Masinosiriranga4Kitareguliuoja1" localSheetId="5">'Forma 6'!$P$66</definedName>
    <definedName name="VAS075_F_Masinosiriranga4Kitareguliuoja1">'Forma 6'!$P$66</definedName>
    <definedName name="VAS075_F_Masinosiriranga51IS" localSheetId="5">'Forma 6'!$D$106</definedName>
    <definedName name="VAS075_F_Masinosiriranga51IS">'Forma 6'!$D$106</definedName>
    <definedName name="VAS075_F_Masinosiriranga531GeriamojoVandens" localSheetId="5">'Forma 6'!$F$106</definedName>
    <definedName name="VAS075_F_Masinosiriranga531GeriamojoVandens">'Forma 6'!$F$106</definedName>
    <definedName name="VAS075_F_Masinosiriranga532GeriamojoVandens" localSheetId="5">'Forma 6'!$G$106</definedName>
    <definedName name="VAS075_F_Masinosiriranga532GeriamojoVandens">'Forma 6'!$G$106</definedName>
    <definedName name="VAS075_F_Masinosiriranga533GeriamojoVandens" localSheetId="5">'Forma 6'!$H$106</definedName>
    <definedName name="VAS075_F_Masinosiriranga533GeriamojoVandens">'Forma 6'!$H$106</definedName>
    <definedName name="VAS075_F_Masinosiriranga53IsViso" localSheetId="5">'Forma 6'!$E$106</definedName>
    <definedName name="VAS075_F_Masinosiriranga53IsViso">'Forma 6'!$E$106</definedName>
    <definedName name="VAS075_F_Masinosiriranga541NuotekuSurinkimas" localSheetId="5">'Forma 6'!$J$106</definedName>
    <definedName name="VAS075_F_Masinosiriranga541NuotekuSurinkimas">'Forma 6'!$J$106</definedName>
    <definedName name="VAS075_F_Masinosiriranga542NuotekuValymas" localSheetId="5">'Forma 6'!$K$106</definedName>
    <definedName name="VAS075_F_Masinosiriranga542NuotekuValymas">'Forma 6'!$K$106</definedName>
    <definedName name="VAS075_F_Masinosiriranga543NuotekuDumblo" localSheetId="5">'Forma 6'!$L$106</definedName>
    <definedName name="VAS075_F_Masinosiriranga543NuotekuDumblo">'Forma 6'!$L$106</definedName>
    <definedName name="VAS075_F_Masinosiriranga54IsViso" localSheetId="5">'Forma 6'!$I$106</definedName>
    <definedName name="VAS075_F_Masinosiriranga54IsViso">'Forma 6'!$I$106</definedName>
    <definedName name="VAS075_F_Masinosiriranga55PavirsiniuNuoteku" localSheetId="5">'Forma 6'!$M$106</definedName>
    <definedName name="VAS075_F_Masinosiriranga55PavirsiniuNuoteku">'Forma 6'!$M$106</definedName>
    <definedName name="VAS075_F_Masinosiriranga56KitosReguliuojamosios" localSheetId="5">'Forma 6'!$N$106</definedName>
    <definedName name="VAS075_F_Masinosiriranga56KitosReguliuojamosios">'Forma 6'!$N$106</definedName>
    <definedName name="VAS075_F_Masinosiriranga57KitosVeiklos" localSheetId="5">'Forma 6'!$Q$106</definedName>
    <definedName name="VAS075_F_Masinosiriranga57KitosVeiklos">'Forma 6'!$Q$106</definedName>
    <definedName name="VAS075_F_Masinosiriranga5Apskaitosveikla1" localSheetId="5">'Forma 6'!$O$106</definedName>
    <definedName name="VAS075_F_Masinosiriranga5Apskaitosveikla1">'Forma 6'!$O$106</definedName>
    <definedName name="VAS075_F_Masinosiriranga5Kitareguliuoja1" localSheetId="5">'Forma 6'!$P$106</definedName>
    <definedName name="VAS075_F_Masinosiriranga5Kitareguliuoja1">'Forma 6'!$P$106</definedName>
    <definedName name="VAS075_F_Nematerialusis21IS" localSheetId="5">'Forma 6'!$D$11</definedName>
    <definedName name="VAS075_F_Nematerialusis21IS">'Forma 6'!$D$11</definedName>
    <definedName name="VAS075_F_Nematerialusis231GeriamojoVandens" localSheetId="5">'Forma 6'!$F$11</definedName>
    <definedName name="VAS075_F_Nematerialusis231GeriamojoVandens">'Forma 6'!$F$11</definedName>
    <definedName name="VAS075_F_Nematerialusis232GeriamojoVandens" localSheetId="5">'Forma 6'!$G$11</definedName>
    <definedName name="VAS075_F_Nematerialusis232GeriamojoVandens">'Forma 6'!$G$11</definedName>
    <definedName name="VAS075_F_Nematerialusis233GeriamojoVandens" localSheetId="5">'Forma 6'!$H$11</definedName>
    <definedName name="VAS075_F_Nematerialusis233GeriamojoVandens">'Forma 6'!$H$11</definedName>
    <definedName name="VAS075_F_Nematerialusis23IsViso" localSheetId="5">'Forma 6'!$E$11</definedName>
    <definedName name="VAS075_F_Nematerialusis23IsViso">'Forma 6'!$E$11</definedName>
    <definedName name="VAS075_F_Nematerialusis241NuotekuSurinkimas" localSheetId="5">'Forma 6'!$J$11</definedName>
    <definedName name="VAS075_F_Nematerialusis241NuotekuSurinkimas">'Forma 6'!$J$11</definedName>
    <definedName name="VAS075_F_Nematerialusis242NuotekuValymas" localSheetId="5">'Forma 6'!$K$11</definedName>
    <definedName name="VAS075_F_Nematerialusis242NuotekuValymas">'Forma 6'!$K$11</definedName>
    <definedName name="VAS075_F_Nematerialusis243NuotekuDumblo" localSheetId="5">'Forma 6'!$L$11</definedName>
    <definedName name="VAS075_F_Nematerialusis243NuotekuDumblo">'Forma 6'!$L$11</definedName>
    <definedName name="VAS075_F_Nematerialusis24IsViso" localSheetId="5">'Forma 6'!$I$11</definedName>
    <definedName name="VAS075_F_Nematerialusis24IsViso">'Forma 6'!$I$11</definedName>
    <definedName name="VAS075_F_Nematerialusis25PavirsiniuNuoteku" localSheetId="5">'Forma 6'!$M$11</definedName>
    <definedName name="VAS075_F_Nematerialusis25PavirsiniuNuoteku">'Forma 6'!$M$11</definedName>
    <definedName name="VAS075_F_Nematerialusis26KitosReguliuojamosios" localSheetId="5">'Forma 6'!$N$11</definedName>
    <definedName name="VAS075_F_Nematerialusis26KitosReguliuojamosios">'Forma 6'!$N$11</definedName>
    <definedName name="VAS075_F_Nematerialusis27KitosVeiklos" localSheetId="5">'Forma 6'!$Q$11</definedName>
    <definedName name="VAS075_F_Nematerialusis27KitosVeiklos">'Forma 6'!$Q$11</definedName>
    <definedName name="VAS075_F_Nematerialusis2Apskaitosveikla1" localSheetId="5">'Forma 6'!$O$11</definedName>
    <definedName name="VAS075_F_Nematerialusis2Apskaitosveikla1">'Forma 6'!$O$11</definedName>
    <definedName name="VAS075_F_Nematerialusis2Kitareguliuoja1" localSheetId="5">'Forma 6'!$P$11</definedName>
    <definedName name="VAS075_F_Nematerialusis2Kitareguliuoja1">'Forma 6'!$P$11</definedName>
    <definedName name="VAS075_F_Nematerialusis31IS" localSheetId="5">'Forma 6'!$D$34</definedName>
    <definedName name="VAS075_F_Nematerialusis31IS">'Forma 6'!$D$34</definedName>
    <definedName name="VAS075_F_Nematerialusis331GeriamojoVandens" localSheetId="5">'Forma 6'!$F$34</definedName>
    <definedName name="VAS075_F_Nematerialusis331GeriamojoVandens">'Forma 6'!$F$34</definedName>
    <definedName name="VAS075_F_Nematerialusis332GeriamojoVandens" localSheetId="5">'Forma 6'!$G$34</definedName>
    <definedName name="VAS075_F_Nematerialusis332GeriamojoVandens">'Forma 6'!$G$34</definedName>
    <definedName name="VAS075_F_Nematerialusis333GeriamojoVandens" localSheetId="5">'Forma 6'!$H$34</definedName>
    <definedName name="VAS075_F_Nematerialusis333GeriamojoVandens">'Forma 6'!$H$34</definedName>
    <definedName name="VAS075_F_Nematerialusis33IsViso" localSheetId="5">'Forma 6'!$E$34</definedName>
    <definedName name="VAS075_F_Nematerialusis33IsViso">'Forma 6'!$E$34</definedName>
    <definedName name="VAS075_F_Nematerialusis341NuotekuSurinkimas" localSheetId="5">'Forma 6'!$J$34</definedName>
    <definedName name="VAS075_F_Nematerialusis341NuotekuSurinkimas">'Forma 6'!$J$34</definedName>
    <definedName name="VAS075_F_Nematerialusis342NuotekuValymas" localSheetId="5">'Forma 6'!$K$34</definedName>
    <definedName name="VAS075_F_Nematerialusis342NuotekuValymas">'Forma 6'!$K$34</definedName>
    <definedName name="VAS075_F_Nematerialusis343NuotekuDumblo" localSheetId="5">'Forma 6'!$L$34</definedName>
    <definedName name="VAS075_F_Nematerialusis343NuotekuDumblo">'Forma 6'!$L$34</definedName>
    <definedName name="VAS075_F_Nematerialusis34IsViso" localSheetId="5">'Forma 6'!$I$34</definedName>
    <definedName name="VAS075_F_Nematerialusis34IsViso">'Forma 6'!$I$34</definedName>
    <definedName name="VAS075_F_Nematerialusis35PavirsiniuNuoteku" localSheetId="5">'Forma 6'!$M$34</definedName>
    <definedName name="VAS075_F_Nematerialusis35PavirsiniuNuoteku">'Forma 6'!$M$34</definedName>
    <definedName name="VAS075_F_Nematerialusis36KitosReguliuojamosios" localSheetId="5">'Forma 6'!$N$34</definedName>
    <definedName name="VAS075_F_Nematerialusis36KitosReguliuojamosios">'Forma 6'!$N$34</definedName>
    <definedName name="VAS075_F_Nematerialusis37KitosVeiklos" localSheetId="5">'Forma 6'!$Q$34</definedName>
    <definedName name="VAS075_F_Nematerialusis37KitosVeiklos">'Forma 6'!$Q$34</definedName>
    <definedName name="VAS075_F_Nematerialusis3Apskaitosveikla1" localSheetId="5">'Forma 6'!$O$34</definedName>
    <definedName name="VAS075_F_Nematerialusis3Apskaitosveikla1">'Forma 6'!$O$34</definedName>
    <definedName name="VAS075_F_Nematerialusis3Kitareguliuoja1" localSheetId="5">'Forma 6'!$P$34</definedName>
    <definedName name="VAS075_F_Nematerialusis3Kitareguliuoja1">'Forma 6'!$P$34</definedName>
    <definedName name="VAS075_F_Nematerialusis41IS" localSheetId="5">'Forma 6'!$D$57</definedName>
    <definedName name="VAS075_F_Nematerialusis41IS">'Forma 6'!$D$57</definedName>
    <definedName name="VAS075_F_Nematerialusis431GeriamojoVandens" localSheetId="5">'Forma 6'!$F$57</definedName>
    <definedName name="VAS075_F_Nematerialusis431GeriamojoVandens">'Forma 6'!$F$57</definedName>
    <definedName name="VAS075_F_Nematerialusis432GeriamojoVandens" localSheetId="5">'Forma 6'!$G$57</definedName>
    <definedName name="VAS075_F_Nematerialusis432GeriamojoVandens">'Forma 6'!$G$57</definedName>
    <definedName name="VAS075_F_Nematerialusis433GeriamojoVandens" localSheetId="5">'Forma 6'!$H$57</definedName>
    <definedName name="VAS075_F_Nematerialusis433GeriamojoVandens">'Forma 6'!$H$57</definedName>
    <definedName name="VAS075_F_Nematerialusis43IsViso" localSheetId="5">'Forma 6'!$E$57</definedName>
    <definedName name="VAS075_F_Nematerialusis43IsViso">'Forma 6'!$E$57</definedName>
    <definedName name="VAS075_F_Nematerialusis441NuotekuSurinkimas" localSheetId="5">'Forma 6'!$J$57</definedName>
    <definedName name="VAS075_F_Nematerialusis441NuotekuSurinkimas">'Forma 6'!$J$57</definedName>
    <definedName name="VAS075_F_Nematerialusis442NuotekuValymas" localSheetId="5">'Forma 6'!$K$57</definedName>
    <definedName name="VAS075_F_Nematerialusis442NuotekuValymas">'Forma 6'!$K$57</definedName>
    <definedName name="VAS075_F_Nematerialusis443NuotekuDumblo" localSheetId="5">'Forma 6'!$L$57</definedName>
    <definedName name="VAS075_F_Nematerialusis443NuotekuDumblo">'Forma 6'!$L$57</definedName>
    <definedName name="VAS075_F_Nematerialusis44IsViso" localSheetId="5">'Forma 6'!$I$57</definedName>
    <definedName name="VAS075_F_Nematerialusis44IsViso">'Forma 6'!$I$57</definedName>
    <definedName name="VAS075_F_Nematerialusis45PavirsiniuNuoteku" localSheetId="5">'Forma 6'!$M$57</definedName>
    <definedName name="VAS075_F_Nematerialusis45PavirsiniuNuoteku">'Forma 6'!$M$57</definedName>
    <definedName name="VAS075_F_Nematerialusis46KitosReguliuojamosios" localSheetId="5">'Forma 6'!$N$57</definedName>
    <definedName name="VAS075_F_Nematerialusis46KitosReguliuojamosios">'Forma 6'!$N$57</definedName>
    <definedName name="VAS075_F_Nematerialusis47KitosVeiklos" localSheetId="5">'Forma 6'!$Q$57</definedName>
    <definedName name="VAS075_F_Nematerialusis47KitosVeiklos">'Forma 6'!$Q$57</definedName>
    <definedName name="VAS075_F_Nematerialusis4Apskaitosveikla1" localSheetId="5">'Forma 6'!$O$57</definedName>
    <definedName name="VAS075_F_Nematerialusis4Apskaitosveikla1">'Forma 6'!$O$57</definedName>
    <definedName name="VAS075_F_Nematerialusis4Kitareguliuoja1" localSheetId="5">'Forma 6'!$P$57</definedName>
    <definedName name="VAS075_F_Nematerialusis4Kitareguliuoja1">'Forma 6'!$P$57</definedName>
    <definedName name="VAS075_F_Nematerialusis51IS" localSheetId="5">'Forma 6'!$D$97</definedName>
    <definedName name="VAS075_F_Nematerialusis51IS">'Forma 6'!$D$97</definedName>
    <definedName name="VAS075_F_Nematerialusis531GeriamojoVandens" localSheetId="5">'Forma 6'!$F$97</definedName>
    <definedName name="VAS075_F_Nematerialusis531GeriamojoVandens">'Forma 6'!$F$97</definedName>
    <definedName name="VAS075_F_Nematerialusis532GeriamojoVandens" localSheetId="5">'Forma 6'!$G$97</definedName>
    <definedName name="VAS075_F_Nematerialusis532GeriamojoVandens">'Forma 6'!$G$97</definedName>
    <definedName name="VAS075_F_Nematerialusis533GeriamojoVandens" localSheetId="5">'Forma 6'!$H$97</definedName>
    <definedName name="VAS075_F_Nematerialusis533GeriamojoVandens">'Forma 6'!$H$97</definedName>
    <definedName name="VAS075_F_Nematerialusis53IsViso" localSheetId="5">'Forma 6'!$E$97</definedName>
    <definedName name="VAS075_F_Nematerialusis53IsViso">'Forma 6'!$E$97</definedName>
    <definedName name="VAS075_F_Nematerialusis541NuotekuSurinkimas" localSheetId="5">'Forma 6'!$J$97</definedName>
    <definedName name="VAS075_F_Nematerialusis541NuotekuSurinkimas">'Forma 6'!$J$97</definedName>
    <definedName name="VAS075_F_Nematerialusis542NuotekuValymas" localSheetId="5">'Forma 6'!$K$97</definedName>
    <definedName name="VAS075_F_Nematerialusis542NuotekuValymas">'Forma 6'!$K$97</definedName>
    <definedName name="VAS075_F_Nematerialusis543NuotekuDumblo" localSheetId="5">'Forma 6'!$L$97</definedName>
    <definedName name="VAS075_F_Nematerialusis543NuotekuDumblo">'Forma 6'!$L$97</definedName>
    <definedName name="VAS075_F_Nematerialusis54IsViso" localSheetId="5">'Forma 6'!$I$97</definedName>
    <definedName name="VAS075_F_Nematerialusis54IsViso">'Forma 6'!$I$97</definedName>
    <definedName name="VAS075_F_Nematerialusis55PavirsiniuNuoteku" localSheetId="5">'Forma 6'!$M$97</definedName>
    <definedName name="VAS075_F_Nematerialusis55PavirsiniuNuoteku">'Forma 6'!$M$97</definedName>
    <definedName name="VAS075_F_Nematerialusis56KitosReguliuojamosios" localSheetId="5">'Forma 6'!$N$97</definedName>
    <definedName name="VAS075_F_Nematerialusis56KitosReguliuojamosios">'Forma 6'!$N$97</definedName>
    <definedName name="VAS075_F_Nematerialusis57KitosVeiklos" localSheetId="5">'Forma 6'!$Q$97</definedName>
    <definedName name="VAS075_F_Nematerialusis57KitosVeiklos">'Forma 6'!$Q$97</definedName>
    <definedName name="VAS075_F_Nematerialusis5Apskaitosveikla1" localSheetId="5">'Forma 6'!$O$97</definedName>
    <definedName name="VAS075_F_Nematerialusis5Apskaitosveikla1">'Forma 6'!$O$97</definedName>
    <definedName name="VAS075_F_Nematerialusis5Kitareguliuoja1" localSheetId="5">'Forma 6'!$P$97</definedName>
    <definedName name="VAS075_F_Nematerialusis5Kitareguliuoja1">'Forma 6'!$P$97</definedName>
    <definedName name="VAS075_F_Netiesiogiaipa11IS" localSheetId="5">'Forma 6'!$D$56</definedName>
    <definedName name="VAS075_F_Netiesiogiaipa11IS">'Forma 6'!$D$56</definedName>
    <definedName name="VAS075_F_Netiesiogiaipa131GeriamojoVandens" localSheetId="5">'Forma 6'!$F$56</definedName>
    <definedName name="VAS075_F_Netiesiogiaipa131GeriamojoVandens">'Forma 6'!$F$56</definedName>
    <definedName name="VAS075_F_Netiesiogiaipa132GeriamojoVandens" localSheetId="5">'Forma 6'!$G$56</definedName>
    <definedName name="VAS075_F_Netiesiogiaipa132GeriamojoVandens">'Forma 6'!$G$56</definedName>
    <definedName name="VAS075_F_Netiesiogiaipa133GeriamojoVandens" localSheetId="5">'Forma 6'!$H$56</definedName>
    <definedName name="VAS075_F_Netiesiogiaipa133GeriamojoVandens">'Forma 6'!$H$56</definedName>
    <definedName name="VAS075_F_Netiesiogiaipa13IsViso" localSheetId="5">'Forma 6'!$E$56</definedName>
    <definedName name="VAS075_F_Netiesiogiaipa13IsViso">'Forma 6'!$E$56</definedName>
    <definedName name="VAS075_F_Netiesiogiaipa141NuotekuSurinkimas" localSheetId="5">'Forma 6'!$J$56</definedName>
    <definedName name="VAS075_F_Netiesiogiaipa141NuotekuSurinkimas">'Forma 6'!$J$56</definedName>
    <definedName name="VAS075_F_Netiesiogiaipa142NuotekuValymas" localSheetId="5">'Forma 6'!$K$56</definedName>
    <definedName name="VAS075_F_Netiesiogiaipa142NuotekuValymas">'Forma 6'!$K$56</definedName>
    <definedName name="VAS075_F_Netiesiogiaipa143NuotekuDumblo" localSheetId="5">'Forma 6'!$L$56</definedName>
    <definedName name="VAS075_F_Netiesiogiaipa143NuotekuDumblo">'Forma 6'!$L$56</definedName>
    <definedName name="VAS075_F_Netiesiogiaipa14IsViso" localSheetId="5">'Forma 6'!$I$56</definedName>
    <definedName name="VAS075_F_Netiesiogiaipa14IsViso">'Forma 6'!$I$56</definedName>
    <definedName name="VAS075_F_Netiesiogiaipa15PavirsiniuNuoteku" localSheetId="5">'Forma 6'!$M$56</definedName>
    <definedName name="VAS075_F_Netiesiogiaipa15PavirsiniuNuoteku">'Forma 6'!$M$56</definedName>
    <definedName name="VAS075_F_Netiesiogiaipa16KitosReguliuojamosios" localSheetId="5">'Forma 6'!$N$56</definedName>
    <definedName name="VAS075_F_Netiesiogiaipa16KitosReguliuojamosios">'Forma 6'!$N$56</definedName>
    <definedName name="VAS075_F_Netiesiogiaipa17KitosVeiklos" localSheetId="5">'Forma 6'!$Q$56</definedName>
    <definedName name="VAS075_F_Netiesiogiaipa17KitosVeiklos">'Forma 6'!$Q$56</definedName>
    <definedName name="VAS075_F_Netiesiogiaipa1Apskaitosveikla1" localSheetId="5">'Forma 6'!$O$56</definedName>
    <definedName name="VAS075_F_Netiesiogiaipa1Apskaitosveikla1">'Forma 6'!$O$56</definedName>
    <definedName name="VAS075_F_Netiesiogiaipa1Kitareguliuoja1" localSheetId="5">'Forma 6'!$P$56</definedName>
    <definedName name="VAS075_F_Netiesiogiaipa1Kitareguliuoja1">'Forma 6'!$P$56</definedName>
    <definedName name="VAS075_F_Nuotekuirdumbl21IS" localSheetId="5">'Forma 6'!$D$22</definedName>
    <definedName name="VAS075_F_Nuotekuirdumbl21IS">'Forma 6'!$D$22</definedName>
    <definedName name="VAS075_F_Nuotekuirdumbl231GeriamojoVandens" localSheetId="5">'Forma 6'!$F$22</definedName>
    <definedName name="VAS075_F_Nuotekuirdumbl231GeriamojoVandens">'Forma 6'!$F$22</definedName>
    <definedName name="VAS075_F_Nuotekuirdumbl232GeriamojoVandens" localSheetId="5">'Forma 6'!$G$22</definedName>
    <definedName name="VAS075_F_Nuotekuirdumbl232GeriamojoVandens">'Forma 6'!$G$22</definedName>
    <definedName name="VAS075_F_Nuotekuirdumbl233GeriamojoVandens" localSheetId="5">'Forma 6'!$H$22</definedName>
    <definedName name="VAS075_F_Nuotekuirdumbl233GeriamojoVandens">'Forma 6'!$H$22</definedName>
    <definedName name="VAS075_F_Nuotekuirdumbl23IsViso" localSheetId="5">'Forma 6'!$E$22</definedName>
    <definedName name="VAS075_F_Nuotekuirdumbl23IsViso">'Forma 6'!$E$22</definedName>
    <definedName name="VAS075_F_Nuotekuirdumbl241NuotekuSurinkimas" localSheetId="5">'Forma 6'!$J$22</definedName>
    <definedName name="VAS075_F_Nuotekuirdumbl241NuotekuSurinkimas">'Forma 6'!$J$22</definedName>
    <definedName name="VAS075_F_Nuotekuirdumbl242NuotekuValymas" localSheetId="5">'Forma 6'!$K$22</definedName>
    <definedName name="VAS075_F_Nuotekuirdumbl242NuotekuValymas">'Forma 6'!$K$22</definedName>
    <definedName name="VAS075_F_Nuotekuirdumbl243NuotekuDumblo" localSheetId="5">'Forma 6'!$L$22</definedName>
    <definedName name="VAS075_F_Nuotekuirdumbl243NuotekuDumblo">'Forma 6'!$L$22</definedName>
    <definedName name="VAS075_F_Nuotekuirdumbl24IsViso" localSheetId="5">'Forma 6'!$I$22</definedName>
    <definedName name="VAS075_F_Nuotekuirdumbl24IsViso">'Forma 6'!$I$22</definedName>
    <definedName name="VAS075_F_Nuotekuirdumbl25PavirsiniuNuoteku" localSheetId="5">'Forma 6'!$M$22</definedName>
    <definedName name="VAS075_F_Nuotekuirdumbl25PavirsiniuNuoteku">'Forma 6'!$M$22</definedName>
    <definedName name="VAS075_F_Nuotekuirdumbl26KitosReguliuojamosios" localSheetId="5">'Forma 6'!$N$22</definedName>
    <definedName name="VAS075_F_Nuotekuirdumbl26KitosReguliuojamosios">'Forma 6'!$N$22</definedName>
    <definedName name="VAS075_F_Nuotekuirdumbl27KitosVeiklos" localSheetId="5">'Forma 6'!$Q$22</definedName>
    <definedName name="VAS075_F_Nuotekuirdumbl27KitosVeiklos">'Forma 6'!$Q$22</definedName>
    <definedName name="VAS075_F_Nuotekuirdumbl2Apskaitosveikla1" localSheetId="5">'Forma 6'!$O$22</definedName>
    <definedName name="VAS075_F_Nuotekuirdumbl2Apskaitosveikla1">'Forma 6'!$O$22</definedName>
    <definedName name="VAS075_F_Nuotekuirdumbl2Kitareguliuoja1" localSheetId="5">'Forma 6'!$P$22</definedName>
    <definedName name="VAS075_F_Nuotekuirdumbl2Kitareguliuoja1">'Forma 6'!$P$22</definedName>
    <definedName name="VAS075_F_Nuotekuirdumbl31IS" localSheetId="5">'Forma 6'!$D$45</definedName>
    <definedName name="VAS075_F_Nuotekuirdumbl31IS">'Forma 6'!$D$45</definedName>
    <definedName name="VAS075_F_Nuotekuirdumbl331GeriamojoVandens" localSheetId="5">'Forma 6'!$F$45</definedName>
    <definedName name="VAS075_F_Nuotekuirdumbl331GeriamojoVandens">'Forma 6'!$F$45</definedName>
    <definedName name="VAS075_F_Nuotekuirdumbl332GeriamojoVandens" localSheetId="5">'Forma 6'!$G$45</definedName>
    <definedName name="VAS075_F_Nuotekuirdumbl332GeriamojoVandens">'Forma 6'!$G$45</definedName>
    <definedName name="VAS075_F_Nuotekuirdumbl333GeriamojoVandens" localSheetId="5">'Forma 6'!$H$45</definedName>
    <definedName name="VAS075_F_Nuotekuirdumbl333GeriamojoVandens">'Forma 6'!$H$45</definedName>
    <definedName name="VAS075_F_Nuotekuirdumbl33IsViso" localSheetId="5">'Forma 6'!$E$45</definedName>
    <definedName name="VAS075_F_Nuotekuirdumbl33IsViso">'Forma 6'!$E$45</definedName>
    <definedName name="VAS075_F_Nuotekuirdumbl341NuotekuSurinkimas" localSheetId="5">'Forma 6'!$J$45</definedName>
    <definedName name="VAS075_F_Nuotekuirdumbl341NuotekuSurinkimas">'Forma 6'!$J$45</definedName>
    <definedName name="VAS075_F_Nuotekuirdumbl342NuotekuValymas" localSheetId="5">'Forma 6'!$K$45</definedName>
    <definedName name="VAS075_F_Nuotekuirdumbl342NuotekuValymas">'Forma 6'!$K$45</definedName>
    <definedName name="VAS075_F_Nuotekuirdumbl343NuotekuDumblo" localSheetId="5">'Forma 6'!$L$45</definedName>
    <definedName name="VAS075_F_Nuotekuirdumbl343NuotekuDumblo">'Forma 6'!$L$45</definedName>
    <definedName name="VAS075_F_Nuotekuirdumbl34IsViso" localSheetId="5">'Forma 6'!$I$45</definedName>
    <definedName name="VAS075_F_Nuotekuirdumbl34IsViso">'Forma 6'!$I$45</definedName>
    <definedName name="VAS075_F_Nuotekuirdumbl35PavirsiniuNuoteku" localSheetId="5">'Forma 6'!$M$45</definedName>
    <definedName name="VAS075_F_Nuotekuirdumbl35PavirsiniuNuoteku">'Forma 6'!$M$45</definedName>
    <definedName name="VAS075_F_Nuotekuirdumbl36KitosReguliuojamosios" localSheetId="5">'Forma 6'!$N$45</definedName>
    <definedName name="VAS075_F_Nuotekuirdumbl36KitosReguliuojamosios">'Forma 6'!$N$45</definedName>
    <definedName name="VAS075_F_Nuotekuirdumbl37KitosVeiklos" localSheetId="5">'Forma 6'!$Q$45</definedName>
    <definedName name="VAS075_F_Nuotekuirdumbl37KitosVeiklos">'Forma 6'!$Q$45</definedName>
    <definedName name="VAS075_F_Nuotekuirdumbl3Apskaitosveikla1" localSheetId="5">'Forma 6'!$O$45</definedName>
    <definedName name="VAS075_F_Nuotekuirdumbl3Apskaitosveikla1">'Forma 6'!$O$45</definedName>
    <definedName name="VAS075_F_Nuotekuirdumbl3Kitareguliuoja1" localSheetId="5">'Forma 6'!$P$45</definedName>
    <definedName name="VAS075_F_Nuotekuirdumbl3Kitareguliuoja1">'Forma 6'!$P$45</definedName>
    <definedName name="VAS075_F_Nuotekuirdumbl41IS" localSheetId="5">'Forma 6'!$D$68</definedName>
    <definedName name="VAS075_F_Nuotekuirdumbl41IS">'Forma 6'!$D$68</definedName>
    <definedName name="VAS075_F_Nuotekuirdumbl431GeriamojoVandens" localSheetId="5">'Forma 6'!$F$68</definedName>
    <definedName name="VAS075_F_Nuotekuirdumbl431GeriamojoVandens">'Forma 6'!$F$68</definedName>
    <definedName name="VAS075_F_Nuotekuirdumbl432GeriamojoVandens" localSheetId="5">'Forma 6'!$G$68</definedName>
    <definedName name="VAS075_F_Nuotekuirdumbl432GeriamojoVandens">'Forma 6'!$G$68</definedName>
    <definedName name="VAS075_F_Nuotekuirdumbl433GeriamojoVandens" localSheetId="5">'Forma 6'!$H$68</definedName>
    <definedName name="VAS075_F_Nuotekuirdumbl433GeriamojoVandens">'Forma 6'!$H$68</definedName>
    <definedName name="VAS075_F_Nuotekuirdumbl43IsViso" localSheetId="5">'Forma 6'!$E$68</definedName>
    <definedName name="VAS075_F_Nuotekuirdumbl43IsViso">'Forma 6'!$E$68</definedName>
    <definedName name="VAS075_F_Nuotekuirdumbl441NuotekuSurinkimas" localSheetId="5">'Forma 6'!$J$68</definedName>
    <definedName name="VAS075_F_Nuotekuirdumbl441NuotekuSurinkimas">'Forma 6'!$J$68</definedName>
    <definedName name="VAS075_F_Nuotekuirdumbl442NuotekuValymas" localSheetId="5">'Forma 6'!$K$68</definedName>
    <definedName name="VAS075_F_Nuotekuirdumbl442NuotekuValymas">'Forma 6'!$K$68</definedName>
    <definedName name="VAS075_F_Nuotekuirdumbl443NuotekuDumblo" localSheetId="5">'Forma 6'!$L$68</definedName>
    <definedName name="VAS075_F_Nuotekuirdumbl443NuotekuDumblo">'Forma 6'!$L$68</definedName>
    <definedName name="VAS075_F_Nuotekuirdumbl44IsViso" localSheetId="5">'Forma 6'!$I$68</definedName>
    <definedName name="VAS075_F_Nuotekuirdumbl44IsViso">'Forma 6'!$I$68</definedName>
    <definedName name="VAS075_F_Nuotekuirdumbl45PavirsiniuNuoteku" localSheetId="5">'Forma 6'!$M$68</definedName>
    <definedName name="VAS075_F_Nuotekuirdumbl45PavirsiniuNuoteku">'Forma 6'!$M$68</definedName>
    <definedName name="VAS075_F_Nuotekuirdumbl46KitosReguliuojamosios" localSheetId="5">'Forma 6'!$N$68</definedName>
    <definedName name="VAS075_F_Nuotekuirdumbl46KitosReguliuojamosios">'Forma 6'!$N$68</definedName>
    <definedName name="VAS075_F_Nuotekuirdumbl47KitosVeiklos" localSheetId="5">'Forma 6'!$Q$68</definedName>
    <definedName name="VAS075_F_Nuotekuirdumbl47KitosVeiklos">'Forma 6'!$Q$68</definedName>
    <definedName name="VAS075_F_Nuotekuirdumbl4Apskaitosveikla1" localSheetId="5">'Forma 6'!$O$68</definedName>
    <definedName name="VAS075_F_Nuotekuirdumbl4Apskaitosveikla1">'Forma 6'!$O$68</definedName>
    <definedName name="VAS075_F_Nuotekuirdumbl4Kitareguliuoja1" localSheetId="5">'Forma 6'!$P$68</definedName>
    <definedName name="VAS075_F_Nuotekuirdumbl4Kitareguliuoja1">'Forma 6'!$P$68</definedName>
    <definedName name="VAS075_F_Paskirstomasil11IS" localSheetId="5">'Forma 6'!$D$10</definedName>
    <definedName name="VAS075_F_Paskirstomasil11IS">'Forma 6'!$D$10</definedName>
    <definedName name="VAS075_F_Paskirstomasil131GeriamojoVandens" localSheetId="5">'Forma 6'!$F$10</definedName>
    <definedName name="VAS075_F_Paskirstomasil131GeriamojoVandens">'Forma 6'!$F$10</definedName>
    <definedName name="VAS075_F_Paskirstomasil132GeriamojoVandens" localSheetId="5">'Forma 6'!$G$10</definedName>
    <definedName name="VAS075_F_Paskirstomasil132GeriamojoVandens">'Forma 6'!$G$10</definedName>
    <definedName name="VAS075_F_Paskirstomasil133GeriamojoVandens" localSheetId="5">'Forma 6'!$H$10</definedName>
    <definedName name="VAS075_F_Paskirstomasil133GeriamojoVandens">'Forma 6'!$H$10</definedName>
    <definedName name="VAS075_F_Paskirstomasil13IsViso" localSheetId="5">'Forma 6'!$E$10</definedName>
    <definedName name="VAS075_F_Paskirstomasil13IsViso">'Forma 6'!$E$10</definedName>
    <definedName name="VAS075_F_Paskirstomasil141NuotekuSurinkimas" localSheetId="5">'Forma 6'!$J$10</definedName>
    <definedName name="VAS075_F_Paskirstomasil141NuotekuSurinkimas">'Forma 6'!$J$10</definedName>
    <definedName name="VAS075_F_Paskirstomasil142NuotekuValymas" localSheetId="5">'Forma 6'!$K$10</definedName>
    <definedName name="VAS075_F_Paskirstomasil142NuotekuValymas">'Forma 6'!$K$10</definedName>
    <definedName name="VAS075_F_Paskirstomasil143NuotekuDumblo" localSheetId="5">'Forma 6'!$L$10</definedName>
    <definedName name="VAS075_F_Paskirstomasil143NuotekuDumblo">'Forma 6'!$L$10</definedName>
    <definedName name="VAS075_F_Paskirstomasil14IsViso" localSheetId="5">'Forma 6'!$I$10</definedName>
    <definedName name="VAS075_F_Paskirstomasil14IsViso">'Forma 6'!$I$10</definedName>
    <definedName name="VAS075_F_Paskirstomasil15PavirsiniuNuoteku" localSheetId="5">'Forma 6'!$M$10</definedName>
    <definedName name="VAS075_F_Paskirstomasil15PavirsiniuNuoteku">'Forma 6'!$M$10</definedName>
    <definedName name="VAS075_F_Paskirstomasil16KitosReguliuojamosios" localSheetId="5">'Forma 6'!$N$10</definedName>
    <definedName name="VAS075_F_Paskirstomasil16KitosReguliuojamosios">'Forma 6'!$N$10</definedName>
    <definedName name="VAS075_F_Paskirstomasil17KitosVeiklos" localSheetId="5">'Forma 6'!$Q$10</definedName>
    <definedName name="VAS075_F_Paskirstomasil17KitosVeiklos">'Forma 6'!$Q$10</definedName>
    <definedName name="VAS075_F_Paskirstomasil1Apskaitosveikla1" localSheetId="5">'Forma 6'!$O$10</definedName>
    <definedName name="VAS075_F_Paskirstomasil1Apskaitosveikla1">'Forma 6'!$O$10</definedName>
    <definedName name="VAS075_F_Paskirstomasil1Kitareguliuoja1" localSheetId="5">'Forma 6'!$P$10</definedName>
    <definedName name="VAS075_F_Paskirstomasil1Kitareguliuoja1">'Forma 6'!$P$10</definedName>
    <definedName name="VAS075_F_Pastataiadmini21IS" localSheetId="5">'Forma 6'!$D$16</definedName>
    <definedName name="VAS075_F_Pastataiadmini21IS">'Forma 6'!$D$16</definedName>
    <definedName name="VAS075_F_Pastataiadmini231GeriamojoVandens" localSheetId="5">'Forma 6'!$F$16</definedName>
    <definedName name="VAS075_F_Pastataiadmini231GeriamojoVandens">'Forma 6'!$F$16</definedName>
    <definedName name="VAS075_F_Pastataiadmini232GeriamojoVandens" localSheetId="5">'Forma 6'!$G$16</definedName>
    <definedName name="VAS075_F_Pastataiadmini232GeriamojoVandens">'Forma 6'!$G$16</definedName>
    <definedName name="VAS075_F_Pastataiadmini233GeriamojoVandens" localSheetId="5">'Forma 6'!$H$16</definedName>
    <definedName name="VAS075_F_Pastataiadmini233GeriamojoVandens">'Forma 6'!$H$16</definedName>
    <definedName name="VAS075_F_Pastataiadmini23IsViso" localSheetId="5">'Forma 6'!$E$16</definedName>
    <definedName name="VAS075_F_Pastataiadmini23IsViso">'Forma 6'!$E$16</definedName>
    <definedName name="VAS075_F_Pastataiadmini241NuotekuSurinkimas" localSheetId="5">'Forma 6'!$J$16</definedName>
    <definedName name="VAS075_F_Pastataiadmini241NuotekuSurinkimas">'Forma 6'!$J$16</definedName>
    <definedName name="VAS075_F_Pastataiadmini242NuotekuValymas" localSheetId="5">'Forma 6'!$K$16</definedName>
    <definedName name="VAS075_F_Pastataiadmini242NuotekuValymas">'Forma 6'!$K$16</definedName>
    <definedName name="VAS075_F_Pastataiadmini243NuotekuDumblo" localSheetId="5">'Forma 6'!$L$16</definedName>
    <definedName name="VAS075_F_Pastataiadmini243NuotekuDumblo">'Forma 6'!$L$16</definedName>
    <definedName name="VAS075_F_Pastataiadmini24IsViso" localSheetId="5">'Forma 6'!$I$16</definedName>
    <definedName name="VAS075_F_Pastataiadmini24IsViso">'Forma 6'!$I$16</definedName>
    <definedName name="VAS075_F_Pastataiadmini25PavirsiniuNuoteku" localSheetId="5">'Forma 6'!$M$16</definedName>
    <definedName name="VAS075_F_Pastataiadmini25PavirsiniuNuoteku">'Forma 6'!$M$16</definedName>
    <definedName name="VAS075_F_Pastataiadmini26KitosReguliuojamosios" localSheetId="5">'Forma 6'!$N$16</definedName>
    <definedName name="VAS075_F_Pastataiadmini26KitosReguliuojamosios">'Forma 6'!$N$16</definedName>
    <definedName name="VAS075_F_Pastataiadmini27KitosVeiklos" localSheetId="5">'Forma 6'!$Q$16</definedName>
    <definedName name="VAS075_F_Pastataiadmini27KitosVeiklos">'Forma 6'!$Q$16</definedName>
    <definedName name="VAS075_F_Pastataiadmini2Apskaitosveikla1" localSheetId="5">'Forma 6'!$O$16</definedName>
    <definedName name="VAS075_F_Pastataiadmini2Apskaitosveikla1">'Forma 6'!$O$16</definedName>
    <definedName name="VAS075_F_Pastataiadmini2Kitareguliuoja1" localSheetId="5">'Forma 6'!$P$16</definedName>
    <definedName name="VAS075_F_Pastataiadmini2Kitareguliuoja1">'Forma 6'!$P$16</definedName>
    <definedName name="VAS075_F_Pastataiadmini31IS" localSheetId="5">'Forma 6'!$D$39</definedName>
    <definedName name="VAS075_F_Pastataiadmini31IS">'Forma 6'!$D$39</definedName>
    <definedName name="VAS075_F_Pastataiadmini331GeriamojoVandens" localSheetId="5">'Forma 6'!$F$39</definedName>
    <definedName name="VAS075_F_Pastataiadmini331GeriamojoVandens">'Forma 6'!$F$39</definedName>
    <definedName name="VAS075_F_Pastataiadmini332GeriamojoVandens" localSheetId="5">'Forma 6'!$G$39</definedName>
    <definedName name="VAS075_F_Pastataiadmini332GeriamojoVandens">'Forma 6'!$G$39</definedName>
    <definedName name="VAS075_F_Pastataiadmini333GeriamojoVandens" localSheetId="5">'Forma 6'!$H$39</definedName>
    <definedName name="VAS075_F_Pastataiadmini333GeriamojoVandens">'Forma 6'!$H$39</definedName>
    <definedName name="VAS075_F_Pastataiadmini33IsViso" localSheetId="5">'Forma 6'!$E$39</definedName>
    <definedName name="VAS075_F_Pastataiadmini33IsViso">'Forma 6'!$E$39</definedName>
    <definedName name="VAS075_F_Pastataiadmini341NuotekuSurinkimas" localSheetId="5">'Forma 6'!$J$39</definedName>
    <definedName name="VAS075_F_Pastataiadmini341NuotekuSurinkimas">'Forma 6'!$J$39</definedName>
    <definedName name="VAS075_F_Pastataiadmini342NuotekuValymas" localSheetId="5">'Forma 6'!$K$39</definedName>
    <definedName name="VAS075_F_Pastataiadmini342NuotekuValymas">'Forma 6'!$K$39</definedName>
    <definedName name="VAS075_F_Pastataiadmini343NuotekuDumblo" localSheetId="5">'Forma 6'!$L$39</definedName>
    <definedName name="VAS075_F_Pastataiadmini343NuotekuDumblo">'Forma 6'!$L$39</definedName>
    <definedName name="VAS075_F_Pastataiadmini34IsViso" localSheetId="5">'Forma 6'!$I$39</definedName>
    <definedName name="VAS075_F_Pastataiadmini34IsViso">'Forma 6'!$I$39</definedName>
    <definedName name="VAS075_F_Pastataiadmini35PavirsiniuNuoteku" localSheetId="5">'Forma 6'!$M$39</definedName>
    <definedName name="VAS075_F_Pastataiadmini35PavirsiniuNuoteku">'Forma 6'!$M$39</definedName>
    <definedName name="VAS075_F_Pastataiadmini36KitosReguliuojamosios" localSheetId="5">'Forma 6'!$N$39</definedName>
    <definedName name="VAS075_F_Pastataiadmini36KitosReguliuojamosios">'Forma 6'!$N$39</definedName>
    <definedName name="VAS075_F_Pastataiadmini37KitosVeiklos" localSheetId="5">'Forma 6'!$Q$39</definedName>
    <definedName name="VAS075_F_Pastataiadmini37KitosVeiklos">'Forma 6'!$Q$39</definedName>
    <definedName name="VAS075_F_Pastataiadmini3Apskaitosveikla1" localSheetId="5">'Forma 6'!$O$39</definedName>
    <definedName name="VAS075_F_Pastataiadmini3Apskaitosveikla1">'Forma 6'!$O$39</definedName>
    <definedName name="VAS075_F_Pastataiadmini3Kitareguliuoja1" localSheetId="5">'Forma 6'!$P$39</definedName>
    <definedName name="VAS075_F_Pastataiadmini3Kitareguliuoja1">'Forma 6'!$P$39</definedName>
    <definedName name="VAS075_F_Pastataiadmini41IS" localSheetId="5">'Forma 6'!$D$62</definedName>
    <definedName name="VAS075_F_Pastataiadmini41IS">'Forma 6'!$D$62</definedName>
    <definedName name="VAS075_F_Pastataiadmini431GeriamojoVandens" localSheetId="5">'Forma 6'!$F$62</definedName>
    <definedName name="VAS075_F_Pastataiadmini431GeriamojoVandens">'Forma 6'!$F$62</definedName>
    <definedName name="VAS075_F_Pastataiadmini432GeriamojoVandens" localSheetId="5">'Forma 6'!$G$62</definedName>
    <definedName name="VAS075_F_Pastataiadmini432GeriamojoVandens">'Forma 6'!$G$62</definedName>
    <definedName name="VAS075_F_Pastataiadmini433GeriamojoVandens" localSheetId="5">'Forma 6'!$H$62</definedName>
    <definedName name="VAS075_F_Pastataiadmini433GeriamojoVandens">'Forma 6'!$H$62</definedName>
    <definedName name="VAS075_F_Pastataiadmini43IsViso" localSheetId="5">'Forma 6'!$E$62</definedName>
    <definedName name="VAS075_F_Pastataiadmini43IsViso">'Forma 6'!$E$62</definedName>
    <definedName name="VAS075_F_Pastataiadmini441NuotekuSurinkimas" localSheetId="5">'Forma 6'!$J$62</definedName>
    <definedName name="VAS075_F_Pastataiadmini441NuotekuSurinkimas">'Forma 6'!$J$62</definedName>
    <definedName name="VAS075_F_Pastataiadmini442NuotekuValymas" localSheetId="5">'Forma 6'!$K$62</definedName>
    <definedName name="VAS075_F_Pastataiadmini442NuotekuValymas">'Forma 6'!$K$62</definedName>
    <definedName name="VAS075_F_Pastataiadmini443NuotekuDumblo" localSheetId="5">'Forma 6'!$L$62</definedName>
    <definedName name="VAS075_F_Pastataiadmini443NuotekuDumblo">'Forma 6'!$L$62</definedName>
    <definedName name="VAS075_F_Pastataiadmini44IsViso" localSheetId="5">'Forma 6'!$I$62</definedName>
    <definedName name="VAS075_F_Pastataiadmini44IsViso">'Forma 6'!$I$62</definedName>
    <definedName name="VAS075_F_Pastataiadmini45PavirsiniuNuoteku" localSheetId="5">'Forma 6'!$M$62</definedName>
    <definedName name="VAS075_F_Pastataiadmini45PavirsiniuNuoteku">'Forma 6'!$M$62</definedName>
    <definedName name="VAS075_F_Pastataiadmini46KitosReguliuojamosios" localSheetId="5">'Forma 6'!$N$62</definedName>
    <definedName name="VAS075_F_Pastataiadmini46KitosReguliuojamosios">'Forma 6'!$N$62</definedName>
    <definedName name="VAS075_F_Pastataiadmini47KitosVeiklos" localSheetId="5">'Forma 6'!$Q$62</definedName>
    <definedName name="VAS075_F_Pastataiadmini47KitosVeiklos">'Forma 6'!$Q$62</definedName>
    <definedName name="VAS075_F_Pastataiadmini4Apskaitosveikla1" localSheetId="5">'Forma 6'!$O$62</definedName>
    <definedName name="VAS075_F_Pastataiadmini4Apskaitosveikla1">'Forma 6'!$O$62</definedName>
    <definedName name="VAS075_F_Pastataiadmini4Kitareguliuoja1" localSheetId="5">'Forma 6'!$P$62</definedName>
    <definedName name="VAS075_F_Pastataiadmini4Kitareguliuoja1">'Forma 6'!$P$62</definedName>
    <definedName name="VAS075_F_Pastataiadmini51IS" localSheetId="5">'Forma 6'!$D$102</definedName>
    <definedName name="VAS075_F_Pastataiadmini51IS">'Forma 6'!$D$102</definedName>
    <definedName name="VAS075_F_Pastataiadmini531GeriamojoVandens" localSheetId="5">'Forma 6'!$F$102</definedName>
    <definedName name="VAS075_F_Pastataiadmini531GeriamojoVandens">'Forma 6'!$F$102</definedName>
    <definedName name="VAS075_F_Pastataiadmini532GeriamojoVandens" localSheetId="5">'Forma 6'!$G$102</definedName>
    <definedName name="VAS075_F_Pastataiadmini532GeriamojoVandens">'Forma 6'!$G$102</definedName>
    <definedName name="VAS075_F_Pastataiadmini533GeriamojoVandens" localSheetId="5">'Forma 6'!$H$102</definedName>
    <definedName name="VAS075_F_Pastataiadmini533GeriamojoVandens">'Forma 6'!$H$102</definedName>
    <definedName name="VAS075_F_Pastataiadmini53IsViso" localSheetId="5">'Forma 6'!$E$102</definedName>
    <definedName name="VAS075_F_Pastataiadmini53IsViso">'Forma 6'!$E$102</definedName>
    <definedName name="VAS075_F_Pastataiadmini541NuotekuSurinkimas" localSheetId="5">'Forma 6'!$J$102</definedName>
    <definedName name="VAS075_F_Pastataiadmini541NuotekuSurinkimas">'Forma 6'!$J$102</definedName>
    <definedName name="VAS075_F_Pastataiadmini542NuotekuValymas" localSheetId="5">'Forma 6'!$K$102</definedName>
    <definedName name="VAS075_F_Pastataiadmini542NuotekuValymas">'Forma 6'!$K$102</definedName>
    <definedName name="VAS075_F_Pastataiadmini543NuotekuDumblo" localSheetId="5">'Forma 6'!$L$102</definedName>
    <definedName name="VAS075_F_Pastataiadmini543NuotekuDumblo">'Forma 6'!$L$102</definedName>
    <definedName name="VAS075_F_Pastataiadmini54IsViso" localSheetId="5">'Forma 6'!$I$102</definedName>
    <definedName name="VAS075_F_Pastataiadmini54IsViso">'Forma 6'!$I$102</definedName>
    <definedName name="VAS075_F_Pastataiadmini55PavirsiniuNuoteku" localSheetId="5">'Forma 6'!$M$102</definedName>
    <definedName name="VAS075_F_Pastataiadmini55PavirsiniuNuoteku">'Forma 6'!$M$102</definedName>
    <definedName name="VAS075_F_Pastataiadmini56KitosReguliuojamosios" localSheetId="5">'Forma 6'!$N$102</definedName>
    <definedName name="VAS075_F_Pastataiadmini56KitosReguliuojamosios">'Forma 6'!$N$102</definedName>
    <definedName name="VAS075_F_Pastataiadmini57KitosVeiklos" localSheetId="5">'Forma 6'!$Q$102</definedName>
    <definedName name="VAS075_F_Pastataiadmini57KitosVeiklos">'Forma 6'!$Q$102</definedName>
    <definedName name="VAS075_F_Pastataiadmini5Apskaitosveikla1" localSheetId="5">'Forma 6'!$O$102</definedName>
    <definedName name="VAS075_F_Pastataiadmini5Apskaitosveikla1">'Forma 6'!$O$102</definedName>
    <definedName name="VAS075_F_Pastataiadmini5Kitareguliuoja1" localSheetId="5">'Forma 6'!$P$102</definedName>
    <definedName name="VAS075_F_Pastataiadmini5Kitareguliuoja1">'Forma 6'!$P$102</definedName>
    <definedName name="VAS075_F_Pastataiirstat21IS" localSheetId="5">'Forma 6'!$D$15</definedName>
    <definedName name="VAS075_F_Pastataiirstat21IS">'Forma 6'!$D$15</definedName>
    <definedName name="VAS075_F_Pastataiirstat231GeriamojoVandens" localSheetId="5">'Forma 6'!$F$15</definedName>
    <definedName name="VAS075_F_Pastataiirstat231GeriamojoVandens">'Forma 6'!$F$15</definedName>
    <definedName name="VAS075_F_Pastataiirstat232GeriamojoVandens" localSheetId="5">'Forma 6'!$G$15</definedName>
    <definedName name="VAS075_F_Pastataiirstat232GeriamojoVandens">'Forma 6'!$G$15</definedName>
    <definedName name="VAS075_F_Pastataiirstat233GeriamojoVandens" localSheetId="5">'Forma 6'!$H$15</definedName>
    <definedName name="VAS075_F_Pastataiirstat233GeriamojoVandens">'Forma 6'!$H$15</definedName>
    <definedName name="VAS075_F_Pastataiirstat23IsViso" localSheetId="5">'Forma 6'!$E$15</definedName>
    <definedName name="VAS075_F_Pastataiirstat23IsViso">'Forma 6'!$E$15</definedName>
    <definedName name="VAS075_F_Pastataiirstat241NuotekuSurinkimas" localSheetId="5">'Forma 6'!$J$15</definedName>
    <definedName name="VAS075_F_Pastataiirstat241NuotekuSurinkimas">'Forma 6'!$J$15</definedName>
    <definedName name="VAS075_F_Pastataiirstat242NuotekuValymas" localSheetId="5">'Forma 6'!$K$15</definedName>
    <definedName name="VAS075_F_Pastataiirstat242NuotekuValymas">'Forma 6'!$K$15</definedName>
    <definedName name="VAS075_F_Pastataiirstat243NuotekuDumblo" localSheetId="5">'Forma 6'!$L$15</definedName>
    <definedName name="VAS075_F_Pastataiirstat243NuotekuDumblo">'Forma 6'!$L$15</definedName>
    <definedName name="VAS075_F_Pastataiirstat24IsViso" localSheetId="5">'Forma 6'!$I$15</definedName>
    <definedName name="VAS075_F_Pastataiirstat24IsViso">'Forma 6'!$I$15</definedName>
    <definedName name="VAS075_F_Pastataiirstat25PavirsiniuNuoteku" localSheetId="5">'Forma 6'!$M$15</definedName>
    <definedName name="VAS075_F_Pastataiirstat25PavirsiniuNuoteku">'Forma 6'!$M$15</definedName>
    <definedName name="VAS075_F_Pastataiirstat26KitosReguliuojamosios" localSheetId="5">'Forma 6'!$N$15</definedName>
    <definedName name="VAS075_F_Pastataiirstat26KitosReguliuojamosios">'Forma 6'!$N$15</definedName>
    <definedName name="VAS075_F_Pastataiirstat27KitosVeiklos" localSheetId="5">'Forma 6'!$Q$15</definedName>
    <definedName name="VAS075_F_Pastataiirstat27KitosVeiklos">'Forma 6'!$Q$15</definedName>
    <definedName name="VAS075_F_Pastataiirstat2Apskaitosveikla1" localSheetId="5">'Forma 6'!$O$15</definedName>
    <definedName name="VAS075_F_Pastataiirstat2Apskaitosveikla1">'Forma 6'!$O$15</definedName>
    <definedName name="VAS075_F_Pastataiirstat2Kitareguliuoja1" localSheetId="5">'Forma 6'!$P$15</definedName>
    <definedName name="VAS075_F_Pastataiirstat2Kitareguliuoja1">'Forma 6'!$P$15</definedName>
    <definedName name="VAS075_F_Pastataiirstat31IS" localSheetId="5">'Forma 6'!$D$38</definedName>
    <definedName name="VAS075_F_Pastataiirstat31IS">'Forma 6'!$D$38</definedName>
    <definedName name="VAS075_F_Pastataiirstat331GeriamojoVandens" localSheetId="5">'Forma 6'!$F$38</definedName>
    <definedName name="VAS075_F_Pastataiirstat331GeriamojoVandens">'Forma 6'!$F$38</definedName>
    <definedName name="VAS075_F_Pastataiirstat332GeriamojoVandens" localSheetId="5">'Forma 6'!$G$38</definedName>
    <definedName name="VAS075_F_Pastataiirstat332GeriamojoVandens">'Forma 6'!$G$38</definedName>
    <definedName name="VAS075_F_Pastataiirstat333GeriamojoVandens" localSheetId="5">'Forma 6'!$H$38</definedName>
    <definedName name="VAS075_F_Pastataiirstat333GeriamojoVandens">'Forma 6'!$H$38</definedName>
    <definedName name="VAS075_F_Pastataiirstat33IsViso" localSheetId="5">'Forma 6'!$E$38</definedName>
    <definedName name="VAS075_F_Pastataiirstat33IsViso">'Forma 6'!$E$38</definedName>
    <definedName name="VAS075_F_Pastataiirstat341NuotekuSurinkimas" localSheetId="5">'Forma 6'!$J$38</definedName>
    <definedName name="VAS075_F_Pastataiirstat341NuotekuSurinkimas">'Forma 6'!$J$38</definedName>
    <definedName name="VAS075_F_Pastataiirstat342NuotekuValymas" localSheetId="5">'Forma 6'!$K$38</definedName>
    <definedName name="VAS075_F_Pastataiirstat342NuotekuValymas">'Forma 6'!$K$38</definedName>
    <definedName name="VAS075_F_Pastataiirstat343NuotekuDumblo" localSheetId="5">'Forma 6'!$L$38</definedName>
    <definedName name="VAS075_F_Pastataiirstat343NuotekuDumblo">'Forma 6'!$L$38</definedName>
    <definedName name="VAS075_F_Pastataiirstat34IsViso" localSheetId="5">'Forma 6'!$I$38</definedName>
    <definedName name="VAS075_F_Pastataiirstat34IsViso">'Forma 6'!$I$38</definedName>
    <definedName name="VAS075_F_Pastataiirstat35PavirsiniuNuoteku" localSheetId="5">'Forma 6'!$M$38</definedName>
    <definedName name="VAS075_F_Pastataiirstat35PavirsiniuNuoteku">'Forma 6'!$M$38</definedName>
    <definedName name="VAS075_F_Pastataiirstat36KitosReguliuojamosios" localSheetId="5">'Forma 6'!$N$38</definedName>
    <definedName name="VAS075_F_Pastataiirstat36KitosReguliuojamosios">'Forma 6'!$N$38</definedName>
    <definedName name="VAS075_F_Pastataiirstat37KitosVeiklos" localSheetId="5">'Forma 6'!$Q$38</definedName>
    <definedName name="VAS075_F_Pastataiirstat37KitosVeiklos">'Forma 6'!$Q$38</definedName>
    <definedName name="VAS075_F_Pastataiirstat3Apskaitosveikla1" localSheetId="5">'Forma 6'!$O$38</definedName>
    <definedName name="VAS075_F_Pastataiirstat3Apskaitosveikla1">'Forma 6'!$O$38</definedName>
    <definedName name="VAS075_F_Pastataiirstat3Kitareguliuoja1" localSheetId="5">'Forma 6'!$P$38</definedName>
    <definedName name="VAS075_F_Pastataiirstat3Kitareguliuoja1">'Forma 6'!$P$38</definedName>
    <definedName name="VAS075_F_Pastataiirstat41IS" localSheetId="5">'Forma 6'!$D$61</definedName>
    <definedName name="VAS075_F_Pastataiirstat41IS">'Forma 6'!$D$61</definedName>
    <definedName name="VAS075_F_Pastataiirstat431GeriamojoVandens" localSheetId="5">'Forma 6'!$F$61</definedName>
    <definedName name="VAS075_F_Pastataiirstat431GeriamojoVandens">'Forma 6'!$F$61</definedName>
    <definedName name="VAS075_F_Pastataiirstat432GeriamojoVandens" localSheetId="5">'Forma 6'!$G$61</definedName>
    <definedName name="VAS075_F_Pastataiirstat432GeriamojoVandens">'Forma 6'!$G$61</definedName>
    <definedName name="VAS075_F_Pastataiirstat433GeriamojoVandens" localSheetId="5">'Forma 6'!$H$61</definedName>
    <definedName name="VAS075_F_Pastataiirstat433GeriamojoVandens">'Forma 6'!$H$61</definedName>
    <definedName name="VAS075_F_Pastataiirstat43IsViso" localSheetId="5">'Forma 6'!$E$61</definedName>
    <definedName name="VAS075_F_Pastataiirstat43IsViso">'Forma 6'!$E$61</definedName>
    <definedName name="VAS075_F_Pastataiirstat441NuotekuSurinkimas" localSheetId="5">'Forma 6'!$J$61</definedName>
    <definedName name="VAS075_F_Pastataiirstat441NuotekuSurinkimas">'Forma 6'!$J$61</definedName>
    <definedName name="VAS075_F_Pastataiirstat442NuotekuValymas" localSheetId="5">'Forma 6'!$K$61</definedName>
    <definedName name="VAS075_F_Pastataiirstat442NuotekuValymas">'Forma 6'!$K$61</definedName>
    <definedName name="VAS075_F_Pastataiirstat443NuotekuDumblo" localSheetId="5">'Forma 6'!$L$61</definedName>
    <definedName name="VAS075_F_Pastataiirstat443NuotekuDumblo">'Forma 6'!$L$61</definedName>
    <definedName name="VAS075_F_Pastataiirstat44IsViso" localSheetId="5">'Forma 6'!$I$61</definedName>
    <definedName name="VAS075_F_Pastataiirstat44IsViso">'Forma 6'!$I$61</definedName>
    <definedName name="VAS075_F_Pastataiirstat45PavirsiniuNuoteku" localSheetId="5">'Forma 6'!$M$61</definedName>
    <definedName name="VAS075_F_Pastataiirstat45PavirsiniuNuoteku">'Forma 6'!$M$61</definedName>
    <definedName name="VAS075_F_Pastataiirstat46KitosReguliuojamosios" localSheetId="5">'Forma 6'!$N$61</definedName>
    <definedName name="VAS075_F_Pastataiirstat46KitosReguliuojamosios">'Forma 6'!$N$61</definedName>
    <definedName name="VAS075_F_Pastataiirstat47KitosVeiklos" localSheetId="5">'Forma 6'!$Q$61</definedName>
    <definedName name="VAS075_F_Pastataiirstat47KitosVeiklos">'Forma 6'!$Q$61</definedName>
    <definedName name="VAS075_F_Pastataiirstat4Apskaitosveikla1" localSheetId="5">'Forma 6'!$O$61</definedName>
    <definedName name="VAS075_F_Pastataiirstat4Apskaitosveikla1">'Forma 6'!$O$61</definedName>
    <definedName name="VAS075_F_Pastataiirstat4Kitareguliuoja1" localSheetId="5">'Forma 6'!$P$61</definedName>
    <definedName name="VAS075_F_Pastataiirstat4Kitareguliuoja1">'Forma 6'!$P$61</definedName>
    <definedName name="VAS075_F_Pastataiirstat51IS" localSheetId="5">'Forma 6'!$D$101</definedName>
    <definedName name="VAS075_F_Pastataiirstat51IS">'Forma 6'!$D$101</definedName>
    <definedName name="VAS075_F_Pastataiirstat531GeriamojoVandens" localSheetId="5">'Forma 6'!$F$101</definedName>
    <definedName name="VAS075_F_Pastataiirstat531GeriamojoVandens">'Forma 6'!$F$101</definedName>
    <definedName name="VAS075_F_Pastataiirstat532GeriamojoVandens" localSheetId="5">'Forma 6'!$G$101</definedName>
    <definedName name="VAS075_F_Pastataiirstat532GeriamojoVandens">'Forma 6'!$G$101</definedName>
    <definedName name="VAS075_F_Pastataiirstat533GeriamojoVandens" localSheetId="5">'Forma 6'!$H$101</definedName>
    <definedName name="VAS075_F_Pastataiirstat533GeriamojoVandens">'Forma 6'!$H$101</definedName>
    <definedName name="VAS075_F_Pastataiirstat53IsViso" localSheetId="5">'Forma 6'!$E$101</definedName>
    <definedName name="VAS075_F_Pastataiirstat53IsViso">'Forma 6'!$E$101</definedName>
    <definedName name="VAS075_F_Pastataiirstat541NuotekuSurinkimas" localSheetId="5">'Forma 6'!$J$101</definedName>
    <definedName name="VAS075_F_Pastataiirstat541NuotekuSurinkimas">'Forma 6'!$J$101</definedName>
    <definedName name="VAS075_F_Pastataiirstat542NuotekuValymas" localSheetId="5">'Forma 6'!$K$101</definedName>
    <definedName name="VAS075_F_Pastataiirstat542NuotekuValymas">'Forma 6'!$K$101</definedName>
    <definedName name="VAS075_F_Pastataiirstat543NuotekuDumblo" localSheetId="5">'Forma 6'!$L$101</definedName>
    <definedName name="VAS075_F_Pastataiirstat543NuotekuDumblo">'Forma 6'!$L$101</definedName>
    <definedName name="VAS075_F_Pastataiirstat54IsViso" localSheetId="5">'Forma 6'!$I$101</definedName>
    <definedName name="VAS075_F_Pastataiirstat54IsViso">'Forma 6'!$I$101</definedName>
    <definedName name="VAS075_F_Pastataiirstat55PavirsiniuNuoteku" localSheetId="5">'Forma 6'!$M$101</definedName>
    <definedName name="VAS075_F_Pastataiirstat55PavirsiniuNuoteku">'Forma 6'!$M$101</definedName>
    <definedName name="VAS075_F_Pastataiirstat56KitosReguliuojamosios" localSheetId="5">'Forma 6'!$N$101</definedName>
    <definedName name="VAS075_F_Pastataiirstat56KitosReguliuojamosios">'Forma 6'!$N$101</definedName>
    <definedName name="VAS075_F_Pastataiirstat57KitosVeiklos" localSheetId="5">'Forma 6'!$Q$101</definedName>
    <definedName name="VAS075_F_Pastataiirstat57KitosVeiklos">'Forma 6'!$Q$101</definedName>
    <definedName name="VAS075_F_Pastataiirstat5Apskaitosveikla1" localSheetId="5">'Forma 6'!$O$101</definedName>
    <definedName name="VAS075_F_Pastataiirstat5Apskaitosveikla1">'Forma 6'!$O$101</definedName>
    <definedName name="VAS075_F_Pastataiirstat5Kitareguliuoja1" localSheetId="5">'Forma 6'!$P$101</definedName>
    <definedName name="VAS075_F_Pastataiirstat5Kitareguliuoja1">'Forma 6'!$P$101</definedName>
    <definedName name="VAS075_F_Specprogramine21IS" localSheetId="5">'Forma 6'!$D$13</definedName>
    <definedName name="VAS075_F_Specprogramine21IS">'Forma 6'!$D$13</definedName>
    <definedName name="VAS075_F_Specprogramine231GeriamojoVandens" localSheetId="5">'Forma 6'!$F$13</definedName>
    <definedName name="VAS075_F_Specprogramine231GeriamojoVandens">'Forma 6'!$F$13</definedName>
    <definedName name="VAS075_F_Specprogramine232GeriamojoVandens" localSheetId="5">'Forma 6'!$G$13</definedName>
    <definedName name="VAS075_F_Specprogramine232GeriamojoVandens">'Forma 6'!$G$13</definedName>
    <definedName name="VAS075_F_Specprogramine233GeriamojoVandens" localSheetId="5">'Forma 6'!$H$13</definedName>
    <definedName name="VAS075_F_Specprogramine233GeriamojoVandens">'Forma 6'!$H$13</definedName>
    <definedName name="VAS075_F_Specprogramine23IsViso" localSheetId="5">'Forma 6'!$E$13</definedName>
    <definedName name="VAS075_F_Specprogramine23IsViso">'Forma 6'!$E$13</definedName>
    <definedName name="VAS075_F_Specprogramine241NuotekuSurinkimas" localSheetId="5">'Forma 6'!$J$13</definedName>
    <definedName name="VAS075_F_Specprogramine241NuotekuSurinkimas">'Forma 6'!$J$13</definedName>
    <definedName name="VAS075_F_Specprogramine242NuotekuValymas" localSheetId="5">'Forma 6'!$K$13</definedName>
    <definedName name="VAS075_F_Specprogramine242NuotekuValymas">'Forma 6'!$K$13</definedName>
    <definedName name="VAS075_F_Specprogramine243NuotekuDumblo" localSheetId="5">'Forma 6'!$L$13</definedName>
    <definedName name="VAS075_F_Specprogramine243NuotekuDumblo">'Forma 6'!$L$13</definedName>
    <definedName name="VAS075_F_Specprogramine24IsViso" localSheetId="5">'Forma 6'!$I$13</definedName>
    <definedName name="VAS075_F_Specprogramine24IsViso">'Forma 6'!$I$13</definedName>
    <definedName name="VAS075_F_Specprogramine25PavirsiniuNuoteku" localSheetId="5">'Forma 6'!$M$13</definedName>
    <definedName name="VAS075_F_Specprogramine25PavirsiniuNuoteku">'Forma 6'!$M$13</definedName>
    <definedName name="VAS075_F_Specprogramine26KitosReguliuojamosios" localSheetId="5">'Forma 6'!$N$13</definedName>
    <definedName name="VAS075_F_Specprogramine26KitosReguliuojamosios">'Forma 6'!$N$13</definedName>
    <definedName name="VAS075_F_Specprogramine27KitosVeiklos" localSheetId="5">'Forma 6'!$Q$13</definedName>
    <definedName name="VAS075_F_Specprogramine27KitosVeiklos">'Forma 6'!$Q$13</definedName>
    <definedName name="VAS075_F_Specprogramine2Apskaitosveikla1" localSheetId="5">'Forma 6'!$O$13</definedName>
    <definedName name="VAS075_F_Specprogramine2Apskaitosveikla1">'Forma 6'!$O$13</definedName>
    <definedName name="VAS075_F_Specprogramine2Kitareguliuoja1" localSheetId="5">'Forma 6'!$P$13</definedName>
    <definedName name="VAS075_F_Specprogramine2Kitareguliuoja1">'Forma 6'!$P$13</definedName>
    <definedName name="VAS075_F_Specprogramine31IS" localSheetId="5">'Forma 6'!$D$36</definedName>
    <definedName name="VAS075_F_Specprogramine31IS">'Forma 6'!$D$36</definedName>
    <definedName name="VAS075_F_Specprogramine331GeriamojoVandens" localSheetId="5">'Forma 6'!$F$36</definedName>
    <definedName name="VAS075_F_Specprogramine331GeriamojoVandens">'Forma 6'!$F$36</definedName>
    <definedName name="VAS075_F_Specprogramine332GeriamojoVandens" localSheetId="5">'Forma 6'!$G$36</definedName>
    <definedName name="VAS075_F_Specprogramine332GeriamojoVandens">'Forma 6'!$G$36</definedName>
    <definedName name="VAS075_F_Specprogramine333GeriamojoVandens" localSheetId="5">'Forma 6'!$H$36</definedName>
    <definedName name="VAS075_F_Specprogramine333GeriamojoVandens">'Forma 6'!$H$36</definedName>
    <definedName name="VAS075_F_Specprogramine33IsViso" localSheetId="5">'Forma 6'!$E$36</definedName>
    <definedName name="VAS075_F_Specprogramine33IsViso">'Forma 6'!$E$36</definedName>
    <definedName name="VAS075_F_Specprogramine341NuotekuSurinkimas" localSheetId="5">'Forma 6'!$J$36</definedName>
    <definedName name="VAS075_F_Specprogramine341NuotekuSurinkimas">'Forma 6'!$J$36</definedName>
    <definedName name="VAS075_F_Specprogramine342NuotekuValymas" localSheetId="5">'Forma 6'!$K$36</definedName>
    <definedName name="VAS075_F_Specprogramine342NuotekuValymas">'Forma 6'!$K$36</definedName>
    <definedName name="VAS075_F_Specprogramine343NuotekuDumblo" localSheetId="5">'Forma 6'!$L$36</definedName>
    <definedName name="VAS075_F_Specprogramine343NuotekuDumblo">'Forma 6'!$L$36</definedName>
    <definedName name="VAS075_F_Specprogramine34IsViso" localSheetId="5">'Forma 6'!$I$36</definedName>
    <definedName name="VAS075_F_Specprogramine34IsViso">'Forma 6'!$I$36</definedName>
    <definedName name="VAS075_F_Specprogramine35PavirsiniuNuoteku" localSheetId="5">'Forma 6'!$M$36</definedName>
    <definedName name="VAS075_F_Specprogramine35PavirsiniuNuoteku">'Forma 6'!$M$36</definedName>
    <definedName name="VAS075_F_Specprogramine36KitosReguliuojamosios" localSheetId="5">'Forma 6'!$N$36</definedName>
    <definedName name="VAS075_F_Specprogramine36KitosReguliuojamosios">'Forma 6'!$N$36</definedName>
    <definedName name="VAS075_F_Specprogramine37KitosVeiklos" localSheetId="5">'Forma 6'!$Q$36</definedName>
    <definedName name="VAS075_F_Specprogramine37KitosVeiklos">'Forma 6'!$Q$36</definedName>
    <definedName name="VAS075_F_Specprogramine3Apskaitosveikla1" localSheetId="5">'Forma 6'!$O$36</definedName>
    <definedName name="VAS075_F_Specprogramine3Apskaitosveikla1">'Forma 6'!$O$36</definedName>
    <definedName name="VAS075_F_Specprogramine3Kitareguliuoja1" localSheetId="5">'Forma 6'!$P$36</definedName>
    <definedName name="VAS075_F_Specprogramine3Kitareguliuoja1">'Forma 6'!$P$36</definedName>
    <definedName name="VAS075_F_Specprogramine41IS" localSheetId="5">'Forma 6'!$D$59</definedName>
    <definedName name="VAS075_F_Specprogramine41IS">'Forma 6'!$D$59</definedName>
    <definedName name="VAS075_F_Specprogramine431GeriamojoVandens" localSheetId="5">'Forma 6'!$F$59</definedName>
    <definedName name="VAS075_F_Specprogramine431GeriamojoVandens">'Forma 6'!$F$59</definedName>
    <definedName name="VAS075_F_Specprogramine432GeriamojoVandens" localSheetId="5">'Forma 6'!$G$59</definedName>
    <definedName name="VAS075_F_Specprogramine432GeriamojoVandens">'Forma 6'!$G$59</definedName>
    <definedName name="VAS075_F_Specprogramine433GeriamojoVandens" localSheetId="5">'Forma 6'!$H$59</definedName>
    <definedName name="VAS075_F_Specprogramine433GeriamojoVandens">'Forma 6'!$H$59</definedName>
    <definedName name="VAS075_F_Specprogramine43IsViso" localSheetId="5">'Forma 6'!$E$59</definedName>
    <definedName name="VAS075_F_Specprogramine43IsViso">'Forma 6'!$E$59</definedName>
    <definedName name="VAS075_F_Specprogramine441NuotekuSurinkimas" localSheetId="5">'Forma 6'!$J$59</definedName>
    <definedName name="VAS075_F_Specprogramine441NuotekuSurinkimas">'Forma 6'!$J$59</definedName>
    <definedName name="VAS075_F_Specprogramine442NuotekuValymas" localSheetId="5">'Forma 6'!$K$59</definedName>
    <definedName name="VAS075_F_Specprogramine442NuotekuValymas">'Forma 6'!$K$59</definedName>
    <definedName name="VAS075_F_Specprogramine443NuotekuDumblo" localSheetId="5">'Forma 6'!$L$59</definedName>
    <definedName name="VAS075_F_Specprogramine443NuotekuDumblo">'Forma 6'!$L$59</definedName>
    <definedName name="VAS075_F_Specprogramine44IsViso" localSheetId="5">'Forma 6'!$I$59</definedName>
    <definedName name="VAS075_F_Specprogramine44IsViso">'Forma 6'!$I$59</definedName>
    <definedName name="VAS075_F_Specprogramine45PavirsiniuNuoteku" localSheetId="5">'Forma 6'!$M$59</definedName>
    <definedName name="VAS075_F_Specprogramine45PavirsiniuNuoteku">'Forma 6'!$M$59</definedName>
    <definedName name="VAS075_F_Specprogramine46KitosReguliuojamosios" localSheetId="5">'Forma 6'!$N$59</definedName>
    <definedName name="VAS075_F_Specprogramine46KitosReguliuojamosios">'Forma 6'!$N$59</definedName>
    <definedName name="VAS075_F_Specprogramine47KitosVeiklos" localSheetId="5">'Forma 6'!$Q$59</definedName>
    <definedName name="VAS075_F_Specprogramine47KitosVeiklos">'Forma 6'!$Q$59</definedName>
    <definedName name="VAS075_F_Specprogramine4Apskaitosveikla1" localSheetId="5">'Forma 6'!$O$59</definedName>
    <definedName name="VAS075_F_Specprogramine4Apskaitosveikla1">'Forma 6'!$O$59</definedName>
    <definedName name="VAS075_F_Specprogramine4Kitareguliuoja1" localSheetId="5">'Forma 6'!$P$59</definedName>
    <definedName name="VAS075_F_Specprogramine4Kitareguliuoja1">'Forma 6'!$P$59</definedName>
    <definedName name="VAS075_F_Specprogramine51IS" localSheetId="5">'Forma 6'!$D$99</definedName>
    <definedName name="VAS075_F_Specprogramine51IS">'Forma 6'!$D$99</definedName>
    <definedName name="VAS075_F_Specprogramine531GeriamojoVandens" localSheetId="5">'Forma 6'!$F$99</definedName>
    <definedName name="VAS075_F_Specprogramine531GeriamojoVandens">'Forma 6'!$F$99</definedName>
    <definedName name="VAS075_F_Specprogramine532GeriamojoVandens" localSheetId="5">'Forma 6'!$G$99</definedName>
    <definedName name="VAS075_F_Specprogramine532GeriamojoVandens">'Forma 6'!$G$99</definedName>
    <definedName name="VAS075_F_Specprogramine533GeriamojoVandens" localSheetId="5">'Forma 6'!$H$99</definedName>
    <definedName name="VAS075_F_Specprogramine533GeriamojoVandens">'Forma 6'!$H$99</definedName>
    <definedName name="VAS075_F_Specprogramine53IsViso" localSheetId="5">'Forma 6'!$E$99</definedName>
    <definedName name="VAS075_F_Specprogramine53IsViso">'Forma 6'!$E$99</definedName>
    <definedName name="VAS075_F_Specprogramine541NuotekuSurinkimas" localSheetId="5">'Forma 6'!$J$99</definedName>
    <definedName name="VAS075_F_Specprogramine541NuotekuSurinkimas">'Forma 6'!$J$99</definedName>
    <definedName name="VAS075_F_Specprogramine542NuotekuValymas" localSheetId="5">'Forma 6'!$K$99</definedName>
    <definedName name="VAS075_F_Specprogramine542NuotekuValymas">'Forma 6'!$K$99</definedName>
    <definedName name="VAS075_F_Specprogramine543NuotekuDumblo" localSheetId="5">'Forma 6'!$L$99</definedName>
    <definedName name="VAS075_F_Specprogramine543NuotekuDumblo">'Forma 6'!$L$99</definedName>
    <definedName name="VAS075_F_Specprogramine54IsViso" localSheetId="5">'Forma 6'!$I$99</definedName>
    <definedName name="VAS075_F_Specprogramine54IsViso">'Forma 6'!$I$99</definedName>
    <definedName name="VAS075_F_Specprogramine55PavirsiniuNuoteku" localSheetId="5">'Forma 6'!$M$99</definedName>
    <definedName name="VAS075_F_Specprogramine55PavirsiniuNuoteku">'Forma 6'!$M$99</definedName>
    <definedName name="VAS075_F_Specprogramine56KitosReguliuojamosios" localSheetId="5">'Forma 6'!$N$99</definedName>
    <definedName name="VAS075_F_Specprogramine56KitosReguliuojamosios">'Forma 6'!$N$99</definedName>
    <definedName name="VAS075_F_Specprogramine57KitosVeiklos" localSheetId="5">'Forma 6'!$Q$99</definedName>
    <definedName name="VAS075_F_Specprogramine57KitosVeiklos">'Forma 6'!$Q$99</definedName>
    <definedName name="VAS075_F_Specprogramine5Apskaitosveikla1" localSheetId="5">'Forma 6'!$O$99</definedName>
    <definedName name="VAS075_F_Specprogramine5Apskaitosveikla1">'Forma 6'!$O$99</definedName>
    <definedName name="VAS075_F_Specprogramine5Kitareguliuoja1" localSheetId="5">'Forma 6'!$P$99</definedName>
    <definedName name="VAS075_F_Specprogramine5Kitareguliuoja1">'Forma 6'!$P$99</definedName>
    <definedName name="VAS075_F_Standartinepro21IS" localSheetId="5">'Forma 6'!$D$12</definedName>
    <definedName name="VAS075_F_Standartinepro21IS">'Forma 6'!$D$12</definedName>
    <definedName name="VAS075_F_Standartinepro231GeriamojoVandens" localSheetId="5">'Forma 6'!$F$12</definedName>
    <definedName name="VAS075_F_Standartinepro231GeriamojoVandens">'Forma 6'!$F$12</definedName>
    <definedName name="VAS075_F_Standartinepro232GeriamojoVandens" localSheetId="5">'Forma 6'!$G$12</definedName>
    <definedName name="VAS075_F_Standartinepro232GeriamojoVandens">'Forma 6'!$G$12</definedName>
    <definedName name="VAS075_F_Standartinepro233GeriamojoVandens" localSheetId="5">'Forma 6'!$H$12</definedName>
    <definedName name="VAS075_F_Standartinepro233GeriamojoVandens">'Forma 6'!$H$12</definedName>
    <definedName name="VAS075_F_Standartinepro23IsViso" localSheetId="5">'Forma 6'!$E$12</definedName>
    <definedName name="VAS075_F_Standartinepro23IsViso">'Forma 6'!$E$12</definedName>
    <definedName name="VAS075_F_Standartinepro241NuotekuSurinkimas" localSheetId="5">'Forma 6'!$J$12</definedName>
    <definedName name="VAS075_F_Standartinepro241NuotekuSurinkimas">'Forma 6'!$J$12</definedName>
    <definedName name="VAS075_F_Standartinepro242NuotekuValymas" localSheetId="5">'Forma 6'!$K$12</definedName>
    <definedName name="VAS075_F_Standartinepro242NuotekuValymas">'Forma 6'!$K$12</definedName>
    <definedName name="VAS075_F_Standartinepro243NuotekuDumblo" localSheetId="5">'Forma 6'!$L$12</definedName>
    <definedName name="VAS075_F_Standartinepro243NuotekuDumblo">'Forma 6'!$L$12</definedName>
    <definedName name="VAS075_F_Standartinepro24IsViso" localSheetId="5">'Forma 6'!$I$12</definedName>
    <definedName name="VAS075_F_Standartinepro24IsViso">'Forma 6'!$I$12</definedName>
    <definedName name="VAS075_F_Standartinepro25PavirsiniuNuoteku" localSheetId="5">'Forma 6'!$M$12</definedName>
    <definedName name="VAS075_F_Standartinepro25PavirsiniuNuoteku">'Forma 6'!$M$12</definedName>
    <definedName name="VAS075_F_Standartinepro26KitosReguliuojamosios" localSheetId="5">'Forma 6'!$N$12</definedName>
    <definedName name="VAS075_F_Standartinepro26KitosReguliuojamosios">'Forma 6'!$N$12</definedName>
    <definedName name="VAS075_F_Standartinepro27KitosVeiklos" localSheetId="5">'Forma 6'!$Q$12</definedName>
    <definedName name="VAS075_F_Standartinepro27KitosVeiklos">'Forma 6'!$Q$12</definedName>
    <definedName name="VAS075_F_Standartinepro2Apskaitosveikla1" localSheetId="5">'Forma 6'!$O$12</definedName>
    <definedName name="VAS075_F_Standartinepro2Apskaitosveikla1">'Forma 6'!$O$12</definedName>
    <definedName name="VAS075_F_Standartinepro2Kitareguliuoja1" localSheetId="5">'Forma 6'!$P$12</definedName>
    <definedName name="VAS075_F_Standartinepro2Kitareguliuoja1">'Forma 6'!$P$12</definedName>
    <definedName name="VAS075_F_Standartinepro31IS" localSheetId="5">'Forma 6'!$D$35</definedName>
    <definedName name="VAS075_F_Standartinepro31IS">'Forma 6'!$D$35</definedName>
    <definedName name="VAS075_F_Standartinepro331GeriamojoVandens" localSheetId="5">'Forma 6'!$F$35</definedName>
    <definedName name="VAS075_F_Standartinepro331GeriamojoVandens">'Forma 6'!$F$35</definedName>
    <definedName name="VAS075_F_Standartinepro332GeriamojoVandens" localSheetId="5">'Forma 6'!$G$35</definedName>
    <definedName name="VAS075_F_Standartinepro332GeriamojoVandens">'Forma 6'!$G$35</definedName>
    <definedName name="VAS075_F_Standartinepro333GeriamojoVandens" localSheetId="5">'Forma 6'!$H$35</definedName>
    <definedName name="VAS075_F_Standartinepro333GeriamojoVandens">'Forma 6'!$H$35</definedName>
    <definedName name="VAS075_F_Standartinepro33IsViso" localSheetId="5">'Forma 6'!$E$35</definedName>
    <definedName name="VAS075_F_Standartinepro33IsViso">'Forma 6'!$E$35</definedName>
    <definedName name="VAS075_F_Standartinepro341NuotekuSurinkimas" localSheetId="5">'Forma 6'!$J$35</definedName>
    <definedName name="VAS075_F_Standartinepro341NuotekuSurinkimas">'Forma 6'!$J$35</definedName>
    <definedName name="VAS075_F_Standartinepro342NuotekuValymas" localSheetId="5">'Forma 6'!$K$35</definedName>
    <definedName name="VAS075_F_Standartinepro342NuotekuValymas">'Forma 6'!$K$35</definedName>
    <definedName name="VAS075_F_Standartinepro343NuotekuDumblo" localSheetId="5">'Forma 6'!$L$35</definedName>
    <definedName name="VAS075_F_Standartinepro343NuotekuDumblo">'Forma 6'!$L$35</definedName>
    <definedName name="VAS075_F_Standartinepro34IsViso" localSheetId="5">'Forma 6'!$I$35</definedName>
    <definedName name="VAS075_F_Standartinepro34IsViso">'Forma 6'!$I$35</definedName>
    <definedName name="VAS075_F_Standartinepro35PavirsiniuNuoteku" localSheetId="5">'Forma 6'!$M$35</definedName>
    <definedName name="VAS075_F_Standartinepro35PavirsiniuNuoteku">'Forma 6'!$M$35</definedName>
    <definedName name="VAS075_F_Standartinepro36KitosReguliuojamosios" localSheetId="5">'Forma 6'!$N$35</definedName>
    <definedName name="VAS075_F_Standartinepro36KitosReguliuojamosios">'Forma 6'!$N$35</definedName>
    <definedName name="VAS075_F_Standartinepro37KitosVeiklos" localSheetId="5">'Forma 6'!$Q$35</definedName>
    <definedName name="VAS075_F_Standartinepro37KitosVeiklos">'Forma 6'!$Q$35</definedName>
    <definedName name="VAS075_F_Standartinepro3Apskaitosveikla1" localSheetId="5">'Forma 6'!$O$35</definedName>
    <definedName name="VAS075_F_Standartinepro3Apskaitosveikla1">'Forma 6'!$O$35</definedName>
    <definedName name="VAS075_F_Standartinepro3Kitareguliuoja1" localSheetId="5">'Forma 6'!$P$35</definedName>
    <definedName name="VAS075_F_Standartinepro3Kitareguliuoja1">'Forma 6'!$P$35</definedName>
    <definedName name="VAS075_F_Standartinepro41IS" localSheetId="5">'Forma 6'!$D$58</definedName>
    <definedName name="VAS075_F_Standartinepro41IS">'Forma 6'!$D$58</definedName>
    <definedName name="VAS075_F_Standartinepro431GeriamojoVandens" localSheetId="5">'Forma 6'!$F$58</definedName>
    <definedName name="VAS075_F_Standartinepro431GeriamojoVandens">'Forma 6'!$F$58</definedName>
    <definedName name="VAS075_F_Standartinepro432GeriamojoVandens" localSheetId="5">'Forma 6'!$G$58</definedName>
    <definedName name="VAS075_F_Standartinepro432GeriamojoVandens">'Forma 6'!$G$58</definedName>
    <definedName name="VAS075_F_Standartinepro433GeriamojoVandens" localSheetId="5">'Forma 6'!$H$58</definedName>
    <definedName name="VAS075_F_Standartinepro433GeriamojoVandens">'Forma 6'!$H$58</definedName>
    <definedName name="VAS075_F_Standartinepro43IsViso" localSheetId="5">'Forma 6'!$E$58</definedName>
    <definedName name="VAS075_F_Standartinepro43IsViso">'Forma 6'!$E$58</definedName>
    <definedName name="VAS075_F_Standartinepro441NuotekuSurinkimas" localSheetId="5">'Forma 6'!$J$58</definedName>
    <definedName name="VAS075_F_Standartinepro441NuotekuSurinkimas">'Forma 6'!$J$58</definedName>
    <definedName name="VAS075_F_Standartinepro442NuotekuValymas" localSheetId="5">'Forma 6'!$K$58</definedName>
    <definedName name="VAS075_F_Standartinepro442NuotekuValymas">'Forma 6'!$K$58</definedName>
    <definedName name="VAS075_F_Standartinepro443NuotekuDumblo" localSheetId="5">'Forma 6'!$L$58</definedName>
    <definedName name="VAS075_F_Standartinepro443NuotekuDumblo">'Forma 6'!$L$58</definedName>
    <definedName name="VAS075_F_Standartinepro44IsViso" localSheetId="5">'Forma 6'!$I$58</definedName>
    <definedName name="VAS075_F_Standartinepro44IsViso">'Forma 6'!$I$58</definedName>
    <definedName name="VAS075_F_Standartinepro45PavirsiniuNuoteku" localSheetId="5">'Forma 6'!$M$58</definedName>
    <definedName name="VAS075_F_Standartinepro45PavirsiniuNuoteku">'Forma 6'!$M$58</definedName>
    <definedName name="VAS075_F_Standartinepro46KitosReguliuojamosios" localSheetId="5">'Forma 6'!$N$58</definedName>
    <definedName name="VAS075_F_Standartinepro46KitosReguliuojamosios">'Forma 6'!$N$58</definedName>
    <definedName name="VAS075_F_Standartinepro47KitosVeiklos" localSheetId="5">'Forma 6'!$Q$58</definedName>
    <definedName name="VAS075_F_Standartinepro47KitosVeiklos">'Forma 6'!$Q$58</definedName>
    <definedName name="VAS075_F_Standartinepro4Apskaitosveikla1" localSheetId="5">'Forma 6'!$O$58</definedName>
    <definedName name="VAS075_F_Standartinepro4Apskaitosveikla1">'Forma 6'!$O$58</definedName>
    <definedName name="VAS075_F_Standartinepro4Kitareguliuoja1" localSheetId="5">'Forma 6'!$P$58</definedName>
    <definedName name="VAS075_F_Standartinepro4Kitareguliuoja1">'Forma 6'!$P$58</definedName>
    <definedName name="VAS075_F_Standartinepro51IS" localSheetId="5">'Forma 6'!$D$98</definedName>
    <definedName name="VAS075_F_Standartinepro51IS">'Forma 6'!$D$98</definedName>
    <definedName name="VAS075_F_Standartinepro531GeriamojoVandens" localSheetId="5">'Forma 6'!$F$98</definedName>
    <definedName name="VAS075_F_Standartinepro531GeriamojoVandens">'Forma 6'!$F$98</definedName>
    <definedName name="VAS075_F_Standartinepro532GeriamojoVandens" localSheetId="5">'Forma 6'!$G$98</definedName>
    <definedName name="VAS075_F_Standartinepro532GeriamojoVandens">'Forma 6'!$G$98</definedName>
    <definedName name="VAS075_F_Standartinepro533GeriamojoVandens" localSheetId="5">'Forma 6'!$H$98</definedName>
    <definedName name="VAS075_F_Standartinepro533GeriamojoVandens">'Forma 6'!$H$98</definedName>
    <definedName name="VAS075_F_Standartinepro53IsViso" localSheetId="5">'Forma 6'!$E$98</definedName>
    <definedName name="VAS075_F_Standartinepro53IsViso">'Forma 6'!$E$98</definedName>
    <definedName name="VAS075_F_Standartinepro541NuotekuSurinkimas" localSheetId="5">'Forma 6'!$J$98</definedName>
    <definedName name="VAS075_F_Standartinepro541NuotekuSurinkimas">'Forma 6'!$J$98</definedName>
    <definedName name="VAS075_F_Standartinepro542NuotekuValymas" localSheetId="5">'Forma 6'!$K$98</definedName>
    <definedName name="VAS075_F_Standartinepro542NuotekuValymas">'Forma 6'!$K$98</definedName>
    <definedName name="VAS075_F_Standartinepro543NuotekuDumblo" localSheetId="5">'Forma 6'!$L$98</definedName>
    <definedName name="VAS075_F_Standartinepro543NuotekuDumblo">'Forma 6'!$L$98</definedName>
    <definedName name="VAS075_F_Standartinepro54IsViso" localSheetId="5">'Forma 6'!$I$98</definedName>
    <definedName name="VAS075_F_Standartinepro54IsViso">'Forma 6'!$I$98</definedName>
    <definedName name="VAS075_F_Standartinepro55PavirsiniuNuoteku" localSheetId="5">'Forma 6'!$M$98</definedName>
    <definedName name="VAS075_F_Standartinepro55PavirsiniuNuoteku">'Forma 6'!$M$98</definedName>
    <definedName name="VAS075_F_Standartinepro56KitosReguliuojamosios" localSheetId="5">'Forma 6'!$N$98</definedName>
    <definedName name="VAS075_F_Standartinepro56KitosReguliuojamosios">'Forma 6'!$N$98</definedName>
    <definedName name="VAS075_F_Standartinepro57KitosVeiklos" localSheetId="5">'Forma 6'!$Q$98</definedName>
    <definedName name="VAS075_F_Standartinepro57KitosVeiklos">'Forma 6'!$Q$98</definedName>
    <definedName name="VAS075_F_Standartinepro5Apskaitosveikla1" localSheetId="5">'Forma 6'!$O$98</definedName>
    <definedName name="VAS075_F_Standartinepro5Apskaitosveikla1">'Forma 6'!$O$98</definedName>
    <definedName name="VAS075_F_Standartinepro5Kitareguliuoja1" localSheetId="5">'Forma 6'!$P$98</definedName>
    <definedName name="VAS075_F_Standartinepro5Kitareguliuoja1">'Forma 6'!$P$98</definedName>
    <definedName name="VAS075_F_Tiesiogiaipask11IS" localSheetId="5">'Forma 6'!$D$33</definedName>
    <definedName name="VAS075_F_Tiesiogiaipask11IS">'Forma 6'!$D$33</definedName>
    <definedName name="VAS075_F_Tiesiogiaipask131GeriamojoVandens" localSheetId="5">'Forma 6'!$F$33</definedName>
    <definedName name="VAS075_F_Tiesiogiaipask131GeriamojoVandens">'Forma 6'!$F$33</definedName>
    <definedName name="VAS075_F_Tiesiogiaipask132GeriamojoVandens" localSheetId="5">'Forma 6'!$G$33</definedName>
    <definedName name="VAS075_F_Tiesiogiaipask132GeriamojoVandens">'Forma 6'!$G$33</definedName>
    <definedName name="VAS075_F_Tiesiogiaipask133GeriamojoVandens" localSheetId="5">'Forma 6'!$H$33</definedName>
    <definedName name="VAS075_F_Tiesiogiaipask133GeriamojoVandens">'Forma 6'!$H$33</definedName>
    <definedName name="VAS075_F_Tiesiogiaipask13IsViso" localSheetId="5">'Forma 6'!$E$33</definedName>
    <definedName name="VAS075_F_Tiesiogiaipask13IsViso">'Forma 6'!$E$33</definedName>
    <definedName name="VAS075_F_Tiesiogiaipask141NuotekuSurinkimas" localSheetId="5">'Forma 6'!$J$33</definedName>
    <definedName name="VAS075_F_Tiesiogiaipask141NuotekuSurinkimas">'Forma 6'!$J$33</definedName>
    <definedName name="VAS075_F_Tiesiogiaipask142NuotekuValymas" localSheetId="5">'Forma 6'!$K$33</definedName>
    <definedName name="VAS075_F_Tiesiogiaipask142NuotekuValymas">'Forma 6'!$K$33</definedName>
    <definedName name="VAS075_F_Tiesiogiaipask143NuotekuDumblo" localSheetId="5">'Forma 6'!$L$33</definedName>
    <definedName name="VAS075_F_Tiesiogiaipask143NuotekuDumblo">'Forma 6'!$L$33</definedName>
    <definedName name="VAS075_F_Tiesiogiaipask14IsViso" localSheetId="5">'Forma 6'!$I$33</definedName>
    <definedName name="VAS075_F_Tiesiogiaipask14IsViso">'Forma 6'!$I$33</definedName>
    <definedName name="VAS075_F_Tiesiogiaipask15PavirsiniuNuoteku" localSheetId="5">'Forma 6'!$M$33</definedName>
    <definedName name="VAS075_F_Tiesiogiaipask15PavirsiniuNuoteku">'Forma 6'!$M$33</definedName>
    <definedName name="VAS075_F_Tiesiogiaipask16KitosReguliuojamosios" localSheetId="5">'Forma 6'!$N$33</definedName>
    <definedName name="VAS075_F_Tiesiogiaipask16KitosReguliuojamosios">'Forma 6'!$N$33</definedName>
    <definedName name="VAS075_F_Tiesiogiaipask17KitosVeiklos" localSheetId="5">'Forma 6'!$Q$33</definedName>
    <definedName name="VAS075_F_Tiesiogiaipask17KitosVeiklos">'Forma 6'!$Q$33</definedName>
    <definedName name="VAS075_F_Tiesiogiaipask1Apskaitosveikla1" localSheetId="5">'Forma 6'!$O$33</definedName>
    <definedName name="VAS075_F_Tiesiogiaipask1Apskaitosveikla1">'Forma 6'!$O$33</definedName>
    <definedName name="VAS075_F_Tiesiogiaipask1Kitareguliuoja1" localSheetId="5">'Forma 6'!$P$33</definedName>
    <definedName name="VAS075_F_Tiesiogiaipask1Kitareguliuoja1">'Forma 6'!$P$33</definedName>
    <definedName name="VAS075_F_Transportoprie21IS" localSheetId="5">'Forma 6'!$D$26</definedName>
    <definedName name="VAS075_F_Transportoprie21IS">'Forma 6'!$D$26</definedName>
    <definedName name="VAS075_F_Transportoprie231GeriamojoVandens" localSheetId="5">'Forma 6'!$F$26</definedName>
    <definedName name="VAS075_F_Transportoprie231GeriamojoVandens">'Forma 6'!$F$26</definedName>
    <definedName name="VAS075_F_Transportoprie232GeriamojoVandens" localSheetId="5">'Forma 6'!$G$26</definedName>
    <definedName name="VAS075_F_Transportoprie232GeriamojoVandens">'Forma 6'!$G$26</definedName>
    <definedName name="VAS075_F_Transportoprie233GeriamojoVandens" localSheetId="5">'Forma 6'!$H$26</definedName>
    <definedName name="VAS075_F_Transportoprie233GeriamojoVandens">'Forma 6'!$H$26</definedName>
    <definedName name="VAS075_F_Transportoprie23IsViso" localSheetId="5">'Forma 6'!$E$26</definedName>
    <definedName name="VAS075_F_Transportoprie23IsViso">'Forma 6'!$E$26</definedName>
    <definedName name="VAS075_F_Transportoprie241NuotekuSurinkimas" localSheetId="5">'Forma 6'!$J$26</definedName>
    <definedName name="VAS075_F_Transportoprie241NuotekuSurinkimas">'Forma 6'!$J$26</definedName>
    <definedName name="VAS075_F_Transportoprie242NuotekuValymas" localSheetId="5">'Forma 6'!$K$26</definedName>
    <definedName name="VAS075_F_Transportoprie242NuotekuValymas">'Forma 6'!$K$26</definedName>
    <definedName name="VAS075_F_Transportoprie243NuotekuDumblo" localSheetId="5">'Forma 6'!$L$26</definedName>
    <definedName name="VAS075_F_Transportoprie243NuotekuDumblo">'Forma 6'!$L$26</definedName>
    <definedName name="VAS075_F_Transportoprie24IsViso" localSheetId="5">'Forma 6'!$I$26</definedName>
    <definedName name="VAS075_F_Transportoprie24IsViso">'Forma 6'!$I$26</definedName>
    <definedName name="VAS075_F_Transportoprie25PavirsiniuNuoteku" localSheetId="5">'Forma 6'!$M$26</definedName>
    <definedName name="VAS075_F_Transportoprie25PavirsiniuNuoteku">'Forma 6'!$M$26</definedName>
    <definedName name="VAS075_F_Transportoprie26KitosReguliuojamosios" localSheetId="5">'Forma 6'!$N$26</definedName>
    <definedName name="VAS075_F_Transportoprie26KitosReguliuojamosios">'Forma 6'!$N$26</definedName>
    <definedName name="VAS075_F_Transportoprie27KitosVeiklos" localSheetId="5">'Forma 6'!$Q$26</definedName>
    <definedName name="VAS075_F_Transportoprie27KitosVeiklos">'Forma 6'!$Q$26</definedName>
    <definedName name="VAS075_F_Transportoprie2Apskaitosveikla1" localSheetId="5">'Forma 6'!$O$26</definedName>
    <definedName name="VAS075_F_Transportoprie2Apskaitosveikla1">'Forma 6'!$O$26</definedName>
    <definedName name="VAS075_F_Transportoprie2Kitareguliuoja1" localSheetId="5">'Forma 6'!$P$26</definedName>
    <definedName name="VAS075_F_Transportoprie2Kitareguliuoja1">'Forma 6'!$P$26</definedName>
    <definedName name="VAS075_F_Transportoprie31IS" localSheetId="5">'Forma 6'!$D$49</definedName>
    <definedName name="VAS075_F_Transportoprie31IS">'Forma 6'!$D$49</definedName>
    <definedName name="VAS075_F_Transportoprie331GeriamojoVandens" localSheetId="5">'Forma 6'!$F$49</definedName>
    <definedName name="VAS075_F_Transportoprie331GeriamojoVandens">'Forma 6'!$F$49</definedName>
    <definedName name="VAS075_F_Transportoprie332GeriamojoVandens" localSheetId="5">'Forma 6'!$G$49</definedName>
    <definedName name="VAS075_F_Transportoprie332GeriamojoVandens">'Forma 6'!$G$49</definedName>
    <definedName name="VAS075_F_Transportoprie333GeriamojoVandens" localSheetId="5">'Forma 6'!$H$49</definedName>
    <definedName name="VAS075_F_Transportoprie333GeriamojoVandens">'Forma 6'!$H$49</definedName>
    <definedName name="VAS075_F_Transportoprie33IsViso" localSheetId="5">'Forma 6'!$E$49</definedName>
    <definedName name="VAS075_F_Transportoprie33IsViso">'Forma 6'!$E$49</definedName>
    <definedName name="VAS075_F_Transportoprie341NuotekuSurinkimas" localSheetId="5">'Forma 6'!$J$49</definedName>
    <definedName name="VAS075_F_Transportoprie341NuotekuSurinkimas">'Forma 6'!$J$49</definedName>
    <definedName name="VAS075_F_Transportoprie342NuotekuValymas" localSheetId="5">'Forma 6'!$K$49</definedName>
    <definedName name="VAS075_F_Transportoprie342NuotekuValymas">'Forma 6'!$K$49</definedName>
    <definedName name="VAS075_F_Transportoprie343NuotekuDumblo" localSheetId="5">'Forma 6'!$L$49</definedName>
    <definedName name="VAS075_F_Transportoprie343NuotekuDumblo">'Forma 6'!$L$49</definedName>
    <definedName name="VAS075_F_Transportoprie34IsViso" localSheetId="5">'Forma 6'!$I$49</definedName>
    <definedName name="VAS075_F_Transportoprie34IsViso">'Forma 6'!$I$49</definedName>
    <definedName name="VAS075_F_Transportoprie35PavirsiniuNuoteku" localSheetId="5">'Forma 6'!$M$49</definedName>
    <definedName name="VAS075_F_Transportoprie35PavirsiniuNuoteku">'Forma 6'!$M$49</definedName>
    <definedName name="VAS075_F_Transportoprie36KitosReguliuojamosios" localSheetId="5">'Forma 6'!$N$49</definedName>
    <definedName name="VAS075_F_Transportoprie36KitosReguliuojamosios">'Forma 6'!$N$49</definedName>
    <definedName name="VAS075_F_Transportoprie37KitosVeiklos" localSheetId="5">'Forma 6'!$Q$49</definedName>
    <definedName name="VAS075_F_Transportoprie37KitosVeiklos">'Forma 6'!$Q$49</definedName>
    <definedName name="VAS075_F_Transportoprie3Apskaitosveikla1" localSheetId="5">'Forma 6'!$O$49</definedName>
    <definedName name="VAS075_F_Transportoprie3Apskaitosveikla1">'Forma 6'!$O$49</definedName>
    <definedName name="VAS075_F_Transportoprie3Kitareguliuoja1" localSheetId="5">'Forma 6'!$P$49</definedName>
    <definedName name="VAS075_F_Transportoprie3Kitareguliuoja1">'Forma 6'!$P$49</definedName>
    <definedName name="VAS075_F_Transportoprie41IS" localSheetId="5">'Forma 6'!$D$72</definedName>
    <definedName name="VAS075_F_Transportoprie41IS">'Forma 6'!$D$72</definedName>
    <definedName name="VAS075_F_Transportoprie431GeriamojoVandens" localSheetId="5">'Forma 6'!$F$72</definedName>
    <definedName name="VAS075_F_Transportoprie431GeriamojoVandens">'Forma 6'!$F$72</definedName>
    <definedName name="VAS075_F_Transportoprie432GeriamojoVandens" localSheetId="5">'Forma 6'!$G$72</definedName>
    <definedName name="VAS075_F_Transportoprie432GeriamojoVandens">'Forma 6'!$G$72</definedName>
    <definedName name="VAS075_F_Transportoprie433GeriamojoVandens" localSheetId="5">'Forma 6'!$H$72</definedName>
    <definedName name="VAS075_F_Transportoprie433GeriamojoVandens">'Forma 6'!$H$72</definedName>
    <definedName name="VAS075_F_Transportoprie43IsViso" localSheetId="5">'Forma 6'!$E$72</definedName>
    <definedName name="VAS075_F_Transportoprie43IsViso">'Forma 6'!$E$72</definedName>
    <definedName name="VAS075_F_Transportoprie441NuotekuSurinkimas" localSheetId="5">'Forma 6'!$J$72</definedName>
    <definedName name="VAS075_F_Transportoprie441NuotekuSurinkimas">'Forma 6'!$J$72</definedName>
    <definedName name="VAS075_F_Transportoprie442NuotekuValymas" localSheetId="5">'Forma 6'!$K$72</definedName>
    <definedName name="VAS075_F_Transportoprie442NuotekuValymas">'Forma 6'!$K$72</definedName>
    <definedName name="VAS075_F_Transportoprie443NuotekuDumblo" localSheetId="5">'Forma 6'!$L$72</definedName>
    <definedName name="VAS075_F_Transportoprie443NuotekuDumblo">'Forma 6'!$L$72</definedName>
    <definedName name="VAS075_F_Transportoprie44IsViso" localSheetId="5">'Forma 6'!$I$72</definedName>
    <definedName name="VAS075_F_Transportoprie44IsViso">'Forma 6'!$I$72</definedName>
    <definedName name="VAS075_F_Transportoprie45PavirsiniuNuoteku" localSheetId="5">'Forma 6'!$M$72</definedName>
    <definedName name="VAS075_F_Transportoprie45PavirsiniuNuoteku">'Forma 6'!$M$72</definedName>
    <definedName name="VAS075_F_Transportoprie46KitosReguliuojamosios" localSheetId="5">'Forma 6'!$N$72</definedName>
    <definedName name="VAS075_F_Transportoprie46KitosReguliuojamosios">'Forma 6'!$N$72</definedName>
    <definedName name="VAS075_F_Transportoprie47KitosVeiklos" localSheetId="5">'Forma 6'!$Q$72</definedName>
    <definedName name="VAS075_F_Transportoprie47KitosVeiklos">'Forma 6'!$Q$72</definedName>
    <definedName name="VAS075_F_Transportoprie4Apskaitosveikla1" localSheetId="5">'Forma 6'!$O$72</definedName>
    <definedName name="VAS075_F_Transportoprie4Apskaitosveikla1">'Forma 6'!$O$72</definedName>
    <definedName name="VAS075_F_Transportoprie4Kitareguliuoja1" localSheetId="5">'Forma 6'!$P$72</definedName>
    <definedName name="VAS075_F_Transportoprie4Kitareguliuoja1">'Forma 6'!$P$72</definedName>
    <definedName name="VAS075_F_Transportoprie51IS" localSheetId="5">'Forma 6'!$D$111</definedName>
    <definedName name="VAS075_F_Transportoprie51IS">'Forma 6'!$D$111</definedName>
    <definedName name="VAS075_F_Transportoprie531GeriamojoVandens" localSheetId="5">'Forma 6'!$F$111</definedName>
    <definedName name="VAS075_F_Transportoprie531GeriamojoVandens">'Forma 6'!$F$111</definedName>
    <definedName name="VAS075_F_Transportoprie532GeriamojoVandens" localSheetId="5">'Forma 6'!$G$111</definedName>
    <definedName name="VAS075_F_Transportoprie532GeriamojoVandens">'Forma 6'!$G$111</definedName>
    <definedName name="VAS075_F_Transportoprie533GeriamojoVandens" localSheetId="5">'Forma 6'!$H$111</definedName>
    <definedName name="VAS075_F_Transportoprie533GeriamojoVandens">'Forma 6'!$H$111</definedName>
    <definedName name="VAS075_F_Transportoprie53IsViso" localSheetId="5">'Forma 6'!$E$111</definedName>
    <definedName name="VAS075_F_Transportoprie53IsViso">'Forma 6'!$E$111</definedName>
    <definedName name="VAS075_F_Transportoprie541NuotekuSurinkimas" localSheetId="5">'Forma 6'!$J$111</definedName>
    <definedName name="VAS075_F_Transportoprie541NuotekuSurinkimas">'Forma 6'!$J$111</definedName>
    <definedName name="VAS075_F_Transportoprie542NuotekuValymas" localSheetId="5">'Forma 6'!$K$111</definedName>
    <definedName name="VAS075_F_Transportoprie542NuotekuValymas">'Forma 6'!$K$111</definedName>
    <definedName name="VAS075_F_Transportoprie543NuotekuDumblo" localSheetId="5">'Forma 6'!$L$111</definedName>
    <definedName name="VAS075_F_Transportoprie543NuotekuDumblo">'Forma 6'!$L$111</definedName>
    <definedName name="VAS075_F_Transportoprie54IsViso" localSheetId="5">'Forma 6'!$I$111</definedName>
    <definedName name="VAS075_F_Transportoprie54IsViso">'Forma 6'!$I$111</definedName>
    <definedName name="VAS075_F_Transportoprie55PavirsiniuNuoteku" localSheetId="5">'Forma 6'!$M$111</definedName>
    <definedName name="VAS075_F_Transportoprie55PavirsiniuNuoteku">'Forma 6'!$M$111</definedName>
    <definedName name="VAS075_F_Transportoprie56KitosReguliuojamosios" localSheetId="5">'Forma 6'!$N$111</definedName>
    <definedName name="VAS075_F_Transportoprie56KitosReguliuojamosios">'Forma 6'!$N$111</definedName>
    <definedName name="VAS075_F_Transportoprie57KitosVeiklos" localSheetId="5">'Forma 6'!$Q$111</definedName>
    <definedName name="VAS075_F_Transportoprie57KitosVeiklos">'Forma 6'!$Q$111</definedName>
    <definedName name="VAS075_F_Transportoprie5Apskaitosveikla1" localSheetId="5">'Forma 6'!$O$111</definedName>
    <definedName name="VAS075_F_Transportoprie5Apskaitosveikla1">'Forma 6'!$O$111</definedName>
    <definedName name="VAS075_F_Transportoprie5Kitareguliuoja1" localSheetId="5">'Forma 6'!$P$111</definedName>
    <definedName name="VAS075_F_Transportoprie5Kitareguliuoja1">'Forma 6'!$P$111</definedName>
    <definedName name="VAS075_F_Vamzdynai21IS" localSheetId="5">'Forma 6'!$D$18</definedName>
    <definedName name="VAS075_F_Vamzdynai21IS">'Forma 6'!$D$18</definedName>
    <definedName name="VAS075_F_Vamzdynai231GeriamojoVandens" localSheetId="5">'Forma 6'!$F$18</definedName>
    <definedName name="VAS075_F_Vamzdynai231GeriamojoVandens">'Forma 6'!$F$18</definedName>
    <definedName name="VAS075_F_Vamzdynai232GeriamojoVandens" localSheetId="5">'Forma 6'!$G$18</definedName>
    <definedName name="VAS075_F_Vamzdynai232GeriamojoVandens">'Forma 6'!$G$18</definedName>
    <definedName name="VAS075_F_Vamzdynai233GeriamojoVandens" localSheetId="5">'Forma 6'!$H$18</definedName>
    <definedName name="VAS075_F_Vamzdynai233GeriamojoVandens">'Forma 6'!$H$18</definedName>
    <definedName name="VAS075_F_Vamzdynai23IsViso" localSheetId="5">'Forma 6'!$E$18</definedName>
    <definedName name="VAS075_F_Vamzdynai23IsViso">'Forma 6'!$E$18</definedName>
    <definedName name="VAS075_F_Vamzdynai241NuotekuSurinkimas" localSheetId="5">'Forma 6'!$J$18</definedName>
    <definedName name="VAS075_F_Vamzdynai241NuotekuSurinkimas">'Forma 6'!$J$18</definedName>
    <definedName name="VAS075_F_Vamzdynai242NuotekuValymas" localSheetId="5">'Forma 6'!$K$18</definedName>
    <definedName name="VAS075_F_Vamzdynai242NuotekuValymas">'Forma 6'!$K$18</definedName>
    <definedName name="VAS075_F_Vamzdynai243NuotekuDumblo" localSheetId="5">'Forma 6'!$L$18</definedName>
    <definedName name="VAS075_F_Vamzdynai243NuotekuDumblo">'Forma 6'!$L$18</definedName>
    <definedName name="VAS075_F_Vamzdynai24IsViso" localSheetId="5">'Forma 6'!$I$18</definedName>
    <definedName name="VAS075_F_Vamzdynai24IsViso">'Forma 6'!$I$18</definedName>
    <definedName name="VAS075_F_Vamzdynai25PavirsiniuNuoteku" localSheetId="5">'Forma 6'!$M$18</definedName>
    <definedName name="VAS075_F_Vamzdynai25PavirsiniuNuoteku">'Forma 6'!$M$18</definedName>
    <definedName name="VAS075_F_Vamzdynai26KitosReguliuojamosios" localSheetId="5">'Forma 6'!$N$18</definedName>
    <definedName name="VAS075_F_Vamzdynai26KitosReguliuojamosios">'Forma 6'!$N$18</definedName>
    <definedName name="VAS075_F_Vamzdynai27KitosVeiklos" localSheetId="5">'Forma 6'!$Q$18</definedName>
    <definedName name="VAS075_F_Vamzdynai27KitosVeiklos">'Forma 6'!$Q$18</definedName>
    <definedName name="VAS075_F_Vamzdynai2Apskaitosveikla1" localSheetId="5">'Forma 6'!$O$18</definedName>
    <definedName name="VAS075_F_Vamzdynai2Apskaitosveikla1">'Forma 6'!$O$18</definedName>
    <definedName name="VAS075_F_Vamzdynai2Kitareguliuoja1" localSheetId="5">'Forma 6'!$P$18</definedName>
    <definedName name="VAS075_F_Vamzdynai2Kitareguliuoja1">'Forma 6'!$P$18</definedName>
    <definedName name="VAS075_F_Vamzdynai31IS" localSheetId="5">'Forma 6'!$D$41</definedName>
    <definedName name="VAS075_F_Vamzdynai31IS">'Forma 6'!$D$41</definedName>
    <definedName name="VAS075_F_Vamzdynai331GeriamojoVandens" localSheetId="5">'Forma 6'!$F$41</definedName>
    <definedName name="VAS075_F_Vamzdynai331GeriamojoVandens">'Forma 6'!$F$41</definedName>
    <definedName name="VAS075_F_Vamzdynai332GeriamojoVandens" localSheetId="5">'Forma 6'!$G$41</definedName>
    <definedName name="VAS075_F_Vamzdynai332GeriamojoVandens">'Forma 6'!$G$41</definedName>
    <definedName name="VAS075_F_Vamzdynai333GeriamojoVandens" localSheetId="5">'Forma 6'!$H$41</definedName>
    <definedName name="VAS075_F_Vamzdynai333GeriamojoVandens">'Forma 6'!$H$41</definedName>
    <definedName name="VAS075_F_Vamzdynai33IsViso" localSheetId="5">'Forma 6'!$E$41</definedName>
    <definedName name="VAS075_F_Vamzdynai33IsViso">'Forma 6'!$E$41</definedName>
    <definedName name="VAS075_F_Vamzdynai341NuotekuSurinkimas" localSheetId="5">'Forma 6'!$J$41</definedName>
    <definedName name="VAS075_F_Vamzdynai341NuotekuSurinkimas">'Forma 6'!$J$41</definedName>
    <definedName name="VAS075_F_Vamzdynai342NuotekuValymas" localSheetId="5">'Forma 6'!$K$41</definedName>
    <definedName name="VAS075_F_Vamzdynai342NuotekuValymas">'Forma 6'!$K$41</definedName>
    <definedName name="VAS075_F_Vamzdynai343NuotekuDumblo" localSheetId="5">'Forma 6'!$L$41</definedName>
    <definedName name="VAS075_F_Vamzdynai343NuotekuDumblo">'Forma 6'!$L$41</definedName>
    <definedName name="VAS075_F_Vamzdynai34IsViso" localSheetId="5">'Forma 6'!$I$41</definedName>
    <definedName name="VAS075_F_Vamzdynai34IsViso">'Forma 6'!$I$41</definedName>
    <definedName name="VAS075_F_Vamzdynai35PavirsiniuNuoteku" localSheetId="5">'Forma 6'!$M$41</definedName>
    <definedName name="VAS075_F_Vamzdynai35PavirsiniuNuoteku">'Forma 6'!$M$41</definedName>
    <definedName name="VAS075_F_Vamzdynai36KitosReguliuojamosios" localSheetId="5">'Forma 6'!$N$41</definedName>
    <definedName name="VAS075_F_Vamzdynai36KitosReguliuojamosios">'Forma 6'!$N$41</definedName>
    <definedName name="VAS075_F_Vamzdynai37KitosVeiklos" localSheetId="5">'Forma 6'!$Q$41</definedName>
    <definedName name="VAS075_F_Vamzdynai37KitosVeiklos">'Forma 6'!$Q$41</definedName>
    <definedName name="VAS075_F_Vamzdynai3Apskaitosveikla1" localSheetId="5">'Forma 6'!$O$41</definedName>
    <definedName name="VAS075_F_Vamzdynai3Apskaitosveikla1">'Forma 6'!$O$41</definedName>
    <definedName name="VAS075_F_Vamzdynai3Kitareguliuoja1" localSheetId="5">'Forma 6'!$P$41</definedName>
    <definedName name="VAS075_F_Vamzdynai3Kitareguliuoja1">'Forma 6'!$P$41</definedName>
    <definedName name="VAS075_F_Vamzdynai41IS" localSheetId="5">'Forma 6'!$D$64</definedName>
    <definedName name="VAS075_F_Vamzdynai41IS">'Forma 6'!$D$64</definedName>
    <definedName name="VAS075_F_Vamzdynai431GeriamojoVandens" localSheetId="5">'Forma 6'!$F$64</definedName>
    <definedName name="VAS075_F_Vamzdynai431GeriamojoVandens">'Forma 6'!$F$64</definedName>
    <definedName name="VAS075_F_Vamzdynai432GeriamojoVandens" localSheetId="5">'Forma 6'!$G$64</definedName>
    <definedName name="VAS075_F_Vamzdynai432GeriamojoVandens">'Forma 6'!$G$64</definedName>
    <definedName name="VAS075_F_Vamzdynai433GeriamojoVandens" localSheetId="5">'Forma 6'!$H$64</definedName>
    <definedName name="VAS075_F_Vamzdynai433GeriamojoVandens">'Forma 6'!$H$64</definedName>
    <definedName name="VAS075_F_Vamzdynai43IsViso" localSheetId="5">'Forma 6'!$E$64</definedName>
    <definedName name="VAS075_F_Vamzdynai43IsViso">'Forma 6'!$E$64</definedName>
    <definedName name="VAS075_F_Vamzdynai441NuotekuSurinkimas" localSheetId="5">'Forma 6'!$J$64</definedName>
    <definedName name="VAS075_F_Vamzdynai441NuotekuSurinkimas">'Forma 6'!$J$64</definedName>
    <definedName name="VAS075_F_Vamzdynai442NuotekuValymas" localSheetId="5">'Forma 6'!$K$64</definedName>
    <definedName name="VAS075_F_Vamzdynai442NuotekuValymas">'Forma 6'!$K$64</definedName>
    <definedName name="VAS075_F_Vamzdynai443NuotekuDumblo" localSheetId="5">'Forma 6'!$L$64</definedName>
    <definedName name="VAS075_F_Vamzdynai443NuotekuDumblo">'Forma 6'!$L$64</definedName>
    <definedName name="VAS075_F_Vamzdynai44IsViso" localSheetId="5">'Forma 6'!$I$64</definedName>
    <definedName name="VAS075_F_Vamzdynai44IsViso">'Forma 6'!$I$64</definedName>
    <definedName name="VAS075_F_Vamzdynai45PavirsiniuNuoteku" localSheetId="5">'Forma 6'!$M$64</definedName>
    <definedName name="VAS075_F_Vamzdynai45PavirsiniuNuoteku">'Forma 6'!$M$64</definedName>
    <definedName name="VAS075_F_Vamzdynai46KitosReguliuojamosios" localSheetId="5">'Forma 6'!$N$64</definedName>
    <definedName name="VAS075_F_Vamzdynai46KitosReguliuojamosios">'Forma 6'!$N$64</definedName>
    <definedName name="VAS075_F_Vamzdynai47KitosVeiklos" localSheetId="5">'Forma 6'!$Q$64</definedName>
    <definedName name="VAS075_F_Vamzdynai47KitosVeiklos">'Forma 6'!$Q$64</definedName>
    <definedName name="VAS075_F_Vamzdynai4Apskaitosveikla1" localSheetId="5">'Forma 6'!$O$64</definedName>
    <definedName name="VAS075_F_Vamzdynai4Apskaitosveikla1">'Forma 6'!$O$64</definedName>
    <definedName name="VAS075_F_Vamzdynai4Kitareguliuoja1" localSheetId="5">'Forma 6'!$P$64</definedName>
    <definedName name="VAS075_F_Vamzdynai4Kitareguliuoja1">'Forma 6'!$P$64</definedName>
    <definedName name="VAS075_F_Vamzdynai51IS" localSheetId="5">'Forma 6'!$D$104</definedName>
    <definedName name="VAS075_F_Vamzdynai51IS">'Forma 6'!$D$104</definedName>
    <definedName name="VAS075_F_Vamzdynai531GeriamojoVandens" localSheetId="5">'Forma 6'!$F$104</definedName>
    <definedName name="VAS075_F_Vamzdynai531GeriamojoVandens">'Forma 6'!$F$104</definedName>
    <definedName name="VAS075_F_Vamzdynai532GeriamojoVandens" localSheetId="5">'Forma 6'!$G$104</definedName>
    <definedName name="VAS075_F_Vamzdynai532GeriamojoVandens">'Forma 6'!$G$104</definedName>
    <definedName name="VAS075_F_Vamzdynai533GeriamojoVandens" localSheetId="5">'Forma 6'!$H$104</definedName>
    <definedName name="VAS075_F_Vamzdynai533GeriamojoVandens">'Forma 6'!$H$104</definedName>
    <definedName name="VAS075_F_Vamzdynai53IsViso" localSheetId="5">'Forma 6'!$E$104</definedName>
    <definedName name="VAS075_F_Vamzdynai53IsViso">'Forma 6'!$E$104</definedName>
    <definedName name="VAS075_F_Vamzdynai541NuotekuSurinkimas" localSheetId="5">'Forma 6'!$J$104</definedName>
    <definedName name="VAS075_F_Vamzdynai541NuotekuSurinkimas">'Forma 6'!$J$104</definedName>
    <definedName name="VAS075_F_Vamzdynai542NuotekuValymas" localSheetId="5">'Forma 6'!$K$104</definedName>
    <definedName name="VAS075_F_Vamzdynai542NuotekuValymas">'Forma 6'!$K$104</definedName>
    <definedName name="VAS075_F_Vamzdynai543NuotekuDumblo" localSheetId="5">'Forma 6'!$L$104</definedName>
    <definedName name="VAS075_F_Vamzdynai543NuotekuDumblo">'Forma 6'!$L$104</definedName>
    <definedName name="VAS075_F_Vamzdynai54IsViso" localSheetId="5">'Forma 6'!$I$104</definedName>
    <definedName name="VAS075_F_Vamzdynai54IsViso">'Forma 6'!$I$104</definedName>
    <definedName name="VAS075_F_Vamzdynai55PavirsiniuNuoteku" localSheetId="5">'Forma 6'!$M$104</definedName>
    <definedName name="VAS075_F_Vamzdynai55PavirsiniuNuoteku">'Forma 6'!$M$104</definedName>
    <definedName name="VAS075_F_Vamzdynai56KitosReguliuojamosios" localSheetId="5">'Forma 6'!$N$104</definedName>
    <definedName name="VAS075_F_Vamzdynai56KitosReguliuojamosios">'Forma 6'!$N$104</definedName>
    <definedName name="VAS075_F_Vamzdynai57KitosVeiklos" localSheetId="5">'Forma 6'!$Q$104</definedName>
    <definedName name="VAS075_F_Vamzdynai57KitosVeiklos">'Forma 6'!$Q$104</definedName>
    <definedName name="VAS075_F_Vamzdynai5Apskaitosveikla1" localSheetId="5">'Forma 6'!$O$104</definedName>
    <definedName name="VAS075_F_Vamzdynai5Apskaitosveikla1">'Forma 6'!$O$104</definedName>
    <definedName name="VAS075_F_Vamzdynai5Kitareguliuoja1" localSheetId="5">'Forma 6'!$P$104</definedName>
    <definedName name="VAS075_F_Vamzdynai5Kitareguliuoja1">'Forma 6'!$P$104</definedName>
    <definedName name="VAS075_F_Vandenssiurbli21IS" localSheetId="5">'Forma 6'!$D$21</definedName>
    <definedName name="VAS075_F_Vandenssiurbli21IS">'Forma 6'!$D$21</definedName>
    <definedName name="VAS075_F_Vandenssiurbli231GeriamojoVandens" localSheetId="5">'Forma 6'!$F$21</definedName>
    <definedName name="VAS075_F_Vandenssiurbli231GeriamojoVandens">'Forma 6'!$F$21</definedName>
    <definedName name="VAS075_F_Vandenssiurbli232GeriamojoVandens" localSheetId="5">'Forma 6'!$G$21</definedName>
    <definedName name="VAS075_F_Vandenssiurbli232GeriamojoVandens">'Forma 6'!$G$21</definedName>
    <definedName name="VAS075_F_Vandenssiurbli233GeriamojoVandens" localSheetId="5">'Forma 6'!$H$21</definedName>
    <definedName name="VAS075_F_Vandenssiurbli233GeriamojoVandens">'Forma 6'!$H$21</definedName>
    <definedName name="VAS075_F_Vandenssiurbli23IsViso" localSheetId="5">'Forma 6'!$E$21</definedName>
    <definedName name="VAS075_F_Vandenssiurbli23IsViso">'Forma 6'!$E$21</definedName>
    <definedName name="VAS075_F_Vandenssiurbli241NuotekuSurinkimas" localSheetId="5">'Forma 6'!$J$21</definedName>
    <definedName name="VAS075_F_Vandenssiurbli241NuotekuSurinkimas">'Forma 6'!$J$21</definedName>
    <definedName name="VAS075_F_Vandenssiurbli242NuotekuValymas" localSheetId="5">'Forma 6'!$K$21</definedName>
    <definedName name="VAS075_F_Vandenssiurbli242NuotekuValymas">'Forma 6'!$K$21</definedName>
    <definedName name="VAS075_F_Vandenssiurbli243NuotekuDumblo" localSheetId="5">'Forma 6'!$L$21</definedName>
    <definedName name="VAS075_F_Vandenssiurbli243NuotekuDumblo">'Forma 6'!$L$21</definedName>
    <definedName name="VAS075_F_Vandenssiurbli24IsViso" localSheetId="5">'Forma 6'!$I$21</definedName>
    <definedName name="VAS075_F_Vandenssiurbli24IsViso">'Forma 6'!$I$21</definedName>
    <definedName name="VAS075_F_Vandenssiurbli25PavirsiniuNuoteku" localSheetId="5">'Forma 6'!$M$21</definedName>
    <definedName name="VAS075_F_Vandenssiurbli25PavirsiniuNuoteku">'Forma 6'!$M$21</definedName>
    <definedName name="VAS075_F_Vandenssiurbli26KitosReguliuojamosios" localSheetId="5">'Forma 6'!$N$21</definedName>
    <definedName name="VAS075_F_Vandenssiurbli26KitosReguliuojamosios">'Forma 6'!$N$21</definedName>
    <definedName name="VAS075_F_Vandenssiurbli27KitosVeiklos" localSheetId="5">'Forma 6'!$Q$21</definedName>
    <definedName name="VAS075_F_Vandenssiurbli27KitosVeiklos">'Forma 6'!$Q$21</definedName>
    <definedName name="VAS075_F_Vandenssiurbli2Apskaitosveikla1" localSheetId="5">'Forma 6'!$O$21</definedName>
    <definedName name="VAS075_F_Vandenssiurbli2Apskaitosveikla1">'Forma 6'!$O$21</definedName>
    <definedName name="VAS075_F_Vandenssiurbli2Kitareguliuoja1" localSheetId="5">'Forma 6'!$P$21</definedName>
    <definedName name="VAS075_F_Vandenssiurbli2Kitareguliuoja1">'Forma 6'!$P$21</definedName>
    <definedName name="VAS075_F_Vandenssiurbli31IS" localSheetId="5">'Forma 6'!$D$44</definedName>
    <definedName name="VAS075_F_Vandenssiurbli31IS">'Forma 6'!$D$44</definedName>
    <definedName name="VAS075_F_Vandenssiurbli331GeriamojoVandens" localSheetId="5">'Forma 6'!$F$44</definedName>
    <definedName name="VAS075_F_Vandenssiurbli331GeriamojoVandens">'Forma 6'!$F$44</definedName>
    <definedName name="VAS075_F_Vandenssiurbli332GeriamojoVandens" localSheetId="5">'Forma 6'!$G$44</definedName>
    <definedName name="VAS075_F_Vandenssiurbli332GeriamojoVandens">'Forma 6'!$G$44</definedName>
    <definedName name="VAS075_F_Vandenssiurbli333GeriamojoVandens" localSheetId="5">'Forma 6'!$H$44</definedName>
    <definedName name="VAS075_F_Vandenssiurbli333GeriamojoVandens">'Forma 6'!$H$44</definedName>
    <definedName name="VAS075_F_Vandenssiurbli33IsViso" localSheetId="5">'Forma 6'!$E$44</definedName>
    <definedName name="VAS075_F_Vandenssiurbli33IsViso">'Forma 6'!$E$44</definedName>
    <definedName name="VAS075_F_Vandenssiurbli341NuotekuSurinkimas" localSheetId="5">'Forma 6'!$J$44</definedName>
    <definedName name="VAS075_F_Vandenssiurbli341NuotekuSurinkimas">'Forma 6'!$J$44</definedName>
    <definedName name="VAS075_F_Vandenssiurbli342NuotekuValymas" localSheetId="5">'Forma 6'!$K$44</definedName>
    <definedName name="VAS075_F_Vandenssiurbli342NuotekuValymas">'Forma 6'!$K$44</definedName>
    <definedName name="VAS075_F_Vandenssiurbli343NuotekuDumblo" localSheetId="5">'Forma 6'!$L$44</definedName>
    <definedName name="VAS075_F_Vandenssiurbli343NuotekuDumblo">'Forma 6'!$L$44</definedName>
    <definedName name="VAS075_F_Vandenssiurbli34IsViso" localSheetId="5">'Forma 6'!$I$44</definedName>
    <definedName name="VAS075_F_Vandenssiurbli34IsViso">'Forma 6'!$I$44</definedName>
    <definedName name="VAS075_F_Vandenssiurbli35PavirsiniuNuoteku" localSheetId="5">'Forma 6'!$M$44</definedName>
    <definedName name="VAS075_F_Vandenssiurbli35PavirsiniuNuoteku">'Forma 6'!$M$44</definedName>
    <definedName name="VAS075_F_Vandenssiurbli36KitosReguliuojamosios" localSheetId="5">'Forma 6'!$N$44</definedName>
    <definedName name="VAS075_F_Vandenssiurbli36KitosReguliuojamosios">'Forma 6'!$N$44</definedName>
    <definedName name="VAS075_F_Vandenssiurbli37KitosVeiklos" localSheetId="5">'Forma 6'!$Q$44</definedName>
    <definedName name="VAS075_F_Vandenssiurbli37KitosVeiklos">'Forma 6'!$Q$44</definedName>
    <definedName name="VAS075_F_Vandenssiurbli3Apskaitosveikla1" localSheetId="5">'Forma 6'!$O$44</definedName>
    <definedName name="VAS075_F_Vandenssiurbli3Apskaitosveikla1">'Forma 6'!$O$44</definedName>
    <definedName name="VAS075_F_Vandenssiurbli3Kitareguliuoja1" localSheetId="5">'Forma 6'!$P$44</definedName>
    <definedName name="VAS075_F_Vandenssiurbli3Kitareguliuoja1">'Forma 6'!$P$44</definedName>
    <definedName name="VAS075_F_Vandenssiurbli41IS" localSheetId="5">'Forma 6'!$D$67</definedName>
    <definedName name="VAS075_F_Vandenssiurbli41IS">'Forma 6'!$D$67</definedName>
    <definedName name="VAS075_F_Vandenssiurbli431GeriamojoVandens" localSheetId="5">'Forma 6'!$F$67</definedName>
    <definedName name="VAS075_F_Vandenssiurbli431GeriamojoVandens">'Forma 6'!$F$67</definedName>
    <definedName name="VAS075_F_Vandenssiurbli432GeriamojoVandens" localSheetId="5">'Forma 6'!$G$67</definedName>
    <definedName name="VAS075_F_Vandenssiurbli432GeriamojoVandens">'Forma 6'!$G$67</definedName>
    <definedName name="VAS075_F_Vandenssiurbli433GeriamojoVandens" localSheetId="5">'Forma 6'!$H$67</definedName>
    <definedName name="VAS075_F_Vandenssiurbli433GeriamojoVandens">'Forma 6'!$H$67</definedName>
    <definedName name="VAS075_F_Vandenssiurbli43IsViso" localSheetId="5">'Forma 6'!$E$67</definedName>
    <definedName name="VAS075_F_Vandenssiurbli43IsViso">'Forma 6'!$E$67</definedName>
    <definedName name="VAS075_F_Vandenssiurbli441NuotekuSurinkimas" localSheetId="5">'Forma 6'!$J$67</definedName>
    <definedName name="VAS075_F_Vandenssiurbli441NuotekuSurinkimas">'Forma 6'!$J$67</definedName>
    <definedName name="VAS075_F_Vandenssiurbli442NuotekuValymas" localSheetId="5">'Forma 6'!$K$67</definedName>
    <definedName name="VAS075_F_Vandenssiurbli442NuotekuValymas">'Forma 6'!$K$67</definedName>
    <definedName name="VAS075_F_Vandenssiurbli443NuotekuDumblo" localSheetId="5">'Forma 6'!$L$67</definedName>
    <definedName name="VAS075_F_Vandenssiurbli443NuotekuDumblo">'Forma 6'!$L$67</definedName>
    <definedName name="VAS075_F_Vandenssiurbli44IsViso" localSheetId="5">'Forma 6'!$I$67</definedName>
    <definedName name="VAS075_F_Vandenssiurbli44IsViso">'Forma 6'!$I$67</definedName>
    <definedName name="VAS075_F_Vandenssiurbli45PavirsiniuNuoteku" localSheetId="5">'Forma 6'!$M$67</definedName>
    <definedName name="VAS075_F_Vandenssiurbli45PavirsiniuNuoteku">'Forma 6'!$M$67</definedName>
    <definedName name="VAS075_F_Vandenssiurbli46KitosReguliuojamosios" localSheetId="5">'Forma 6'!$N$67</definedName>
    <definedName name="VAS075_F_Vandenssiurbli46KitosReguliuojamosios">'Forma 6'!$N$67</definedName>
    <definedName name="VAS075_F_Vandenssiurbli47KitosVeiklos" localSheetId="5">'Forma 6'!$Q$67</definedName>
    <definedName name="VAS075_F_Vandenssiurbli47KitosVeiklos">'Forma 6'!$Q$67</definedName>
    <definedName name="VAS075_F_Vandenssiurbli4Apskaitosveikla1" localSheetId="5">'Forma 6'!$O$67</definedName>
    <definedName name="VAS075_F_Vandenssiurbli4Apskaitosveikla1">'Forma 6'!$O$67</definedName>
    <definedName name="VAS075_F_Vandenssiurbli4Kitareguliuoja1" localSheetId="5">'Forma 6'!$P$67</definedName>
    <definedName name="VAS075_F_Vandenssiurbli4Kitareguliuoja1">'Forma 6'!$P$67</definedName>
    <definedName name="VAS075_F_Verslovienetui21IS" localSheetId="5">'Forma 6'!$D$134</definedName>
    <definedName name="VAS075_F_Verslovienetui21IS">'Forma 6'!$D$134</definedName>
    <definedName name="VAS075_F_Verslovienetui231GeriamojoVandens" localSheetId="5">'Forma 6'!$F$134</definedName>
    <definedName name="VAS075_F_Verslovienetui231GeriamojoVandens">'Forma 6'!$F$134</definedName>
    <definedName name="VAS075_F_Verslovienetui232GeriamojoVandens" localSheetId="5">'Forma 6'!$G$134</definedName>
    <definedName name="VAS075_F_Verslovienetui232GeriamojoVandens">'Forma 6'!$G$134</definedName>
    <definedName name="VAS075_F_Verslovienetui233GeriamojoVandens" localSheetId="5">'Forma 6'!$H$134</definedName>
    <definedName name="VAS075_F_Verslovienetui233GeriamojoVandens">'Forma 6'!$H$134</definedName>
    <definedName name="VAS075_F_Verslovienetui23IsViso" localSheetId="5">'Forma 6'!$E$134</definedName>
    <definedName name="VAS075_F_Verslovienetui23IsViso">'Forma 6'!$E$134</definedName>
    <definedName name="VAS075_F_Verslovienetui241NuotekuSurinkimas" localSheetId="5">'Forma 6'!$J$134</definedName>
    <definedName name="VAS075_F_Verslovienetui241NuotekuSurinkimas">'Forma 6'!$J$134</definedName>
    <definedName name="VAS075_F_Verslovienetui242NuotekuValymas" localSheetId="5">'Forma 6'!$K$134</definedName>
    <definedName name="VAS075_F_Verslovienetui242NuotekuValymas">'Forma 6'!$K$134</definedName>
    <definedName name="VAS075_F_Verslovienetui243NuotekuDumblo" localSheetId="5">'Forma 6'!$L$134</definedName>
    <definedName name="VAS075_F_Verslovienetui243NuotekuDumblo">'Forma 6'!$L$134</definedName>
    <definedName name="VAS075_F_Verslovienetui24IsViso" localSheetId="5">'Forma 6'!$I$134</definedName>
    <definedName name="VAS075_F_Verslovienetui24IsViso">'Forma 6'!$I$134</definedName>
    <definedName name="VAS075_F_Verslovienetui25PavirsiniuNuoteku" localSheetId="5">'Forma 6'!$M$134</definedName>
    <definedName name="VAS075_F_Verslovienetui25PavirsiniuNuoteku">'Forma 6'!$M$134</definedName>
    <definedName name="VAS075_F_Verslovienetui26KitosReguliuojamosios" localSheetId="5">'Forma 6'!$N$134</definedName>
    <definedName name="VAS075_F_Verslovienetui26KitosReguliuojamosios">'Forma 6'!$N$134</definedName>
    <definedName name="VAS075_F_Verslovienetui27KitosVeiklos" localSheetId="5">'Forma 6'!$Q$134</definedName>
    <definedName name="VAS075_F_Verslovienetui27KitosVeiklos">'Forma 6'!$Q$134</definedName>
    <definedName name="VAS075_F_Verslovienetui2Apskaitosveikla1" localSheetId="5">'Forma 6'!$O$134</definedName>
    <definedName name="VAS075_F_Verslovienetui2Apskaitosveikla1">'Forma 6'!$O$134</definedName>
    <definedName name="VAS075_F_Verslovienetui2Kitareguliuoja1" localSheetId="5">'Forma 6'!$P$134</definedName>
    <definedName name="VAS075_F_Verslovienetui2Kitareguliuoja1">'Forma 6'!$P$134</definedName>
    <definedName name="VAS076_D_1IS" localSheetId="9">'Forma 7'!$D$9</definedName>
    <definedName name="VAS076_D_1IS">'Forma 7'!$D$9</definedName>
    <definedName name="VAS076_D_31GeriamojoVandens" localSheetId="9">'Forma 7'!$F$9</definedName>
    <definedName name="VAS076_D_31GeriamojoVandens">'Forma 7'!$F$9</definedName>
    <definedName name="VAS076_D_32GeriamojoVandens" localSheetId="9">'Forma 7'!$G$9</definedName>
    <definedName name="VAS076_D_32GeriamojoVandens">'Forma 7'!$G$9</definedName>
    <definedName name="VAS076_D_33GeriamojoVandens" localSheetId="9">'Forma 7'!$H$9</definedName>
    <definedName name="VAS076_D_33GeriamojoVandens">'Forma 7'!$H$9</definedName>
    <definedName name="VAS076_D_3IsViso" localSheetId="9">'Forma 7'!$E$9</definedName>
    <definedName name="VAS076_D_3IsViso">'Forma 7'!$E$9</definedName>
    <definedName name="VAS076_D_41NuotekuSurinkimas" localSheetId="9">'Forma 7'!$J$9</definedName>
    <definedName name="VAS076_D_41NuotekuSurinkimas">'Forma 7'!$J$9</definedName>
    <definedName name="VAS076_D_42NuotekuValymas" localSheetId="9">'Forma 7'!$K$9</definedName>
    <definedName name="VAS076_D_42NuotekuValymas">'Forma 7'!$K$9</definedName>
    <definedName name="VAS076_D_43NuotekuDumblo" localSheetId="9">'Forma 7'!$L$9</definedName>
    <definedName name="VAS076_D_43NuotekuDumblo">'Forma 7'!$L$9</definedName>
    <definedName name="VAS076_D_4IsViso" localSheetId="9">'Forma 7'!$I$9</definedName>
    <definedName name="VAS076_D_4IsViso">'Forma 7'!$I$9</definedName>
    <definedName name="VAS076_D_5PavirsiniuNuoteku" localSheetId="9">'Forma 7'!$M$9</definedName>
    <definedName name="VAS076_D_5PavirsiniuNuoteku">'Forma 7'!$M$9</definedName>
    <definedName name="VAS076_D_6KitosReguliuojamosios" localSheetId="9">'Forma 7'!$N$9</definedName>
    <definedName name="VAS076_D_6KitosReguliuojamosios">'Forma 7'!$N$9</definedName>
    <definedName name="VAS076_D_7KitosVeiklos" localSheetId="9">'Forma 7'!$Q$9</definedName>
    <definedName name="VAS076_D_7KitosVeiklos">'Forma 7'!$Q$9</definedName>
    <definedName name="VAS076_D_Apskaitospriet6" localSheetId="9">'Forma 7'!$C$24</definedName>
    <definedName name="VAS076_D_Apskaitospriet6">'Forma 7'!$C$24</definedName>
    <definedName name="VAS076_D_Apskaitospriet7" localSheetId="9">'Forma 7'!$C$47</definedName>
    <definedName name="VAS076_D_Apskaitospriet7">'Forma 7'!$C$47</definedName>
    <definedName name="VAS076_D_Apskaitospriet8" localSheetId="9">'Forma 7'!$C$70</definedName>
    <definedName name="VAS076_D_Apskaitospriet8">'Forma 7'!$C$70</definedName>
    <definedName name="VAS076_D_Apskaitospriet9" localSheetId="9">'Forma 7'!$C$109</definedName>
    <definedName name="VAS076_D_Apskaitospriet9">'Forma 7'!$C$109</definedName>
    <definedName name="VAS076_D_Apskaitosveikla1" localSheetId="9">'Forma 7'!$O$9</definedName>
    <definedName name="VAS076_D_Apskaitosveikla1">'Forma 7'!$O$9</definedName>
    <definedName name="VAS076_D_Bendraipaskirs3" localSheetId="9">'Forma 7'!$C$96</definedName>
    <definedName name="VAS076_D_Bendraipaskirs3">'Forma 7'!$C$96</definedName>
    <definedName name="VAS076_D_Bendraipaskirs4" localSheetId="9">'Forma 7'!$C$118</definedName>
    <definedName name="VAS076_D_Bendraipaskirs4">'Forma 7'!$C$118</definedName>
    <definedName name="VAS076_D_Cpunktui25" localSheetId="9">'Forma 7'!$C$80</definedName>
    <definedName name="VAS076_D_Cpunktui25">'Forma 7'!$C$80</definedName>
    <definedName name="VAS076_D_Cpunktui26" localSheetId="9">'Forma 7'!$C$81</definedName>
    <definedName name="VAS076_D_Cpunktui26">'Forma 7'!$C$81</definedName>
    <definedName name="VAS076_D_Cpunktui27" localSheetId="9">'Forma 7'!$C$82</definedName>
    <definedName name="VAS076_D_Cpunktui27">'Forma 7'!$C$82</definedName>
    <definedName name="VAS076_D_Cpunktui28" localSheetId="9">'Forma 7'!$C$83</definedName>
    <definedName name="VAS076_D_Cpunktui28">'Forma 7'!$C$83</definedName>
    <definedName name="VAS076_D_Cpunktui29" localSheetId="9">'Forma 7'!$C$84</definedName>
    <definedName name="VAS076_D_Cpunktui29">'Forma 7'!$C$84</definedName>
    <definedName name="VAS076_D_Cpunktui30" localSheetId="9">'Forma 7'!$C$85</definedName>
    <definedName name="VAS076_D_Cpunktui30">'Forma 7'!$C$85</definedName>
    <definedName name="VAS076_D_Cpunktui31" localSheetId="9">'Forma 7'!$C$86</definedName>
    <definedName name="VAS076_D_Cpunktui31">'Forma 7'!$C$86</definedName>
    <definedName name="VAS076_D_Cpunktui32" localSheetId="9">'Forma 7'!$C$87</definedName>
    <definedName name="VAS076_D_Cpunktui32">'Forma 7'!$C$87</definedName>
    <definedName name="VAS076_D_Cpunktui33" localSheetId="9">'Forma 7'!$C$88</definedName>
    <definedName name="VAS076_D_Cpunktui33">'Forma 7'!$C$88</definedName>
    <definedName name="VAS076_D_Cpunktui34" localSheetId="9">'Forma 7'!$C$89</definedName>
    <definedName name="VAS076_D_Cpunktui34">'Forma 7'!$C$89</definedName>
    <definedName name="VAS076_D_Cpunktui35" localSheetId="9">'Forma 7'!$C$90</definedName>
    <definedName name="VAS076_D_Cpunktui35">'Forma 7'!$C$90</definedName>
    <definedName name="VAS076_D_Cpunktui36" localSheetId="9">'Forma 7'!$C$91</definedName>
    <definedName name="VAS076_D_Cpunktui36">'Forma 7'!$C$91</definedName>
    <definedName name="VAS076_D_Cpunktui37" localSheetId="9">'Forma 7'!$C$92</definedName>
    <definedName name="VAS076_D_Cpunktui37">'Forma 7'!$C$92</definedName>
    <definedName name="VAS076_D_Cpunktui38" localSheetId="9">'Forma 7'!$C$93</definedName>
    <definedName name="VAS076_D_Cpunktui38">'Forma 7'!$C$93</definedName>
    <definedName name="VAS076_D_Cpunktui39" localSheetId="9">'Forma 7'!$C$94</definedName>
    <definedName name="VAS076_D_Cpunktui39">'Forma 7'!$C$94</definedName>
    <definedName name="VAS076_D_Cpunktui40" localSheetId="9">'Forma 7'!$C$95</definedName>
    <definedName name="VAS076_D_Cpunktui40">'Forma 7'!$C$95</definedName>
    <definedName name="VAS076_D_Epunktui16" localSheetId="9">'Forma 7'!$C$119</definedName>
    <definedName name="VAS076_D_Epunktui16">'Forma 7'!$C$119</definedName>
    <definedName name="VAS076_D_Epunktui17" localSheetId="9">'Forma 7'!$C$120</definedName>
    <definedName name="VAS076_D_Epunktui17">'Forma 7'!$C$120</definedName>
    <definedName name="VAS076_D_Epunktui18" localSheetId="9">'Forma 7'!$C$121</definedName>
    <definedName name="VAS076_D_Epunktui18">'Forma 7'!$C$121</definedName>
    <definedName name="VAS076_D_Epunktui19" localSheetId="9">'Forma 7'!$C$122</definedName>
    <definedName name="VAS076_D_Epunktui19">'Forma 7'!$C$122</definedName>
    <definedName name="VAS076_D_Epunktui20" localSheetId="9">'Forma 7'!$C$123</definedName>
    <definedName name="VAS076_D_Epunktui20">'Forma 7'!$C$123</definedName>
    <definedName name="VAS076_D_Epunktui21" localSheetId="9">'Forma 7'!$C$124</definedName>
    <definedName name="VAS076_D_Epunktui21">'Forma 7'!$C$124</definedName>
    <definedName name="VAS076_D_Epunktui22" localSheetId="9">'Forma 7'!$C$125</definedName>
    <definedName name="VAS076_D_Epunktui22">'Forma 7'!$C$125</definedName>
    <definedName name="VAS076_D_Epunktui23" localSheetId="9">'Forma 7'!$C$126</definedName>
    <definedName name="VAS076_D_Epunktui23">'Forma 7'!$C$126</definedName>
    <definedName name="VAS076_D_Epunktui24" localSheetId="9">'Forma 7'!$C$127</definedName>
    <definedName name="VAS076_D_Epunktui24">'Forma 7'!$C$127</definedName>
    <definedName name="VAS076_D_Epunktui25" localSheetId="9">'Forma 7'!$C$128</definedName>
    <definedName name="VAS076_D_Epunktui25">'Forma 7'!$C$128</definedName>
    <definedName name="VAS076_D_Epunktui26" localSheetId="9">'Forma 7'!$C$129</definedName>
    <definedName name="VAS076_D_Epunktui26">'Forma 7'!$C$129</definedName>
    <definedName name="VAS076_D_Epunktui27" localSheetId="9">'Forma 7'!$C$130</definedName>
    <definedName name="VAS076_D_Epunktui27">'Forma 7'!$C$130</definedName>
    <definedName name="VAS076_D_Epunktui28" localSheetId="9">'Forma 7'!$C$131</definedName>
    <definedName name="VAS076_D_Epunktui28">'Forma 7'!$C$131</definedName>
    <definedName name="VAS076_D_Epunktui29" localSheetId="9">'Forma 7'!$C$132</definedName>
    <definedName name="VAS076_D_Epunktui29">'Forma 7'!$C$132</definedName>
    <definedName name="VAS076_D_Epunktui30" localSheetId="9">'Forma 7'!$C$133</definedName>
    <definedName name="VAS076_D_Epunktui30">'Forma 7'!$C$133</definedName>
    <definedName name="VAS076_D_Irankiaimatavi6" localSheetId="9">'Forma 7'!$C$25</definedName>
    <definedName name="VAS076_D_Irankiaimatavi6">'Forma 7'!$C$25</definedName>
    <definedName name="VAS076_D_Irankiaimatavi7" localSheetId="9">'Forma 7'!$C$48</definedName>
    <definedName name="VAS076_D_Irankiaimatavi7">'Forma 7'!$C$48</definedName>
    <definedName name="VAS076_D_Irankiaimatavi8" localSheetId="9">'Forma 7'!$C$71</definedName>
    <definedName name="VAS076_D_Irankiaimatavi8">'Forma 7'!$C$71</definedName>
    <definedName name="VAS076_D_Irankiaimatavi9" localSheetId="9">'Forma 7'!$C$110</definedName>
    <definedName name="VAS076_D_Irankiaimatavi9">'Forma 7'!$C$110</definedName>
    <definedName name="VAS076_D_Irasyti1" localSheetId="9">'Forma 7'!$C$30</definedName>
    <definedName name="VAS076_D_Irasyti1">'Forma 7'!$C$30</definedName>
    <definedName name="VAS076_D_Irasyti10" localSheetId="9">'Forma 7'!$C$115</definedName>
    <definedName name="VAS076_D_Irasyti10">'Forma 7'!$C$115</definedName>
    <definedName name="VAS076_D_Irasyti11" localSheetId="9">'Forma 7'!$C$116</definedName>
    <definedName name="VAS076_D_Irasyti11">'Forma 7'!$C$116</definedName>
    <definedName name="VAS076_D_Irasyti12" localSheetId="9">'Forma 7'!$C$117</definedName>
    <definedName name="VAS076_D_Irasyti12">'Forma 7'!$C$117</definedName>
    <definedName name="VAS076_D_Irasyti2" localSheetId="9">'Forma 7'!$C$31</definedName>
    <definedName name="VAS076_D_Irasyti2">'Forma 7'!$C$31</definedName>
    <definedName name="VAS076_D_Irasyti3" localSheetId="9">'Forma 7'!$C$32</definedName>
    <definedName name="VAS076_D_Irasyti3">'Forma 7'!$C$32</definedName>
    <definedName name="VAS076_D_Irasyti4" localSheetId="9">'Forma 7'!$C$53</definedName>
    <definedName name="VAS076_D_Irasyti4">'Forma 7'!$C$53</definedName>
    <definedName name="VAS076_D_Irasyti5" localSheetId="9">'Forma 7'!$C$54</definedName>
    <definedName name="VAS076_D_Irasyti5">'Forma 7'!$C$54</definedName>
    <definedName name="VAS076_D_Irasyti6" localSheetId="9">'Forma 7'!$C$55</definedName>
    <definedName name="VAS076_D_Irasyti6">'Forma 7'!$C$55</definedName>
    <definedName name="VAS076_D_Irasyti7" localSheetId="9">'Forma 7'!$C$76</definedName>
    <definedName name="VAS076_D_Irasyti7">'Forma 7'!$C$76</definedName>
    <definedName name="VAS076_D_Irasyti8" localSheetId="9">'Forma 7'!$C$77</definedName>
    <definedName name="VAS076_D_Irasyti8">'Forma 7'!$C$77</definedName>
    <definedName name="VAS076_D_Irasyti9" localSheetId="9">'Forma 7'!$C$78</definedName>
    <definedName name="VAS076_D_Irasyti9">'Forma 7'!$C$78</definedName>
    <definedName name="VAS076_D_Keliaiaikstele6" localSheetId="9">'Forma 7'!$C$17</definedName>
    <definedName name="VAS076_D_Keliaiaikstele6">'Forma 7'!$C$17</definedName>
    <definedName name="VAS076_D_Keliaiaikstele7" localSheetId="9">'Forma 7'!$C$40</definedName>
    <definedName name="VAS076_D_Keliaiaikstele7">'Forma 7'!$C$40</definedName>
    <definedName name="VAS076_D_Keliaiaikstele8" localSheetId="9">'Forma 7'!$C$63</definedName>
    <definedName name="VAS076_D_Keliaiaikstele8">'Forma 7'!$C$63</definedName>
    <definedName name="VAS076_D_Keliaiaikstele9" localSheetId="9">'Forma 7'!$C$103</definedName>
    <definedName name="VAS076_D_Keliaiaikstele9">'Forma 7'!$C$103</definedName>
    <definedName name="VAS076_D_Kitairanga2" localSheetId="9">'Forma 7'!$C$107</definedName>
    <definedName name="VAS076_D_Kitairanga2">'Forma 7'!$C$107</definedName>
    <definedName name="VAS076_D_Kitareguliuoja1" localSheetId="9">'Forma 7'!$P$9</definedName>
    <definedName name="VAS076_D_Kitareguliuoja1">'Forma 7'!$P$9</definedName>
    <definedName name="VAS076_D_Kitasilgalaiki5" localSheetId="9">'Forma 7'!$C$29</definedName>
    <definedName name="VAS076_D_Kitasilgalaiki5">'Forma 7'!$C$29</definedName>
    <definedName name="VAS076_D_Kitasilgalaiki6" localSheetId="9">'Forma 7'!$C$52</definedName>
    <definedName name="VAS076_D_Kitasilgalaiki6">'Forma 7'!$C$52</definedName>
    <definedName name="VAS076_D_Kitasilgalaiki7" localSheetId="9">'Forma 7'!$C$75</definedName>
    <definedName name="VAS076_D_Kitasilgalaiki7">'Forma 7'!$C$75</definedName>
    <definedName name="VAS076_D_Kitasilgalaiki8" localSheetId="9">'Forma 7'!$C$114</definedName>
    <definedName name="VAS076_D_Kitasilgalaiki8">'Forma 7'!$C$114</definedName>
    <definedName name="VAS076_D_Kitasnemateria6" localSheetId="9">'Forma 7'!$C$14</definedName>
    <definedName name="VAS076_D_Kitasnemateria6">'Forma 7'!$C$14</definedName>
    <definedName name="VAS076_D_Kitasnemateria7" localSheetId="9">'Forma 7'!$C$37</definedName>
    <definedName name="VAS076_D_Kitasnemateria7">'Forma 7'!$C$37</definedName>
    <definedName name="VAS076_D_Kitasnemateria8" localSheetId="9">'Forma 7'!$C$60</definedName>
    <definedName name="VAS076_D_Kitasnemateria8">'Forma 7'!$C$60</definedName>
    <definedName name="VAS076_D_Kitasnemateria9" localSheetId="9">'Forma 7'!$C$100</definedName>
    <definedName name="VAS076_D_Kitasnemateria9">'Forma 7'!$C$100</definedName>
    <definedName name="VAS076_D_Kitiirenginiai11" localSheetId="9">'Forma 7'!$C$19</definedName>
    <definedName name="VAS076_D_Kitiirenginiai11">'Forma 7'!$C$19</definedName>
    <definedName name="VAS076_D_Kitiirenginiai12" localSheetId="9">'Forma 7'!$C$23</definedName>
    <definedName name="VAS076_D_Kitiirenginiai12">'Forma 7'!$C$23</definedName>
    <definedName name="VAS076_D_Kitiirenginiai13" localSheetId="9">'Forma 7'!$C$42</definedName>
    <definedName name="VAS076_D_Kitiirenginiai13">'Forma 7'!$C$42</definedName>
    <definedName name="VAS076_D_Kitiirenginiai14" localSheetId="9">'Forma 7'!$C$46</definedName>
    <definedName name="VAS076_D_Kitiirenginiai14">'Forma 7'!$C$46</definedName>
    <definedName name="VAS076_D_Kitiirenginiai15" localSheetId="9">'Forma 7'!$C$65</definedName>
    <definedName name="VAS076_D_Kitiirenginiai15">'Forma 7'!$C$65</definedName>
    <definedName name="VAS076_D_Kitiirenginiai16" localSheetId="9">'Forma 7'!$C$69</definedName>
    <definedName name="VAS076_D_Kitiirenginiai16">'Forma 7'!$C$69</definedName>
    <definedName name="VAS076_D_Kitiirenginiai17" localSheetId="9">'Forma 7'!$C$105</definedName>
    <definedName name="VAS076_D_Kitiirenginiai17">'Forma 7'!$C$105</definedName>
    <definedName name="VAS076_D_Kitiirenginiai18" localSheetId="9">'Forma 7'!$C$108</definedName>
    <definedName name="VAS076_D_Kitiirenginiai18">'Forma 7'!$C$108</definedName>
    <definedName name="VAS076_D_Kitostransport6" localSheetId="9">'Forma 7'!$C$28</definedName>
    <definedName name="VAS076_D_Kitostransport6">'Forma 7'!$C$28</definedName>
    <definedName name="VAS076_D_Kitostransport7" localSheetId="9">'Forma 7'!$C$51</definedName>
    <definedName name="VAS076_D_Kitostransport7">'Forma 7'!$C$51</definedName>
    <definedName name="VAS076_D_Kitostransport8" localSheetId="9">'Forma 7'!$C$74</definedName>
    <definedName name="VAS076_D_Kitostransport8">'Forma 7'!$C$74</definedName>
    <definedName name="VAS076_D_Kitostransport9" localSheetId="9">'Forma 7'!$C$113</definedName>
    <definedName name="VAS076_D_Kitostransport9">'Forma 7'!$C$113</definedName>
    <definedName name="VAS076_D_Lengviejiautom6" localSheetId="9">'Forma 7'!$C$27</definedName>
    <definedName name="VAS076_D_Lengviejiautom6">'Forma 7'!$C$27</definedName>
    <definedName name="VAS076_D_Lengviejiautom7" localSheetId="9">'Forma 7'!$C$50</definedName>
    <definedName name="VAS076_D_Lengviejiautom7">'Forma 7'!$C$50</definedName>
    <definedName name="VAS076_D_Lengviejiautom8" localSheetId="9">'Forma 7'!$C$73</definedName>
    <definedName name="VAS076_D_Lengviejiautom8">'Forma 7'!$C$73</definedName>
    <definedName name="VAS076_D_Lengviejiautom9" localSheetId="9">'Forma 7'!$C$112</definedName>
    <definedName name="VAS076_D_Lengviejiautom9">'Forma 7'!$C$112</definedName>
    <definedName name="VAS076_D_Masinosiriranga6" localSheetId="9">'Forma 7'!$C$20</definedName>
    <definedName name="VAS076_D_Masinosiriranga6">'Forma 7'!$C$20</definedName>
    <definedName name="VAS076_D_Masinosiriranga7" localSheetId="9">'Forma 7'!$C$43</definedName>
    <definedName name="VAS076_D_Masinosiriranga7">'Forma 7'!$C$43</definedName>
    <definedName name="VAS076_D_Masinosiriranga8" localSheetId="9">'Forma 7'!$C$66</definedName>
    <definedName name="VAS076_D_Masinosiriranga8">'Forma 7'!$C$66</definedName>
    <definedName name="VAS076_D_Masinosiriranga9" localSheetId="9">'Forma 7'!$C$106</definedName>
    <definedName name="VAS076_D_Masinosiriranga9">'Forma 7'!$C$106</definedName>
    <definedName name="VAS076_D_Nematerialusis6" localSheetId="9">'Forma 7'!$C$11</definedName>
    <definedName name="VAS076_D_Nematerialusis6">'Forma 7'!$C$11</definedName>
    <definedName name="VAS076_D_Nematerialusis7" localSheetId="9">'Forma 7'!$C$34</definedName>
    <definedName name="VAS076_D_Nematerialusis7">'Forma 7'!$C$34</definedName>
    <definedName name="VAS076_D_Nematerialusis8" localSheetId="9">'Forma 7'!$C$57</definedName>
    <definedName name="VAS076_D_Nematerialusis8">'Forma 7'!$C$57</definedName>
    <definedName name="VAS076_D_Nematerialusis9" localSheetId="9">'Forma 7'!$C$97</definedName>
    <definedName name="VAS076_D_Nematerialusis9">'Forma 7'!$C$97</definedName>
    <definedName name="VAS076_D_Netiesiogiaipa3" localSheetId="9">'Forma 7'!$C$56</definedName>
    <definedName name="VAS076_D_Netiesiogiaipa3">'Forma 7'!$C$56</definedName>
    <definedName name="VAS076_D_Netiesiogiaipa4" localSheetId="9">'Forma 7'!$C$79</definedName>
    <definedName name="VAS076_D_Netiesiogiaipa4">'Forma 7'!$C$79</definedName>
    <definedName name="VAS076_D_Nuotekuirdumbl5" localSheetId="9">'Forma 7'!$C$22</definedName>
    <definedName name="VAS076_D_Nuotekuirdumbl5">'Forma 7'!$C$22</definedName>
    <definedName name="VAS076_D_Nuotekuirdumbl6" localSheetId="9">'Forma 7'!$C$45</definedName>
    <definedName name="VAS076_D_Nuotekuirdumbl6">'Forma 7'!$C$45</definedName>
    <definedName name="VAS076_D_Nuotekuirdumbl7" localSheetId="9">'Forma 7'!$C$68</definedName>
    <definedName name="VAS076_D_Nuotekuirdumbl7">'Forma 7'!$C$68</definedName>
    <definedName name="VAS076_D_Paskirstomasil2" localSheetId="9">'Forma 7'!$C$10</definedName>
    <definedName name="VAS076_D_Paskirstomasil2">'Forma 7'!$C$10</definedName>
    <definedName name="VAS076_D_Pastataiadmini6" localSheetId="9">'Forma 7'!$C$16</definedName>
    <definedName name="VAS076_D_Pastataiadmini6">'Forma 7'!$C$16</definedName>
    <definedName name="VAS076_D_Pastataiadmini7" localSheetId="9">'Forma 7'!$C$39</definedName>
    <definedName name="VAS076_D_Pastataiadmini7">'Forma 7'!$C$39</definedName>
    <definedName name="VAS076_D_Pastataiadmini8" localSheetId="9">'Forma 7'!$C$62</definedName>
    <definedName name="VAS076_D_Pastataiadmini8">'Forma 7'!$C$62</definedName>
    <definedName name="VAS076_D_Pastataiadmini9" localSheetId="9">'Forma 7'!$C$102</definedName>
    <definedName name="VAS076_D_Pastataiadmini9">'Forma 7'!$C$102</definedName>
    <definedName name="VAS076_D_Pastataiirstat6" localSheetId="9">'Forma 7'!$C$15</definedName>
    <definedName name="VAS076_D_Pastataiirstat6">'Forma 7'!$C$15</definedName>
    <definedName name="VAS076_D_Pastataiirstat7" localSheetId="9">'Forma 7'!$C$38</definedName>
    <definedName name="VAS076_D_Pastataiirstat7">'Forma 7'!$C$38</definedName>
    <definedName name="VAS076_D_Pastataiirstat8" localSheetId="9">'Forma 7'!$C$61</definedName>
    <definedName name="VAS076_D_Pastataiirstat8">'Forma 7'!$C$61</definedName>
    <definedName name="VAS076_D_Pastataiirstat9" localSheetId="9">'Forma 7'!$C$101</definedName>
    <definedName name="VAS076_D_Pastataiirstat9">'Forma 7'!$C$101</definedName>
    <definedName name="VAS076_D_Specprogramine6" localSheetId="9">'Forma 7'!$C$13</definedName>
    <definedName name="VAS076_D_Specprogramine6">'Forma 7'!$C$13</definedName>
    <definedName name="VAS076_D_Specprogramine7" localSheetId="9">'Forma 7'!$C$36</definedName>
    <definedName name="VAS076_D_Specprogramine7">'Forma 7'!$C$36</definedName>
    <definedName name="VAS076_D_Specprogramine8" localSheetId="9">'Forma 7'!$C$59</definedName>
    <definedName name="VAS076_D_Specprogramine8">'Forma 7'!$C$59</definedName>
    <definedName name="VAS076_D_Specprogramine9" localSheetId="9">'Forma 7'!$C$99</definedName>
    <definedName name="VAS076_D_Specprogramine9">'Forma 7'!$C$99</definedName>
    <definedName name="VAS076_D_Standartinepro6" localSheetId="9">'Forma 7'!$C$12</definedName>
    <definedName name="VAS076_D_Standartinepro6">'Forma 7'!$C$12</definedName>
    <definedName name="VAS076_D_Standartinepro7" localSheetId="9">'Forma 7'!$C$35</definedName>
    <definedName name="VAS076_D_Standartinepro7">'Forma 7'!$C$35</definedName>
    <definedName name="VAS076_D_Standartinepro8" localSheetId="9">'Forma 7'!$C$58</definedName>
    <definedName name="VAS076_D_Standartinepro8">'Forma 7'!$C$58</definedName>
    <definedName name="VAS076_D_Standartinepro9" localSheetId="9">'Forma 7'!$C$98</definedName>
    <definedName name="VAS076_D_Standartinepro9">'Forma 7'!$C$98</definedName>
    <definedName name="VAS076_D_Tiesiogiaipask2" localSheetId="9">'Forma 7'!$C$33</definedName>
    <definedName name="VAS076_D_Tiesiogiaipask2">'Forma 7'!$C$33</definedName>
    <definedName name="VAS076_D_Transportoprie6" localSheetId="9">'Forma 7'!$C$26</definedName>
    <definedName name="VAS076_D_Transportoprie6">'Forma 7'!$C$26</definedName>
    <definedName name="VAS076_D_Transportoprie7" localSheetId="9">'Forma 7'!$C$49</definedName>
    <definedName name="VAS076_D_Transportoprie7">'Forma 7'!$C$49</definedName>
    <definedName name="VAS076_D_Transportoprie8" localSheetId="9">'Forma 7'!$C$72</definedName>
    <definedName name="VAS076_D_Transportoprie8">'Forma 7'!$C$72</definedName>
    <definedName name="VAS076_D_Transportoprie9" localSheetId="9">'Forma 7'!$C$111</definedName>
    <definedName name="VAS076_D_Transportoprie9">'Forma 7'!$C$111</definedName>
    <definedName name="VAS076_D_Vamzdynai6" localSheetId="9">'Forma 7'!$C$18</definedName>
    <definedName name="VAS076_D_Vamzdynai6">'Forma 7'!$C$18</definedName>
    <definedName name="VAS076_D_Vamzdynai7" localSheetId="9">'Forma 7'!$C$41</definedName>
    <definedName name="VAS076_D_Vamzdynai7">'Forma 7'!$C$41</definedName>
    <definedName name="VAS076_D_Vamzdynai8" localSheetId="9">'Forma 7'!$C$64</definedName>
    <definedName name="VAS076_D_Vamzdynai8">'Forma 7'!$C$64</definedName>
    <definedName name="VAS076_D_Vamzdynai9" localSheetId="9">'Forma 7'!$C$104</definedName>
    <definedName name="VAS076_D_Vamzdynai9">'Forma 7'!$C$104</definedName>
    <definedName name="VAS076_D_Vandenssiurbli5" localSheetId="9">'Forma 7'!$C$21</definedName>
    <definedName name="VAS076_D_Vandenssiurbli5">'Forma 7'!$C$21</definedName>
    <definedName name="VAS076_D_Vandenssiurbli6" localSheetId="9">'Forma 7'!$C$44</definedName>
    <definedName name="VAS076_D_Vandenssiurbli6">'Forma 7'!$C$44</definedName>
    <definedName name="VAS076_D_Vandenssiurbli7" localSheetId="9">'Forma 7'!$C$67</definedName>
    <definedName name="VAS076_D_Vandenssiurbli7">'Forma 7'!$C$67</definedName>
    <definedName name="VAS076_D_Verslovienetui3" localSheetId="9">'Forma 7'!$C$134</definedName>
    <definedName name="VAS076_D_Verslovienetui3">'Forma 7'!$C$134</definedName>
    <definedName name="VAS076_F_131IS" localSheetId="9">'Forma 7'!$D$30</definedName>
    <definedName name="VAS076_F_131IS">'Forma 7'!$D$30</definedName>
    <definedName name="VAS076_F_1331GeriamojoVandens" localSheetId="9">'Forma 7'!$F$30</definedName>
    <definedName name="VAS076_F_1331GeriamojoVandens">'Forma 7'!$F$30</definedName>
    <definedName name="VAS076_F_1332GeriamojoVandens" localSheetId="9">'Forma 7'!$G$30</definedName>
    <definedName name="VAS076_F_1332GeriamojoVandens">'Forma 7'!$G$30</definedName>
    <definedName name="VAS076_F_1333GeriamojoVandens" localSheetId="9">'Forma 7'!$H$30</definedName>
    <definedName name="VAS076_F_1333GeriamojoVandens">'Forma 7'!$H$30</definedName>
    <definedName name="VAS076_F_133IsViso" localSheetId="9">'Forma 7'!$E$30</definedName>
    <definedName name="VAS076_F_133IsViso">'Forma 7'!$E$30</definedName>
    <definedName name="VAS076_F_1341NuotekuSurinkimas" localSheetId="9">'Forma 7'!$J$30</definedName>
    <definedName name="VAS076_F_1341NuotekuSurinkimas">'Forma 7'!$J$30</definedName>
    <definedName name="VAS076_F_1342NuotekuValymas" localSheetId="9">'Forma 7'!$K$30</definedName>
    <definedName name="VAS076_F_1342NuotekuValymas">'Forma 7'!$K$30</definedName>
    <definedName name="VAS076_F_1343NuotekuDumblo" localSheetId="9">'Forma 7'!$L$30</definedName>
    <definedName name="VAS076_F_1343NuotekuDumblo">'Forma 7'!$L$30</definedName>
    <definedName name="VAS076_F_134IsViso" localSheetId="9">'Forma 7'!$I$30</definedName>
    <definedName name="VAS076_F_134IsViso">'Forma 7'!$I$30</definedName>
    <definedName name="VAS076_F_135PavirsiniuNuoteku" localSheetId="9">'Forma 7'!$M$30</definedName>
    <definedName name="VAS076_F_135PavirsiniuNuoteku">'Forma 7'!$M$30</definedName>
    <definedName name="VAS076_F_136KitosReguliuojamosios" localSheetId="9">'Forma 7'!$N$30</definedName>
    <definedName name="VAS076_F_136KitosReguliuojamosios">'Forma 7'!$N$30</definedName>
    <definedName name="VAS076_F_137KitosVeiklos" localSheetId="9">'Forma 7'!$Q$30</definedName>
    <definedName name="VAS076_F_137KitosVeiklos">'Forma 7'!$Q$30</definedName>
    <definedName name="VAS076_F_141IS" localSheetId="9">'Forma 7'!$D$31</definedName>
    <definedName name="VAS076_F_141IS">'Forma 7'!$D$31</definedName>
    <definedName name="VAS076_F_1431GeriamojoVandens" localSheetId="9">'Forma 7'!$F$31</definedName>
    <definedName name="VAS076_F_1431GeriamojoVandens">'Forma 7'!$F$31</definedName>
    <definedName name="VAS076_F_1432GeriamojoVandens" localSheetId="9">'Forma 7'!$G$31</definedName>
    <definedName name="VAS076_F_1432GeriamojoVandens">'Forma 7'!$G$31</definedName>
    <definedName name="VAS076_F_1433GeriamojoVandens" localSheetId="9">'Forma 7'!$H$31</definedName>
    <definedName name="VAS076_F_1433GeriamojoVandens">'Forma 7'!$H$31</definedName>
    <definedName name="VAS076_F_143IsViso" localSheetId="9">'Forma 7'!$E$31</definedName>
    <definedName name="VAS076_F_143IsViso">'Forma 7'!$E$31</definedName>
    <definedName name="VAS076_F_1441NuotekuSurinkimas" localSheetId="9">'Forma 7'!$J$31</definedName>
    <definedName name="VAS076_F_1441NuotekuSurinkimas">'Forma 7'!$J$31</definedName>
    <definedName name="VAS076_F_1442NuotekuValymas" localSheetId="9">'Forma 7'!$K$31</definedName>
    <definedName name="VAS076_F_1442NuotekuValymas">'Forma 7'!$K$31</definedName>
    <definedName name="VAS076_F_1443NuotekuDumblo" localSheetId="9">'Forma 7'!$L$31</definedName>
    <definedName name="VAS076_F_1443NuotekuDumblo">'Forma 7'!$L$31</definedName>
    <definedName name="VAS076_F_144IsViso" localSheetId="9">'Forma 7'!$I$31</definedName>
    <definedName name="VAS076_F_144IsViso">'Forma 7'!$I$31</definedName>
    <definedName name="VAS076_F_145PavirsiniuNuoteku" localSheetId="9">'Forma 7'!$M$31</definedName>
    <definedName name="VAS076_F_145PavirsiniuNuoteku">'Forma 7'!$M$31</definedName>
    <definedName name="VAS076_F_146KitosReguliuojamosios" localSheetId="9">'Forma 7'!$N$31</definedName>
    <definedName name="VAS076_F_146KitosReguliuojamosios">'Forma 7'!$N$31</definedName>
    <definedName name="VAS076_F_147KitosVeiklos" localSheetId="9">'Forma 7'!$Q$31</definedName>
    <definedName name="VAS076_F_147KitosVeiklos">'Forma 7'!$Q$31</definedName>
    <definedName name="VAS076_F_151IS" localSheetId="9">'Forma 7'!$D$32</definedName>
    <definedName name="VAS076_F_151IS">'Forma 7'!$D$32</definedName>
    <definedName name="VAS076_F_1531GeriamojoVandens" localSheetId="9">'Forma 7'!$F$32</definedName>
    <definedName name="VAS076_F_1531GeriamojoVandens">'Forma 7'!$F$32</definedName>
    <definedName name="VAS076_F_1532GeriamojoVandens" localSheetId="9">'Forma 7'!$G$32</definedName>
    <definedName name="VAS076_F_1532GeriamojoVandens">'Forma 7'!$G$32</definedName>
    <definedName name="VAS076_F_1533GeriamojoVandens" localSheetId="9">'Forma 7'!$H$32</definedName>
    <definedName name="VAS076_F_1533GeriamojoVandens">'Forma 7'!$H$32</definedName>
    <definedName name="VAS076_F_153IsViso" localSheetId="9">'Forma 7'!$E$32</definedName>
    <definedName name="VAS076_F_153IsViso">'Forma 7'!$E$32</definedName>
    <definedName name="VAS076_F_1541NuotekuSurinkimas" localSheetId="9">'Forma 7'!$J$32</definedName>
    <definedName name="VAS076_F_1541NuotekuSurinkimas">'Forma 7'!$J$32</definedName>
    <definedName name="VAS076_F_1542NuotekuValymas" localSheetId="9">'Forma 7'!$K$32</definedName>
    <definedName name="VAS076_F_1542NuotekuValymas">'Forma 7'!$K$32</definedName>
    <definedName name="VAS076_F_1543NuotekuDumblo" localSheetId="9">'Forma 7'!$L$32</definedName>
    <definedName name="VAS076_F_1543NuotekuDumblo">'Forma 7'!$L$32</definedName>
    <definedName name="VAS076_F_154IsViso" localSheetId="9">'Forma 7'!$I$32</definedName>
    <definedName name="VAS076_F_154IsViso">'Forma 7'!$I$32</definedName>
    <definedName name="VAS076_F_155PavirsiniuNuoteku" localSheetId="9">'Forma 7'!$M$32</definedName>
    <definedName name="VAS076_F_155PavirsiniuNuoteku">'Forma 7'!$M$32</definedName>
    <definedName name="VAS076_F_156KitosReguliuojamosios" localSheetId="9">'Forma 7'!$N$32</definedName>
    <definedName name="VAS076_F_156KitosReguliuojamosios">'Forma 7'!$N$32</definedName>
    <definedName name="VAS076_F_157KitosVeiklos" localSheetId="9">'Forma 7'!$Q$32</definedName>
    <definedName name="VAS076_F_157KitosVeiklos">'Forma 7'!$Q$32</definedName>
    <definedName name="VAS076_F_161IS" localSheetId="9">'Forma 7'!$D$53</definedName>
    <definedName name="VAS076_F_161IS">'Forma 7'!$D$53</definedName>
    <definedName name="VAS076_F_1631GeriamojoVandens" localSheetId="9">'Forma 7'!$F$53</definedName>
    <definedName name="VAS076_F_1631GeriamojoVandens">'Forma 7'!$F$53</definedName>
    <definedName name="VAS076_F_1632GeriamojoVandens" localSheetId="9">'Forma 7'!$G$53</definedName>
    <definedName name="VAS076_F_1632GeriamojoVandens">'Forma 7'!$G$53</definedName>
    <definedName name="VAS076_F_1633GeriamojoVandens" localSheetId="9">'Forma 7'!$H$53</definedName>
    <definedName name="VAS076_F_1633GeriamojoVandens">'Forma 7'!$H$53</definedName>
    <definedName name="VAS076_F_163IsViso" localSheetId="9">'Forma 7'!$E$53</definedName>
    <definedName name="VAS076_F_163IsViso">'Forma 7'!$E$53</definedName>
    <definedName name="VAS076_F_1641NuotekuSurinkimas" localSheetId="9">'Forma 7'!$J$53</definedName>
    <definedName name="VAS076_F_1641NuotekuSurinkimas">'Forma 7'!$J$53</definedName>
    <definedName name="VAS076_F_1642NuotekuValymas" localSheetId="9">'Forma 7'!$K$53</definedName>
    <definedName name="VAS076_F_1642NuotekuValymas">'Forma 7'!$K$53</definedName>
    <definedName name="VAS076_F_1643NuotekuDumblo" localSheetId="9">'Forma 7'!$L$53</definedName>
    <definedName name="VAS076_F_1643NuotekuDumblo">'Forma 7'!$L$53</definedName>
    <definedName name="VAS076_F_164IsViso" localSheetId="9">'Forma 7'!$I$53</definedName>
    <definedName name="VAS076_F_164IsViso">'Forma 7'!$I$53</definedName>
    <definedName name="VAS076_F_165PavirsiniuNuoteku" localSheetId="9">'Forma 7'!$M$53</definedName>
    <definedName name="VAS076_F_165PavirsiniuNuoteku">'Forma 7'!$M$53</definedName>
    <definedName name="VAS076_F_166KitosReguliuojamosios" localSheetId="9">'Forma 7'!$N$53</definedName>
    <definedName name="VAS076_F_166KitosReguliuojamosios">'Forma 7'!$N$53</definedName>
    <definedName name="VAS076_F_167KitosVeiklos" localSheetId="9">'Forma 7'!$Q$53</definedName>
    <definedName name="VAS076_F_167KitosVeiklos">'Forma 7'!$Q$53</definedName>
    <definedName name="VAS076_F_171IS" localSheetId="9">'Forma 7'!$D$54</definedName>
    <definedName name="VAS076_F_171IS">'Forma 7'!$D$54</definedName>
    <definedName name="VAS076_F_1731GeriamojoVandens" localSheetId="9">'Forma 7'!$F$54</definedName>
    <definedName name="VAS076_F_1731GeriamojoVandens">'Forma 7'!$F$54</definedName>
    <definedName name="VAS076_F_1732GeriamojoVandens" localSheetId="9">'Forma 7'!$G$54</definedName>
    <definedName name="VAS076_F_1732GeriamojoVandens">'Forma 7'!$G$54</definedName>
    <definedName name="VAS076_F_1733GeriamojoVandens" localSheetId="9">'Forma 7'!$H$54</definedName>
    <definedName name="VAS076_F_1733GeriamojoVandens">'Forma 7'!$H$54</definedName>
    <definedName name="VAS076_F_173IsViso" localSheetId="9">'Forma 7'!$E$54</definedName>
    <definedName name="VAS076_F_173IsViso">'Forma 7'!$E$54</definedName>
    <definedName name="VAS076_F_1741NuotekuSurinkimas" localSheetId="9">'Forma 7'!$J$54</definedName>
    <definedName name="VAS076_F_1741NuotekuSurinkimas">'Forma 7'!$J$54</definedName>
    <definedName name="VAS076_F_1742NuotekuValymas" localSheetId="9">'Forma 7'!$K$54</definedName>
    <definedName name="VAS076_F_1742NuotekuValymas">'Forma 7'!$K$54</definedName>
    <definedName name="VAS076_F_1743NuotekuDumblo" localSheetId="9">'Forma 7'!$L$54</definedName>
    <definedName name="VAS076_F_1743NuotekuDumblo">'Forma 7'!$L$54</definedName>
    <definedName name="VAS076_F_174IsViso" localSheetId="9">'Forma 7'!$I$54</definedName>
    <definedName name="VAS076_F_174IsViso">'Forma 7'!$I$54</definedName>
    <definedName name="VAS076_F_175PavirsiniuNuoteku" localSheetId="9">'Forma 7'!$M$54</definedName>
    <definedName name="VAS076_F_175PavirsiniuNuoteku">'Forma 7'!$M$54</definedName>
    <definedName name="VAS076_F_176KitosReguliuojamosios" localSheetId="9">'Forma 7'!$N$54</definedName>
    <definedName name="VAS076_F_176KitosReguliuojamosios">'Forma 7'!$N$54</definedName>
    <definedName name="VAS076_F_177KitosVeiklos" localSheetId="9">'Forma 7'!$Q$54</definedName>
    <definedName name="VAS076_F_177KitosVeiklos">'Forma 7'!$Q$54</definedName>
    <definedName name="VAS076_F_181IS" localSheetId="9">'Forma 7'!$D$55</definedName>
    <definedName name="VAS076_F_181IS">'Forma 7'!$D$55</definedName>
    <definedName name="VAS076_F_1831GeriamojoVandens" localSheetId="9">'Forma 7'!$F$55</definedName>
    <definedName name="VAS076_F_1831GeriamojoVandens">'Forma 7'!$F$55</definedName>
    <definedName name="VAS076_F_1832GeriamojoVandens" localSheetId="9">'Forma 7'!$G$55</definedName>
    <definedName name="VAS076_F_1832GeriamojoVandens">'Forma 7'!$G$55</definedName>
    <definedName name="VAS076_F_1833GeriamojoVandens" localSheetId="9">'Forma 7'!$H$55</definedName>
    <definedName name="VAS076_F_1833GeriamojoVandens">'Forma 7'!$H$55</definedName>
    <definedName name="VAS076_F_183IsViso" localSheetId="9">'Forma 7'!$E$55</definedName>
    <definedName name="VAS076_F_183IsViso">'Forma 7'!$E$55</definedName>
    <definedName name="VAS076_F_1841NuotekuSurinkimas" localSheetId="9">'Forma 7'!$J$55</definedName>
    <definedName name="VAS076_F_1841NuotekuSurinkimas">'Forma 7'!$J$55</definedName>
    <definedName name="VAS076_F_1842NuotekuValymas" localSheetId="9">'Forma 7'!$K$55</definedName>
    <definedName name="VAS076_F_1842NuotekuValymas">'Forma 7'!$K$55</definedName>
    <definedName name="VAS076_F_1843NuotekuDumblo" localSheetId="9">'Forma 7'!$L$55</definedName>
    <definedName name="VAS076_F_1843NuotekuDumblo">'Forma 7'!$L$55</definedName>
    <definedName name="VAS076_F_184IsViso" localSheetId="9">'Forma 7'!$I$55</definedName>
    <definedName name="VAS076_F_184IsViso">'Forma 7'!$I$55</definedName>
    <definedName name="VAS076_F_185PavirsiniuNuoteku" localSheetId="9">'Forma 7'!$M$55</definedName>
    <definedName name="VAS076_F_185PavirsiniuNuoteku">'Forma 7'!$M$55</definedName>
    <definedName name="VAS076_F_186KitosReguliuojamosios" localSheetId="9">'Forma 7'!$N$55</definedName>
    <definedName name="VAS076_F_186KitosReguliuojamosios">'Forma 7'!$N$55</definedName>
    <definedName name="VAS076_F_187KitosVeiklos" localSheetId="9">'Forma 7'!$Q$55</definedName>
    <definedName name="VAS076_F_187KitosVeiklos">'Forma 7'!$Q$55</definedName>
    <definedName name="VAS076_F_191IS" localSheetId="9">'Forma 7'!$D$76</definedName>
    <definedName name="VAS076_F_191IS">'Forma 7'!$D$76</definedName>
    <definedName name="VAS076_F_1931GeriamojoVandens" localSheetId="9">'Forma 7'!$F$76</definedName>
    <definedName name="VAS076_F_1931GeriamojoVandens">'Forma 7'!$F$76</definedName>
    <definedName name="VAS076_F_1932GeriamojoVandens" localSheetId="9">'Forma 7'!$G$76</definedName>
    <definedName name="VAS076_F_1932GeriamojoVandens">'Forma 7'!$G$76</definedName>
    <definedName name="VAS076_F_1933GeriamojoVandens" localSheetId="9">'Forma 7'!$H$76</definedName>
    <definedName name="VAS076_F_1933GeriamojoVandens">'Forma 7'!$H$76</definedName>
    <definedName name="VAS076_F_193IsViso" localSheetId="9">'Forma 7'!$E$76</definedName>
    <definedName name="VAS076_F_193IsViso">'Forma 7'!$E$76</definedName>
    <definedName name="VAS076_F_1941NuotekuSurinkimas" localSheetId="9">'Forma 7'!$J$76</definedName>
    <definedName name="VAS076_F_1941NuotekuSurinkimas">'Forma 7'!$J$76</definedName>
    <definedName name="VAS076_F_1942NuotekuValymas" localSheetId="9">'Forma 7'!$K$76</definedName>
    <definedName name="VAS076_F_1942NuotekuValymas">'Forma 7'!$K$76</definedName>
    <definedName name="VAS076_F_1943NuotekuDumblo" localSheetId="9">'Forma 7'!$L$76</definedName>
    <definedName name="VAS076_F_1943NuotekuDumblo">'Forma 7'!$L$76</definedName>
    <definedName name="VAS076_F_194IsViso" localSheetId="9">'Forma 7'!$I$76</definedName>
    <definedName name="VAS076_F_194IsViso">'Forma 7'!$I$76</definedName>
    <definedName name="VAS076_F_195PavirsiniuNuoteku" localSheetId="9">'Forma 7'!$M$76</definedName>
    <definedName name="VAS076_F_195PavirsiniuNuoteku">'Forma 7'!$M$76</definedName>
    <definedName name="VAS076_F_196KitosReguliuojamosios" localSheetId="9">'Forma 7'!$N$76</definedName>
    <definedName name="VAS076_F_196KitosReguliuojamosios">'Forma 7'!$N$76</definedName>
    <definedName name="VAS076_F_197KitosVeiklos" localSheetId="9">'Forma 7'!$Q$76</definedName>
    <definedName name="VAS076_F_197KitosVeiklos">'Forma 7'!$Q$76</definedName>
    <definedName name="VAS076_F_201IS" localSheetId="9">'Forma 7'!$D$77</definedName>
    <definedName name="VAS076_F_201IS">'Forma 7'!$D$77</definedName>
    <definedName name="VAS076_F_2031GeriamojoVandens" localSheetId="9">'Forma 7'!$F$77</definedName>
    <definedName name="VAS076_F_2031GeriamojoVandens">'Forma 7'!$F$77</definedName>
    <definedName name="VAS076_F_2032GeriamojoVandens" localSheetId="9">'Forma 7'!$G$77</definedName>
    <definedName name="VAS076_F_2032GeriamojoVandens">'Forma 7'!$G$77</definedName>
    <definedName name="VAS076_F_2033GeriamojoVandens" localSheetId="9">'Forma 7'!$H$77</definedName>
    <definedName name="VAS076_F_2033GeriamojoVandens">'Forma 7'!$H$77</definedName>
    <definedName name="VAS076_F_203IsViso" localSheetId="9">'Forma 7'!$E$77</definedName>
    <definedName name="VAS076_F_203IsViso">'Forma 7'!$E$77</definedName>
    <definedName name="VAS076_F_2041NuotekuSurinkimas" localSheetId="9">'Forma 7'!$J$77</definedName>
    <definedName name="VAS076_F_2041NuotekuSurinkimas">'Forma 7'!$J$77</definedName>
    <definedName name="VAS076_F_2042NuotekuValymas" localSheetId="9">'Forma 7'!$K$77</definedName>
    <definedName name="VAS076_F_2042NuotekuValymas">'Forma 7'!$K$77</definedName>
    <definedName name="VAS076_F_2043NuotekuDumblo" localSheetId="9">'Forma 7'!$L$77</definedName>
    <definedName name="VAS076_F_2043NuotekuDumblo">'Forma 7'!$L$77</definedName>
    <definedName name="VAS076_F_204IsViso" localSheetId="9">'Forma 7'!$I$77</definedName>
    <definedName name="VAS076_F_204IsViso">'Forma 7'!$I$77</definedName>
    <definedName name="VAS076_F_205PavirsiniuNuoteku" localSheetId="9">'Forma 7'!$M$77</definedName>
    <definedName name="VAS076_F_205PavirsiniuNuoteku">'Forma 7'!$M$77</definedName>
    <definedName name="VAS076_F_206KitosReguliuojamosios" localSheetId="9">'Forma 7'!$N$77</definedName>
    <definedName name="VAS076_F_206KitosReguliuojamosios">'Forma 7'!$N$77</definedName>
    <definedName name="VAS076_F_207KitosVeiklos" localSheetId="9">'Forma 7'!$Q$77</definedName>
    <definedName name="VAS076_F_207KitosVeiklos">'Forma 7'!$Q$77</definedName>
    <definedName name="VAS076_F_211IS" localSheetId="9">'Forma 7'!$D$78</definedName>
    <definedName name="VAS076_F_211IS">'Forma 7'!$D$78</definedName>
    <definedName name="VAS076_F_2131GeriamojoVandens" localSheetId="9">'Forma 7'!$F$78</definedName>
    <definedName name="VAS076_F_2131GeriamojoVandens">'Forma 7'!$F$78</definedName>
    <definedName name="VAS076_F_2132GeriamojoVandens" localSheetId="9">'Forma 7'!$G$78</definedName>
    <definedName name="VAS076_F_2132GeriamojoVandens">'Forma 7'!$G$78</definedName>
    <definedName name="VAS076_F_2133GeriamojoVandens" localSheetId="9">'Forma 7'!$H$78</definedName>
    <definedName name="VAS076_F_2133GeriamojoVandens">'Forma 7'!$H$78</definedName>
    <definedName name="VAS076_F_213IsViso" localSheetId="9">'Forma 7'!$E$78</definedName>
    <definedName name="VAS076_F_213IsViso">'Forma 7'!$E$78</definedName>
    <definedName name="VAS076_F_2141NuotekuSurinkimas" localSheetId="9">'Forma 7'!$J$78</definedName>
    <definedName name="VAS076_F_2141NuotekuSurinkimas">'Forma 7'!$J$78</definedName>
    <definedName name="VAS076_F_2142NuotekuValymas" localSheetId="9">'Forma 7'!$K$78</definedName>
    <definedName name="VAS076_F_2142NuotekuValymas">'Forma 7'!$K$78</definedName>
    <definedName name="VAS076_F_2143NuotekuDumblo" localSheetId="9">'Forma 7'!$L$78</definedName>
    <definedName name="VAS076_F_2143NuotekuDumblo">'Forma 7'!$L$78</definedName>
    <definedName name="VAS076_F_214IsViso" localSheetId="9">'Forma 7'!$I$78</definedName>
    <definedName name="VAS076_F_214IsViso">'Forma 7'!$I$78</definedName>
    <definedName name="VAS076_F_215PavirsiniuNuoteku" localSheetId="9">'Forma 7'!$M$78</definedName>
    <definedName name="VAS076_F_215PavirsiniuNuoteku">'Forma 7'!$M$78</definedName>
    <definedName name="VAS076_F_216KitosReguliuojamosios" localSheetId="9">'Forma 7'!$N$78</definedName>
    <definedName name="VAS076_F_216KitosReguliuojamosios">'Forma 7'!$N$78</definedName>
    <definedName name="VAS076_F_217KitosVeiklos" localSheetId="9">'Forma 7'!$Q$78</definedName>
    <definedName name="VAS076_F_217KitosVeiklos">'Forma 7'!$Q$78</definedName>
    <definedName name="VAS076_F_221IS" localSheetId="9">'Forma 7'!$D$115</definedName>
    <definedName name="VAS076_F_221IS">'Forma 7'!$D$115</definedName>
    <definedName name="VAS076_F_2231GeriamojoVandens" localSheetId="9">'Forma 7'!$F$115</definedName>
    <definedName name="VAS076_F_2231GeriamojoVandens">'Forma 7'!$F$115</definedName>
    <definedName name="VAS076_F_2232GeriamojoVandens" localSheetId="9">'Forma 7'!$G$115</definedName>
    <definedName name="VAS076_F_2232GeriamojoVandens">'Forma 7'!$G$115</definedName>
    <definedName name="VAS076_F_2233GeriamojoVandens" localSheetId="9">'Forma 7'!$H$115</definedName>
    <definedName name="VAS076_F_2233GeriamojoVandens">'Forma 7'!$H$115</definedName>
    <definedName name="VAS076_F_223IsViso" localSheetId="9">'Forma 7'!$E$115</definedName>
    <definedName name="VAS076_F_223IsViso">'Forma 7'!$E$115</definedName>
    <definedName name="VAS076_F_2241NuotekuSurinkimas" localSheetId="9">'Forma 7'!$J$115</definedName>
    <definedName name="VAS076_F_2241NuotekuSurinkimas">'Forma 7'!$J$115</definedName>
    <definedName name="VAS076_F_2242NuotekuValymas" localSheetId="9">'Forma 7'!$K$115</definedName>
    <definedName name="VAS076_F_2242NuotekuValymas">'Forma 7'!$K$115</definedName>
    <definedName name="VAS076_F_2243NuotekuDumblo" localSheetId="9">'Forma 7'!$L$115</definedName>
    <definedName name="VAS076_F_2243NuotekuDumblo">'Forma 7'!$L$115</definedName>
    <definedName name="VAS076_F_224IsViso" localSheetId="9">'Forma 7'!$I$115</definedName>
    <definedName name="VAS076_F_224IsViso">'Forma 7'!$I$115</definedName>
    <definedName name="VAS076_F_225PavirsiniuNuoteku" localSheetId="9">'Forma 7'!$M$115</definedName>
    <definedName name="VAS076_F_225PavirsiniuNuoteku">'Forma 7'!$M$115</definedName>
    <definedName name="VAS076_F_226KitosReguliuojamosios" localSheetId="9">'Forma 7'!$N$115</definedName>
    <definedName name="VAS076_F_226KitosReguliuojamosios">'Forma 7'!$N$115</definedName>
    <definedName name="VAS076_F_227KitosVeiklos" localSheetId="9">'Forma 7'!$Q$115</definedName>
    <definedName name="VAS076_F_227KitosVeiklos">'Forma 7'!$Q$115</definedName>
    <definedName name="VAS076_F_231IS" localSheetId="9">'Forma 7'!$D$116</definedName>
    <definedName name="VAS076_F_231IS">'Forma 7'!$D$116</definedName>
    <definedName name="VAS076_F_2331GeriamojoVandens" localSheetId="9">'Forma 7'!$F$116</definedName>
    <definedName name="VAS076_F_2331GeriamojoVandens">'Forma 7'!$F$116</definedName>
    <definedName name="VAS076_F_2332GeriamojoVandens" localSheetId="9">'Forma 7'!$G$116</definedName>
    <definedName name="VAS076_F_2332GeriamojoVandens">'Forma 7'!$G$116</definedName>
    <definedName name="VAS076_F_2333GeriamojoVandens" localSheetId="9">'Forma 7'!$H$116</definedName>
    <definedName name="VAS076_F_2333GeriamojoVandens">'Forma 7'!$H$116</definedName>
    <definedName name="VAS076_F_233IsViso" localSheetId="9">'Forma 7'!$E$116</definedName>
    <definedName name="VAS076_F_233IsViso">'Forma 7'!$E$116</definedName>
    <definedName name="VAS076_F_2341NuotekuSurinkimas" localSheetId="9">'Forma 7'!$J$116</definedName>
    <definedName name="VAS076_F_2341NuotekuSurinkimas">'Forma 7'!$J$116</definedName>
    <definedName name="VAS076_F_2342NuotekuValymas" localSheetId="9">'Forma 7'!$K$116</definedName>
    <definedName name="VAS076_F_2342NuotekuValymas">'Forma 7'!$K$116</definedName>
    <definedName name="VAS076_F_2343NuotekuDumblo" localSheetId="9">'Forma 7'!$L$116</definedName>
    <definedName name="VAS076_F_2343NuotekuDumblo">'Forma 7'!$L$116</definedName>
    <definedName name="VAS076_F_234IsViso" localSheetId="9">'Forma 7'!$I$116</definedName>
    <definedName name="VAS076_F_234IsViso">'Forma 7'!$I$116</definedName>
    <definedName name="VAS076_F_235PavirsiniuNuoteku" localSheetId="9">'Forma 7'!$M$116</definedName>
    <definedName name="VAS076_F_235PavirsiniuNuoteku">'Forma 7'!$M$116</definedName>
    <definedName name="VAS076_F_236KitosReguliuojamosios" localSheetId="9">'Forma 7'!$N$116</definedName>
    <definedName name="VAS076_F_236KitosReguliuojamosios">'Forma 7'!$N$116</definedName>
    <definedName name="VAS076_F_237KitosVeiklos" localSheetId="9">'Forma 7'!$Q$116</definedName>
    <definedName name="VAS076_F_237KitosVeiklos">'Forma 7'!$Q$116</definedName>
    <definedName name="VAS076_F_241IS" localSheetId="9">'Forma 7'!$D$117</definedName>
    <definedName name="VAS076_F_241IS">'Forma 7'!$D$117</definedName>
    <definedName name="VAS076_F_2431GeriamojoVandens" localSheetId="9">'Forma 7'!$F$117</definedName>
    <definedName name="VAS076_F_2431GeriamojoVandens">'Forma 7'!$F$117</definedName>
    <definedName name="VAS076_F_2432GeriamojoVandens" localSheetId="9">'Forma 7'!$G$117</definedName>
    <definedName name="VAS076_F_2432GeriamojoVandens">'Forma 7'!$G$117</definedName>
    <definedName name="VAS076_F_2433GeriamojoVandens" localSheetId="9">'Forma 7'!$H$117</definedName>
    <definedName name="VAS076_F_2433GeriamojoVandens">'Forma 7'!$H$117</definedName>
    <definedName name="VAS076_F_243IsViso" localSheetId="9">'Forma 7'!$E$117</definedName>
    <definedName name="VAS076_F_243IsViso">'Forma 7'!$E$117</definedName>
    <definedName name="VAS076_F_2441NuotekuSurinkimas" localSheetId="9">'Forma 7'!$J$117</definedName>
    <definedName name="VAS076_F_2441NuotekuSurinkimas">'Forma 7'!$J$117</definedName>
    <definedName name="VAS076_F_2442NuotekuValymas" localSheetId="9">'Forma 7'!$K$117</definedName>
    <definedName name="VAS076_F_2442NuotekuValymas">'Forma 7'!$K$117</definedName>
    <definedName name="VAS076_F_2443NuotekuDumblo" localSheetId="9">'Forma 7'!$L$117</definedName>
    <definedName name="VAS076_F_2443NuotekuDumblo">'Forma 7'!$L$117</definedName>
    <definedName name="VAS076_F_244IsViso" localSheetId="9">'Forma 7'!$I$117</definedName>
    <definedName name="VAS076_F_244IsViso">'Forma 7'!$I$117</definedName>
    <definedName name="VAS076_F_245PavirsiniuNuoteku" localSheetId="9">'Forma 7'!$M$117</definedName>
    <definedName name="VAS076_F_245PavirsiniuNuoteku">'Forma 7'!$M$117</definedName>
    <definedName name="VAS076_F_246KitosReguliuojamosios" localSheetId="9">'Forma 7'!$N$117</definedName>
    <definedName name="VAS076_F_246KitosReguliuojamosios">'Forma 7'!$N$117</definedName>
    <definedName name="VAS076_F_247KitosVeiklos" localSheetId="9">'Forma 7'!$Q$117</definedName>
    <definedName name="VAS076_F_247KitosVeiklos">'Forma 7'!$Q$117</definedName>
    <definedName name="VAS076_F_Apskaitospriet61IS" localSheetId="9">'Forma 7'!$D$24</definedName>
    <definedName name="VAS076_F_Apskaitospriet61IS">'Forma 7'!$D$24</definedName>
    <definedName name="VAS076_F_Apskaitospriet631GeriamojoVandens" localSheetId="9">'Forma 7'!$F$24</definedName>
    <definedName name="VAS076_F_Apskaitospriet631GeriamojoVandens">'Forma 7'!$F$24</definedName>
    <definedName name="VAS076_F_Apskaitospriet632GeriamojoVandens" localSheetId="9">'Forma 7'!$G$24</definedName>
    <definedName name="VAS076_F_Apskaitospriet632GeriamojoVandens">'Forma 7'!$G$24</definedName>
    <definedName name="VAS076_F_Apskaitospriet633GeriamojoVandens" localSheetId="9">'Forma 7'!$H$24</definedName>
    <definedName name="VAS076_F_Apskaitospriet633GeriamojoVandens">'Forma 7'!$H$24</definedName>
    <definedName name="VAS076_F_Apskaitospriet63IsViso" localSheetId="9">'Forma 7'!$E$24</definedName>
    <definedName name="VAS076_F_Apskaitospriet63IsViso">'Forma 7'!$E$24</definedName>
    <definedName name="VAS076_F_Apskaitospriet641NuotekuSurinkimas" localSheetId="9">'Forma 7'!$J$24</definedName>
    <definedName name="VAS076_F_Apskaitospriet641NuotekuSurinkimas">'Forma 7'!$J$24</definedName>
    <definedName name="VAS076_F_Apskaitospriet642NuotekuValymas" localSheetId="9">'Forma 7'!$K$24</definedName>
    <definedName name="VAS076_F_Apskaitospriet642NuotekuValymas">'Forma 7'!$K$24</definedName>
    <definedName name="VAS076_F_Apskaitospriet643NuotekuDumblo" localSheetId="9">'Forma 7'!$L$24</definedName>
    <definedName name="VAS076_F_Apskaitospriet643NuotekuDumblo">'Forma 7'!$L$24</definedName>
    <definedName name="VAS076_F_Apskaitospriet64IsViso" localSheetId="9">'Forma 7'!$I$24</definedName>
    <definedName name="VAS076_F_Apskaitospriet64IsViso">'Forma 7'!$I$24</definedName>
    <definedName name="VAS076_F_Apskaitospriet65PavirsiniuNuoteku" localSheetId="9">'Forma 7'!$M$24</definedName>
    <definedName name="VAS076_F_Apskaitospriet65PavirsiniuNuoteku">'Forma 7'!$M$24</definedName>
    <definedName name="VAS076_F_Apskaitospriet66KitosReguliuojamosios" localSheetId="9">'Forma 7'!$N$24</definedName>
    <definedName name="VAS076_F_Apskaitospriet66KitosReguliuojamosios">'Forma 7'!$N$24</definedName>
    <definedName name="VAS076_F_Apskaitospriet67KitosVeiklos" localSheetId="9">'Forma 7'!$Q$24</definedName>
    <definedName name="VAS076_F_Apskaitospriet67KitosVeiklos">'Forma 7'!$Q$24</definedName>
    <definedName name="VAS076_F_Apskaitospriet6Apskaitosveikla1" localSheetId="9">'Forma 7'!$O$24</definedName>
    <definedName name="VAS076_F_Apskaitospriet6Apskaitosveikla1">'Forma 7'!$O$24</definedName>
    <definedName name="VAS076_F_Apskaitospriet6Kitareguliuoja1" localSheetId="9">'Forma 7'!$P$24</definedName>
    <definedName name="VAS076_F_Apskaitospriet6Kitareguliuoja1">'Forma 7'!$P$24</definedName>
    <definedName name="VAS076_F_Apskaitospriet71IS" localSheetId="9">'Forma 7'!$D$47</definedName>
    <definedName name="VAS076_F_Apskaitospriet71IS">'Forma 7'!$D$47</definedName>
    <definedName name="VAS076_F_Apskaitospriet731GeriamojoVandens" localSheetId="9">'Forma 7'!$F$47</definedName>
    <definedName name="VAS076_F_Apskaitospriet731GeriamojoVandens">'Forma 7'!$F$47</definedName>
    <definedName name="VAS076_F_Apskaitospriet732GeriamojoVandens" localSheetId="9">'Forma 7'!$G$47</definedName>
    <definedName name="VAS076_F_Apskaitospriet732GeriamojoVandens">'Forma 7'!$G$47</definedName>
    <definedName name="VAS076_F_Apskaitospriet733GeriamojoVandens" localSheetId="9">'Forma 7'!$H$47</definedName>
    <definedName name="VAS076_F_Apskaitospriet733GeriamojoVandens">'Forma 7'!$H$47</definedName>
    <definedName name="VAS076_F_Apskaitospriet73IsViso" localSheetId="9">'Forma 7'!$E$47</definedName>
    <definedName name="VAS076_F_Apskaitospriet73IsViso">'Forma 7'!$E$47</definedName>
    <definedName name="VAS076_F_Apskaitospriet741NuotekuSurinkimas" localSheetId="9">'Forma 7'!$J$47</definedName>
    <definedName name="VAS076_F_Apskaitospriet741NuotekuSurinkimas">'Forma 7'!$J$47</definedName>
    <definedName name="VAS076_F_Apskaitospriet742NuotekuValymas" localSheetId="9">'Forma 7'!$K$47</definedName>
    <definedName name="VAS076_F_Apskaitospriet742NuotekuValymas">'Forma 7'!$K$47</definedName>
    <definedName name="VAS076_F_Apskaitospriet743NuotekuDumblo" localSheetId="9">'Forma 7'!$L$47</definedName>
    <definedName name="VAS076_F_Apskaitospriet743NuotekuDumblo">'Forma 7'!$L$47</definedName>
    <definedName name="VAS076_F_Apskaitospriet74IsViso" localSheetId="9">'Forma 7'!$I$47</definedName>
    <definedName name="VAS076_F_Apskaitospriet74IsViso">'Forma 7'!$I$47</definedName>
    <definedName name="VAS076_F_Apskaitospriet75PavirsiniuNuoteku" localSheetId="9">'Forma 7'!$M$47</definedName>
    <definedName name="VAS076_F_Apskaitospriet75PavirsiniuNuoteku">'Forma 7'!$M$47</definedName>
    <definedName name="VAS076_F_Apskaitospriet76KitosReguliuojamosios" localSheetId="9">'Forma 7'!$N$47</definedName>
    <definedName name="VAS076_F_Apskaitospriet76KitosReguliuojamosios">'Forma 7'!$N$47</definedName>
    <definedName name="VAS076_F_Apskaitospriet77KitosVeiklos" localSheetId="9">'Forma 7'!$Q$47</definedName>
    <definedName name="VAS076_F_Apskaitospriet77KitosVeiklos">'Forma 7'!$Q$47</definedName>
    <definedName name="VAS076_F_Apskaitospriet7Apskaitosveikla1" localSheetId="9">'Forma 7'!$O$47</definedName>
    <definedName name="VAS076_F_Apskaitospriet7Apskaitosveikla1">'Forma 7'!$O$47</definedName>
    <definedName name="VAS076_F_Apskaitospriet7Kitareguliuoja1" localSheetId="9">'Forma 7'!$P$47</definedName>
    <definedName name="VAS076_F_Apskaitospriet7Kitareguliuoja1">'Forma 7'!$P$47</definedName>
    <definedName name="VAS076_F_Apskaitospriet81IS" localSheetId="9">'Forma 7'!$D$70</definedName>
    <definedName name="VAS076_F_Apskaitospriet81IS">'Forma 7'!$D$70</definedName>
    <definedName name="VAS076_F_Apskaitospriet831GeriamojoVandens" localSheetId="9">'Forma 7'!$F$70</definedName>
    <definedName name="VAS076_F_Apskaitospriet831GeriamojoVandens">'Forma 7'!$F$70</definedName>
    <definedName name="VAS076_F_Apskaitospriet832GeriamojoVandens" localSheetId="9">'Forma 7'!$G$70</definedName>
    <definedName name="VAS076_F_Apskaitospriet832GeriamojoVandens">'Forma 7'!$G$70</definedName>
    <definedName name="VAS076_F_Apskaitospriet833GeriamojoVandens" localSheetId="9">'Forma 7'!$H$70</definedName>
    <definedName name="VAS076_F_Apskaitospriet833GeriamojoVandens">'Forma 7'!$H$70</definedName>
    <definedName name="VAS076_F_Apskaitospriet83IsViso" localSheetId="9">'Forma 7'!$E$70</definedName>
    <definedName name="VAS076_F_Apskaitospriet83IsViso">'Forma 7'!$E$70</definedName>
    <definedName name="VAS076_F_Apskaitospriet841NuotekuSurinkimas" localSheetId="9">'Forma 7'!$J$70</definedName>
    <definedName name="VAS076_F_Apskaitospriet841NuotekuSurinkimas">'Forma 7'!$J$70</definedName>
    <definedName name="VAS076_F_Apskaitospriet842NuotekuValymas" localSheetId="9">'Forma 7'!$K$70</definedName>
    <definedName name="VAS076_F_Apskaitospriet842NuotekuValymas">'Forma 7'!$K$70</definedName>
    <definedName name="VAS076_F_Apskaitospriet843NuotekuDumblo" localSheetId="9">'Forma 7'!$L$70</definedName>
    <definedName name="VAS076_F_Apskaitospriet843NuotekuDumblo">'Forma 7'!$L$70</definedName>
    <definedName name="VAS076_F_Apskaitospriet84IsViso" localSheetId="9">'Forma 7'!$I$70</definedName>
    <definedName name="VAS076_F_Apskaitospriet84IsViso">'Forma 7'!$I$70</definedName>
    <definedName name="VAS076_F_Apskaitospriet85PavirsiniuNuoteku" localSheetId="9">'Forma 7'!$M$70</definedName>
    <definedName name="VAS076_F_Apskaitospriet85PavirsiniuNuoteku">'Forma 7'!$M$70</definedName>
    <definedName name="VAS076_F_Apskaitospriet86KitosReguliuojamosios" localSheetId="9">'Forma 7'!$N$70</definedName>
    <definedName name="VAS076_F_Apskaitospriet86KitosReguliuojamosios">'Forma 7'!$N$70</definedName>
    <definedName name="VAS076_F_Apskaitospriet87KitosVeiklos" localSheetId="9">'Forma 7'!$Q$70</definedName>
    <definedName name="VAS076_F_Apskaitospriet87KitosVeiklos">'Forma 7'!$Q$70</definedName>
    <definedName name="VAS076_F_Apskaitospriet8Apskaitosveikla1" localSheetId="9">'Forma 7'!$O$70</definedName>
    <definedName name="VAS076_F_Apskaitospriet8Apskaitosveikla1">'Forma 7'!$O$70</definedName>
    <definedName name="VAS076_F_Apskaitospriet8Kitareguliuoja1" localSheetId="9">'Forma 7'!$P$70</definedName>
    <definedName name="VAS076_F_Apskaitospriet8Kitareguliuoja1">'Forma 7'!$P$70</definedName>
    <definedName name="VAS076_F_Apskaitospriet91IS" localSheetId="9">'Forma 7'!$D$109</definedName>
    <definedName name="VAS076_F_Apskaitospriet91IS">'Forma 7'!$D$109</definedName>
    <definedName name="VAS076_F_Apskaitospriet931GeriamojoVandens" localSheetId="9">'Forma 7'!$F$109</definedName>
    <definedName name="VAS076_F_Apskaitospriet931GeriamojoVandens">'Forma 7'!$F$109</definedName>
    <definedName name="VAS076_F_Apskaitospriet932GeriamojoVandens" localSheetId="9">'Forma 7'!$G$109</definedName>
    <definedName name="VAS076_F_Apskaitospriet932GeriamojoVandens">'Forma 7'!$G$109</definedName>
    <definedName name="VAS076_F_Apskaitospriet933GeriamojoVandens" localSheetId="9">'Forma 7'!$H$109</definedName>
    <definedName name="VAS076_F_Apskaitospriet933GeriamojoVandens">'Forma 7'!$H$109</definedName>
    <definedName name="VAS076_F_Apskaitospriet93IsViso" localSheetId="9">'Forma 7'!$E$109</definedName>
    <definedName name="VAS076_F_Apskaitospriet93IsViso">'Forma 7'!$E$109</definedName>
    <definedName name="VAS076_F_Apskaitospriet941NuotekuSurinkimas" localSheetId="9">'Forma 7'!$J$109</definedName>
    <definedName name="VAS076_F_Apskaitospriet941NuotekuSurinkimas">'Forma 7'!$J$109</definedName>
    <definedName name="VAS076_F_Apskaitospriet942NuotekuValymas" localSheetId="9">'Forma 7'!$K$109</definedName>
    <definedName name="VAS076_F_Apskaitospriet942NuotekuValymas">'Forma 7'!$K$109</definedName>
    <definedName name="VAS076_F_Apskaitospriet943NuotekuDumblo" localSheetId="9">'Forma 7'!$L$109</definedName>
    <definedName name="VAS076_F_Apskaitospriet943NuotekuDumblo">'Forma 7'!$L$109</definedName>
    <definedName name="VAS076_F_Apskaitospriet94IsViso" localSheetId="9">'Forma 7'!$I$109</definedName>
    <definedName name="VAS076_F_Apskaitospriet94IsViso">'Forma 7'!$I$109</definedName>
    <definedName name="VAS076_F_Apskaitospriet95PavirsiniuNuoteku" localSheetId="9">'Forma 7'!$M$109</definedName>
    <definedName name="VAS076_F_Apskaitospriet95PavirsiniuNuoteku">'Forma 7'!$M$109</definedName>
    <definedName name="VAS076_F_Apskaitospriet96KitosReguliuojamosios" localSheetId="9">'Forma 7'!$N$109</definedName>
    <definedName name="VAS076_F_Apskaitospriet96KitosReguliuojamosios">'Forma 7'!$N$109</definedName>
    <definedName name="VAS076_F_Apskaitospriet97KitosVeiklos" localSheetId="9">'Forma 7'!$Q$109</definedName>
    <definedName name="VAS076_F_Apskaitospriet97KitosVeiklos">'Forma 7'!$Q$109</definedName>
    <definedName name="VAS076_F_Apskaitospriet9Apskaitosveikla1" localSheetId="9">'Forma 7'!$O$109</definedName>
    <definedName name="VAS076_F_Apskaitospriet9Apskaitosveikla1">'Forma 7'!$O$109</definedName>
    <definedName name="VAS076_F_Apskaitospriet9Kitareguliuoja1" localSheetId="9">'Forma 7'!$P$109</definedName>
    <definedName name="VAS076_F_Apskaitospriet9Kitareguliuoja1">'Forma 7'!$P$109</definedName>
    <definedName name="VAS076_F_Bendraipaskirs31IS" localSheetId="9">'Forma 7'!$D$96</definedName>
    <definedName name="VAS076_F_Bendraipaskirs31IS">'Forma 7'!$D$96</definedName>
    <definedName name="VAS076_F_Bendraipaskirs331GeriamojoVandens" localSheetId="9">'Forma 7'!$F$96</definedName>
    <definedName name="VAS076_F_Bendraipaskirs331GeriamojoVandens">'Forma 7'!$F$96</definedName>
    <definedName name="VAS076_F_Bendraipaskirs332GeriamojoVandens" localSheetId="9">'Forma 7'!$G$96</definedName>
    <definedName name="VAS076_F_Bendraipaskirs332GeriamojoVandens">'Forma 7'!$G$96</definedName>
    <definedName name="VAS076_F_Bendraipaskirs333GeriamojoVandens" localSheetId="9">'Forma 7'!$H$96</definedName>
    <definedName name="VAS076_F_Bendraipaskirs333GeriamojoVandens">'Forma 7'!$H$96</definedName>
    <definedName name="VAS076_F_Bendraipaskirs33IsViso" localSheetId="9">'Forma 7'!$E$96</definedName>
    <definedName name="VAS076_F_Bendraipaskirs33IsViso">'Forma 7'!$E$96</definedName>
    <definedName name="VAS076_F_Bendraipaskirs341NuotekuSurinkimas" localSheetId="9">'Forma 7'!$J$96</definedName>
    <definedName name="VAS076_F_Bendraipaskirs341NuotekuSurinkimas">'Forma 7'!$J$96</definedName>
    <definedName name="VAS076_F_Bendraipaskirs342NuotekuValymas" localSheetId="9">'Forma 7'!$K$96</definedName>
    <definedName name="VAS076_F_Bendraipaskirs342NuotekuValymas">'Forma 7'!$K$96</definedName>
    <definedName name="VAS076_F_Bendraipaskirs343NuotekuDumblo" localSheetId="9">'Forma 7'!$L$96</definedName>
    <definedName name="VAS076_F_Bendraipaskirs343NuotekuDumblo">'Forma 7'!$L$96</definedName>
    <definedName name="VAS076_F_Bendraipaskirs34IsViso" localSheetId="9">'Forma 7'!$I$96</definedName>
    <definedName name="VAS076_F_Bendraipaskirs34IsViso">'Forma 7'!$I$96</definedName>
    <definedName name="VAS076_F_Bendraipaskirs35PavirsiniuNuoteku" localSheetId="9">'Forma 7'!$M$96</definedName>
    <definedName name="VAS076_F_Bendraipaskirs35PavirsiniuNuoteku">'Forma 7'!$M$96</definedName>
    <definedName name="VAS076_F_Bendraipaskirs36KitosReguliuojamosios" localSheetId="9">'Forma 7'!$N$96</definedName>
    <definedName name="VAS076_F_Bendraipaskirs36KitosReguliuojamosios">'Forma 7'!$N$96</definedName>
    <definedName name="VAS076_F_Bendraipaskirs37KitosVeiklos" localSheetId="9">'Forma 7'!$Q$96</definedName>
    <definedName name="VAS076_F_Bendraipaskirs37KitosVeiklos">'Forma 7'!$Q$96</definedName>
    <definedName name="VAS076_F_Bendraipaskirs3Apskaitosveikla1" localSheetId="9">'Forma 7'!$O$96</definedName>
    <definedName name="VAS076_F_Bendraipaskirs3Apskaitosveikla1">'Forma 7'!$O$96</definedName>
    <definedName name="VAS076_F_Bendraipaskirs3Kitareguliuoja1" localSheetId="9">'Forma 7'!$P$96</definedName>
    <definedName name="VAS076_F_Bendraipaskirs3Kitareguliuoja1">'Forma 7'!$P$96</definedName>
    <definedName name="VAS076_F_Cpunktui251IS" localSheetId="9">'Forma 7'!$D$80</definedName>
    <definedName name="VAS076_F_Cpunktui251IS">'Forma 7'!$D$80</definedName>
    <definedName name="VAS076_F_Cpunktui2531GeriamojoVandens" localSheetId="9">'Forma 7'!$F$80</definedName>
    <definedName name="VAS076_F_Cpunktui2531GeriamojoVandens">'Forma 7'!$F$80</definedName>
    <definedName name="VAS076_F_Cpunktui2532GeriamojoVandens" localSheetId="9">'Forma 7'!$G$80</definedName>
    <definedName name="VAS076_F_Cpunktui2532GeriamojoVandens">'Forma 7'!$G$80</definedName>
    <definedName name="VAS076_F_Cpunktui2533GeriamojoVandens" localSheetId="9">'Forma 7'!$H$80</definedName>
    <definedName name="VAS076_F_Cpunktui2533GeriamojoVandens">'Forma 7'!$H$80</definedName>
    <definedName name="VAS076_F_Cpunktui253IsViso" localSheetId="9">'Forma 7'!$E$80</definedName>
    <definedName name="VAS076_F_Cpunktui253IsViso">'Forma 7'!$E$80</definedName>
    <definedName name="VAS076_F_Cpunktui2541NuotekuSurinkimas" localSheetId="9">'Forma 7'!$J$80</definedName>
    <definedName name="VAS076_F_Cpunktui2541NuotekuSurinkimas">'Forma 7'!$J$80</definedName>
    <definedName name="VAS076_F_Cpunktui2542NuotekuValymas" localSheetId="9">'Forma 7'!$K$80</definedName>
    <definedName name="VAS076_F_Cpunktui2542NuotekuValymas">'Forma 7'!$K$80</definedName>
    <definedName name="VAS076_F_Cpunktui2543NuotekuDumblo" localSheetId="9">'Forma 7'!$L$80</definedName>
    <definedName name="VAS076_F_Cpunktui2543NuotekuDumblo">'Forma 7'!$L$80</definedName>
    <definedName name="VAS076_F_Cpunktui254IsViso" localSheetId="9">'Forma 7'!$I$80</definedName>
    <definedName name="VAS076_F_Cpunktui254IsViso">'Forma 7'!$I$80</definedName>
    <definedName name="VAS076_F_Cpunktui255PavirsiniuNuoteku" localSheetId="9">'Forma 7'!$M$80</definedName>
    <definedName name="VAS076_F_Cpunktui255PavirsiniuNuoteku">'Forma 7'!$M$80</definedName>
    <definedName name="VAS076_F_Cpunktui256KitosReguliuojamosios" localSheetId="9">'Forma 7'!$N$80</definedName>
    <definedName name="VAS076_F_Cpunktui256KitosReguliuojamosios">'Forma 7'!$N$80</definedName>
    <definedName name="VAS076_F_Cpunktui257KitosVeiklos" localSheetId="9">'Forma 7'!$Q$80</definedName>
    <definedName name="VAS076_F_Cpunktui257KitosVeiklos">'Forma 7'!$Q$80</definedName>
    <definedName name="VAS076_F_Cpunktui25Apskaitosveikla1" localSheetId="9">'Forma 7'!$O$80</definedName>
    <definedName name="VAS076_F_Cpunktui25Apskaitosveikla1">'Forma 7'!$O$80</definedName>
    <definedName name="VAS076_F_Cpunktui25Kitareguliuoja1" localSheetId="9">'Forma 7'!$P$80</definedName>
    <definedName name="VAS076_F_Cpunktui25Kitareguliuoja1">'Forma 7'!$P$80</definedName>
    <definedName name="VAS076_F_Cpunktui261IS" localSheetId="9">'Forma 7'!$D$81</definedName>
    <definedName name="VAS076_F_Cpunktui261IS">'Forma 7'!$D$81</definedName>
    <definedName name="VAS076_F_Cpunktui2631GeriamojoVandens" localSheetId="9">'Forma 7'!$F$81</definedName>
    <definedName name="VAS076_F_Cpunktui2631GeriamojoVandens">'Forma 7'!$F$81</definedName>
    <definedName name="VAS076_F_Cpunktui2632GeriamojoVandens" localSheetId="9">'Forma 7'!$G$81</definedName>
    <definedName name="VAS076_F_Cpunktui2632GeriamojoVandens">'Forma 7'!$G$81</definedName>
    <definedName name="VAS076_F_Cpunktui2633GeriamojoVandens" localSheetId="9">'Forma 7'!$H$81</definedName>
    <definedName name="VAS076_F_Cpunktui2633GeriamojoVandens">'Forma 7'!$H$81</definedName>
    <definedName name="VAS076_F_Cpunktui263IsViso" localSheetId="9">'Forma 7'!$E$81</definedName>
    <definedName name="VAS076_F_Cpunktui263IsViso">'Forma 7'!$E$81</definedName>
    <definedName name="VAS076_F_Cpunktui2641NuotekuSurinkimas" localSheetId="9">'Forma 7'!$J$81</definedName>
    <definedName name="VAS076_F_Cpunktui2641NuotekuSurinkimas">'Forma 7'!$J$81</definedName>
    <definedName name="VAS076_F_Cpunktui2642NuotekuValymas" localSheetId="9">'Forma 7'!$K$81</definedName>
    <definedName name="VAS076_F_Cpunktui2642NuotekuValymas">'Forma 7'!$K$81</definedName>
    <definedName name="VAS076_F_Cpunktui2643NuotekuDumblo" localSheetId="9">'Forma 7'!$L$81</definedName>
    <definedName name="VAS076_F_Cpunktui2643NuotekuDumblo">'Forma 7'!$L$81</definedName>
    <definedName name="VAS076_F_Cpunktui264IsViso" localSheetId="9">'Forma 7'!$I$81</definedName>
    <definedName name="VAS076_F_Cpunktui264IsViso">'Forma 7'!$I$81</definedName>
    <definedName name="VAS076_F_Cpunktui265PavirsiniuNuoteku" localSheetId="9">'Forma 7'!$M$81</definedName>
    <definedName name="VAS076_F_Cpunktui265PavirsiniuNuoteku">'Forma 7'!$M$81</definedName>
    <definedName name="VAS076_F_Cpunktui266KitosReguliuojamosios" localSheetId="9">'Forma 7'!$N$81</definedName>
    <definedName name="VAS076_F_Cpunktui266KitosReguliuojamosios">'Forma 7'!$N$81</definedName>
    <definedName name="VAS076_F_Cpunktui267KitosVeiklos" localSheetId="9">'Forma 7'!$Q$81</definedName>
    <definedName name="VAS076_F_Cpunktui267KitosVeiklos">'Forma 7'!$Q$81</definedName>
    <definedName name="VAS076_F_Cpunktui26Apskaitosveikla1" localSheetId="9">'Forma 7'!$O$81</definedName>
    <definedName name="VAS076_F_Cpunktui26Apskaitosveikla1">'Forma 7'!$O$81</definedName>
    <definedName name="VAS076_F_Cpunktui26Kitareguliuoja1" localSheetId="9">'Forma 7'!$P$81</definedName>
    <definedName name="VAS076_F_Cpunktui26Kitareguliuoja1">'Forma 7'!$P$81</definedName>
    <definedName name="VAS076_F_Cpunktui271IS" localSheetId="9">'Forma 7'!$D$82</definedName>
    <definedName name="VAS076_F_Cpunktui271IS">'Forma 7'!$D$82</definedName>
    <definedName name="VAS076_F_Cpunktui2731GeriamojoVandens" localSheetId="9">'Forma 7'!$F$82</definedName>
    <definedName name="VAS076_F_Cpunktui2731GeriamojoVandens">'Forma 7'!$F$82</definedName>
    <definedName name="VAS076_F_Cpunktui2732GeriamojoVandens" localSheetId="9">'Forma 7'!$G$82</definedName>
    <definedName name="VAS076_F_Cpunktui2732GeriamojoVandens">'Forma 7'!$G$82</definedName>
    <definedName name="VAS076_F_Cpunktui2733GeriamojoVandens" localSheetId="9">'Forma 7'!$H$82</definedName>
    <definedName name="VAS076_F_Cpunktui2733GeriamojoVandens">'Forma 7'!$H$82</definedName>
    <definedName name="VAS076_F_Cpunktui273IsViso" localSheetId="9">'Forma 7'!$E$82</definedName>
    <definedName name="VAS076_F_Cpunktui273IsViso">'Forma 7'!$E$82</definedName>
    <definedName name="VAS076_F_Cpunktui2741NuotekuSurinkimas" localSheetId="9">'Forma 7'!$J$82</definedName>
    <definedName name="VAS076_F_Cpunktui2741NuotekuSurinkimas">'Forma 7'!$J$82</definedName>
    <definedName name="VAS076_F_Cpunktui2742NuotekuValymas" localSheetId="9">'Forma 7'!$K$82</definedName>
    <definedName name="VAS076_F_Cpunktui2742NuotekuValymas">'Forma 7'!$K$82</definedName>
    <definedName name="VAS076_F_Cpunktui2743NuotekuDumblo" localSheetId="9">'Forma 7'!$L$82</definedName>
    <definedName name="VAS076_F_Cpunktui2743NuotekuDumblo">'Forma 7'!$L$82</definedName>
    <definedName name="VAS076_F_Cpunktui274IsViso" localSheetId="9">'Forma 7'!$I$82</definedName>
    <definedName name="VAS076_F_Cpunktui274IsViso">'Forma 7'!$I$82</definedName>
    <definedName name="VAS076_F_Cpunktui275PavirsiniuNuoteku" localSheetId="9">'Forma 7'!$M$82</definedName>
    <definedName name="VAS076_F_Cpunktui275PavirsiniuNuoteku">'Forma 7'!$M$82</definedName>
    <definedName name="VAS076_F_Cpunktui276KitosReguliuojamosios" localSheetId="9">'Forma 7'!$N$82</definedName>
    <definedName name="VAS076_F_Cpunktui276KitosReguliuojamosios">'Forma 7'!$N$82</definedName>
    <definedName name="VAS076_F_Cpunktui277KitosVeiklos" localSheetId="9">'Forma 7'!$Q$82</definedName>
    <definedName name="VAS076_F_Cpunktui277KitosVeiklos">'Forma 7'!$Q$82</definedName>
    <definedName name="VAS076_F_Cpunktui27Apskaitosveikla1" localSheetId="9">'Forma 7'!$O$82</definedName>
    <definedName name="VAS076_F_Cpunktui27Apskaitosveikla1">'Forma 7'!$O$82</definedName>
    <definedName name="VAS076_F_Cpunktui27Kitareguliuoja1" localSheetId="9">'Forma 7'!$P$82</definedName>
    <definedName name="VAS076_F_Cpunktui27Kitareguliuoja1">'Forma 7'!$P$82</definedName>
    <definedName name="VAS076_F_Cpunktui281IS" localSheetId="9">'Forma 7'!$D$83</definedName>
    <definedName name="VAS076_F_Cpunktui281IS">'Forma 7'!$D$83</definedName>
    <definedName name="VAS076_F_Cpunktui2831GeriamojoVandens" localSheetId="9">'Forma 7'!$F$83</definedName>
    <definedName name="VAS076_F_Cpunktui2831GeriamojoVandens">'Forma 7'!$F$83</definedName>
    <definedName name="VAS076_F_Cpunktui2832GeriamojoVandens" localSheetId="9">'Forma 7'!$G$83</definedName>
    <definedName name="VAS076_F_Cpunktui2832GeriamojoVandens">'Forma 7'!$G$83</definedName>
    <definedName name="VAS076_F_Cpunktui2833GeriamojoVandens" localSheetId="9">'Forma 7'!$H$83</definedName>
    <definedName name="VAS076_F_Cpunktui2833GeriamojoVandens">'Forma 7'!$H$83</definedName>
    <definedName name="VAS076_F_Cpunktui283IsViso" localSheetId="9">'Forma 7'!$E$83</definedName>
    <definedName name="VAS076_F_Cpunktui283IsViso">'Forma 7'!$E$83</definedName>
    <definedName name="VAS076_F_Cpunktui2841NuotekuSurinkimas" localSheetId="9">'Forma 7'!$J$83</definedName>
    <definedName name="VAS076_F_Cpunktui2841NuotekuSurinkimas">'Forma 7'!$J$83</definedName>
    <definedName name="VAS076_F_Cpunktui2842NuotekuValymas" localSheetId="9">'Forma 7'!$K$83</definedName>
    <definedName name="VAS076_F_Cpunktui2842NuotekuValymas">'Forma 7'!$K$83</definedName>
    <definedName name="VAS076_F_Cpunktui2843NuotekuDumblo" localSheetId="9">'Forma 7'!$L$83</definedName>
    <definedName name="VAS076_F_Cpunktui2843NuotekuDumblo">'Forma 7'!$L$83</definedName>
    <definedName name="VAS076_F_Cpunktui284IsViso" localSheetId="9">'Forma 7'!$I$83</definedName>
    <definedName name="VAS076_F_Cpunktui284IsViso">'Forma 7'!$I$83</definedName>
    <definedName name="VAS076_F_Cpunktui285PavirsiniuNuoteku" localSheetId="9">'Forma 7'!$M$83</definedName>
    <definedName name="VAS076_F_Cpunktui285PavirsiniuNuoteku">'Forma 7'!$M$83</definedName>
    <definedName name="VAS076_F_Cpunktui286KitosReguliuojamosios" localSheetId="9">'Forma 7'!$N$83</definedName>
    <definedName name="VAS076_F_Cpunktui286KitosReguliuojamosios">'Forma 7'!$N$83</definedName>
    <definedName name="VAS076_F_Cpunktui287KitosVeiklos" localSheetId="9">'Forma 7'!$Q$83</definedName>
    <definedName name="VAS076_F_Cpunktui287KitosVeiklos">'Forma 7'!$Q$83</definedName>
    <definedName name="VAS076_F_Cpunktui28Apskaitosveikla1" localSheetId="9">'Forma 7'!$O$83</definedName>
    <definedName name="VAS076_F_Cpunktui28Apskaitosveikla1">'Forma 7'!$O$83</definedName>
    <definedName name="VAS076_F_Cpunktui28Kitareguliuoja1" localSheetId="9">'Forma 7'!$P$83</definedName>
    <definedName name="VAS076_F_Cpunktui28Kitareguliuoja1">'Forma 7'!$P$83</definedName>
    <definedName name="VAS076_F_Cpunktui291IS" localSheetId="9">'Forma 7'!$D$84</definedName>
    <definedName name="VAS076_F_Cpunktui291IS">'Forma 7'!$D$84</definedName>
    <definedName name="VAS076_F_Cpunktui2931GeriamojoVandens" localSheetId="9">'Forma 7'!$F$84</definedName>
    <definedName name="VAS076_F_Cpunktui2931GeriamojoVandens">'Forma 7'!$F$84</definedName>
    <definedName name="VAS076_F_Cpunktui2932GeriamojoVandens" localSheetId="9">'Forma 7'!$G$84</definedName>
    <definedName name="VAS076_F_Cpunktui2932GeriamojoVandens">'Forma 7'!$G$84</definedName>
    <definedName name="VAS076_F_Cpunktui2933GeriamojoVandens" localSheetId="9">'Forma 7'!$H$84</definedName>
    <definedName name="VAS076_F_Cpunktui2933GeriamojoVandens">'Forma 7'!$H$84</definedName>
    <definedName name="VAS076_F_Cpunktui293IsViso" localSheetId="9">'Forma 7'!$E$84</definedName>
    <definedName name="VAS076_F_Cpunktui293IsViso">'Forma 7'!$E$84</definedName>
    <definedName name="VAS076_F_Cpunktui2941NuotekuSurinkimas" localSheetId="9">'Forma 7'!$J$84</definedName>
    <definedName name="VAS076_F_Cpunktui2941NuotekuSurinkimas">'Forma 7'!$J$84</definedName>
    <definedName name="VAS076_F_Cpunktui2942NuotekuValymas" localSheetId="9">'Forma 7'!$K$84</definedName>
    <definedName name="VAS076_F_Cpunktui2942NuotekuValymas">'Forma 7'!$K$84</definedName>
    <definedName name="VAS076_F_Cpunktui2943NuotekuDumblo" localSheetId="9">'Forma 7'!$L$84</definedName>
    <definedName name="VAS076_F_Cpunktui2943NuotekuDumblo">'Forma 7'!$L$84</definedName>
    <definedName name="VAS076_F_Cpunktui294IsViso" localSheetId="9">'Forma 7'!$I$84</definedName>
    <definedName name="VAS076_F_Cpunktui294IsViso">'Forma 7'!$I$84</definedName>
    <definedName name="VAS076_F_Cpunktui295PavirsiniuNuoteku" localSheetId="9">'Forma 7'!$M$84</definedName>
    <definedName name="VAS076_F_Cpunktui295PavirsiniuNuoteku">'Forma 7'!$M$84</definedName>
    <definedName name="VAS076_F_Cpunktui296KitosReguliuojamosios" localSheetId="9">'Forma 7'!$N$84</definedName>
    <definedName name="VAS076_F_Cpunktui296KitosReguliuojamosios">'Forma 7'!$N$84</definedName>
    <definedName name="VAS076_F_Cpunktui297KitosVeiklos" localSheetId="9">'Forma 7'!$Q$84</definedName>
    <definedName name="VAS076_F_Cpunktui297KitosVeiklos">'Forma 7'!$Q$84</definedName>
    <definedName name="VAS076_F_Cpunktui29Apskaitosveikla1" localSheetId="9">'Forma 7'!$O$84</definedName>
    <definedName name="VAS076_F_Cpunktui29Apskaitosveikla1">'Forma 7'!$O$84</definedName>
    <definedName name="VAS076_F_Cpunktui29Kitareguliuoja1" localSheetId="9">'Forma 7'!$P$84</definedName>
    <definedName name="VAS076_F_Cpunktui29Kitareguliuoja1">'Forma 7'!$P$84</definedName>
    <definedName name="VAS076_F_Cpunktui301IS" localSheetId="9">'Forma 7'!$D$85</definedName>
    <definedName name="VAS076_F_Cpunktui301IS">'Forma 7'!$D$85</definedName>
    <definedName name="VAS076_F_Cpunktui3031GeriamojoVandens" localSheetId="9">'Forma 7'!$F$85</definedName>
    <definedName name="VAS076_F_Cpunktui3031GeriamojoVandens">'Forma 7'!$F$85</definedName>
    <definedName name="VAS076_F_Cpunktui3032GeriamojoVandens" localSheetId="9">'Forma 7'!$G$85</definedName>
    <definedName name="VAS076_F_Cpunktui3032GeriamojoVandens">'Forma 7'!$G$85</definedName>
    <definedName name="VAS076_F_Cpunktui3033GeriamojoVandens" localSheetId="9">'Forma 7'!$H$85</definedName>
    <definedName name="VAS076_F_Cpunktui3033GeriamojoVandens">'Forma 7'!$H$85</definedName>
    <definedName name="VAS076_F_Cpunktui303IsViso" localSheetId="9">'Forma 7'!$E$85</definedName>
    <definedName name="VAS076_F_Cpunktui303IsViso">'Forma 7'!$E$85</definedName>
    <definedName name="VAS076_F_Cpunktui3041NuotekuSurinkimas" localSheetId="9">'Forma 7'!$J$85</definedName>
    <definedName name="VAS076_F_Cpunktui3041NuotekuSurinkimas">'Forma 7'!$J$85</definedName>
    <definedName name="VAS076_F_Cpunktui3042NuotekuValymas" localSheetId="9">'Forma 7'!$K$85</definedName>
    <definedName name="VAS076_F_Cpunktui3042NuotekuValymas">'Forma 7'!$K$85</definedName>
    <definedName name="VAS076_F_Cpunktui3043NuotekuDumblo" localSheetId="9">'Forma 7'!$L$85</definedName>
    <definedName name="VAS076_F_Cpunktui3043NuotekuDumblo">'Forma 7'!$L$85</definedName>
    <definedName name="VAS076_F_Cpunktui304IsViso" localSheetId="9">'Forma 7'!$I$85</definedName>
    <definedName name="VAS076_F_Cpunktui304IsViso">'Forma 7'!$I$85</definedName>
    <definedName name="VAS076_F_Cpunktui305PavirsiniuNuoteku" localSheetId="9">'Forma 7'!$M$85</definedName>
    <definedName name="VAS076_F_Cpunktui305PavirsiniuNuoteku">'Forma 7'!$M$85</definedName>
    <definedName name="VAS076_F_Cpunktui306KitosReguliuojamosios" localSheetId="9">'Forma 7'!$N$85</definedName>
    <definedName name="VAS076_F_Cpunktui306KitosReguliuojamosios">'Forma 7'!$N$85</definedName>
    <definedName name="VAS076_F_Cpunktui307KitosVeiklos" localSheetId="9">'Forma 7'!$Q$85</definedName>
    <definedName name="VAS076_F_Cpunktui307KitosVeiklos">'Forma 7'!$Q$85</definedName>
    <definedName name="VAS076_F_Cpunktui30Apskaitosveikla1" localSheetId="9">'Forma 7'!$O$85</definedName>
    <definedName name="VAS076_F_Cpunktui30Apskaitosveikla1">'Forma 7'!$O$85</definedName>
    <definedName name="VAS076_F_Cpunktui30Kitareguliuoja1" localSheetId="9">'Forma 7'!$P$85</definedName>
    <definedName name="VAS076_F_Cpunktui30Kitareguliuoja1">'Forma 7'!$P$85</definedName>
    <definedName name="VAS076_F_Cpunktui311IS" localSheetId="9">'Forma 7'!$D$86</definedName>
    <definedName name="VAS076_F_Cpunktui311IS">'Forma 7'!$D$86</definedName>
    <definedName name="VAS076_F_Cpunktui3131GeriamojoVandens" localSheetId="9">'Forma 7'!$F$86</definedName>
    <definedName name="VAS076_F_Cpunktui3131GeriamojoVandens">'Forma 7'!$F$86</definedName>
    <definedName name="VAS076_F_Cpunktui3132GeriamojoVandens" localSheetId="9">'Forma 7'!$G$86</definedName>
    <definedName name="VAS076_F_Cpunktui3132GeriamojoVandens">'Forma 7'!$G$86</definedName>
    <definedName name="VAS076_F_Cpunktui3133GeriamojoVandens" localSheetId="9">'Forma 7'!$H$86</definedName>
    <definedName name="VAS076_F_Cpunktui3133GeriamojoVandens">'Forma 7'!$H$86</definedName>
    <definedName name="VAS076_F_Cpunktui313IsViso" localSheetId="9">'Forma 7'!$E$86</definedName>
    <definedName name="VAS076_F_Cpunktui313IsViso">'Forma 7'!$E$86</definedName>
    <definedName name="VAS076_F_Cpunktui3141NuotekuSurinkimas" localSheetId="9">'Forma 7'!$J$86</definedName>
    <definedName name="VAS076_F_Cpunktui3141NuotekuSurinkimas">'Forma 7'!$J$86</definedName>
    <definedName name="VAS076_F_Cpunktui3142NuotekuValymas" localSheetId="9">'Forma 7'!$K$86</definedName>
    <definedName name="VAS076_F_Cpunktui3142NuotekuValymas">'Forma 7'!$K$86</definedName>
    <definedName name="VAS076_F_Cpunktui3143NuotekuDumblo" localSheetId="9">'Forma 7'!$L$86</definedName>
    <definedName name="VAS076_F_Cpunktui3143NuotekuDumblo">'Forma 7'!$L$86</definedName>
    <definedName name="VAS076_F_Cpunktui314IsViso" localSheetId="9">'Forma 7'!$I$86</definedName>
    <definedName name="VAS076_F_Cpunktui314IsViso">'Forma 7'!$I$86</definedName>
    <definedName name="VAS076_F_Cpunktui315PavirsiniuNuoteku" localSheetId="9">'Forma 7'!$M$86</definedName>
    <definedName name="VAS076_F_Cpunktui315PavirsiniuNuoteku">'Forma 7'!$M$86</definedName>
    <definedName name="VAS076_F_Cpunktui316KitosReguliuojamosios" localSheetId="9">'Forma 7'!$N$86</definedName>
    <definedName name="VAS076_F_Cpunktui316KitosReguliuojamosios">'Forma 7'!$N$86</definedName>
    <definedName name="VAS076_F_Cpunktui317KitosVeiklos" localSheetId="9">'Forma 7'!$Q$86</definedName>
    <definedName name="VAS076_F_Cpunktui317KitosVeiklos">'Forma 7'!$Q$86</definedName>
    <definedName name="VAS076_F_Cpunktui31Apskaitosveikla1" localSheetId="9">'Forma 7'!$O$86</definedName>
    <definedName name="VAS076_F_Cpunktui31Apskaitosveikla1">'Forma 7'!$O$86</definedName>
    <definedName name="VAS076_F_Cpunktui31Kitareguliuoja1" localSheetId="9">'Forma 7'!$P$86</definedName>
    <definedName name="VAS076_F_Cpunktui31Kitareguliuoja1">'Forma 7'!$P$86</definedName>
    <definedName name="VAS076_F_Cpunktui321IS" localSheetId="9">'Forma 7'!$D$87</definedName>
    <definedName name="VAS076_F_Cpunktui321IS">'Forma 7'!$D$87</definedName>
    <definedName name="VAS076_F_Cpunktui3231GeriamojoVandens" localSheetId="9">'Forma 7'!$F$87</definedName>
    <definedName name="VAS076_F_Cpunktui3231GeriamojoVandens">'Forma 7'!$F$87</definedName>
    <definedName name="VAS076_F_Cpunktui3232GeriamojoVandens" localSheetId="9">'Forma 7'!$G$87</definedName>
    <definedName name="VAS076_F_Cpunktui3232GeriamojoVandens">'Forma 7'!$G$87</definedName>
    <definedName name="VAS076_F_Cpunktui3233GeriamojoVandens" localSheetId="9">'Forma 7'!$H$87</definedName>
    <definedName name="VAS076_F_Cpunktui3233GeriamojoVandens">'Forma 7'!$H$87</definedName>
    <definedName name="VAS076_F_Cpunktui323IsViso" localSheetId="9">'Forma 7'!$E$87</definedName>
    <definedName name="VAS076_F_Cpunktui323IsViso">'Forma 7'!$E$87</definedName>
    <definedName name="VAS076_F_Cpunktui3241NuotekuSurinkimas" localSheetId="9">'Forma 7'!$J$87</definedName>
    <definedName name="VAS076_F_Cpunktui3241NuotekuSurinkimas">'Forma 7'!$J$87</definedName>
    <definedName name="VAS076_F_Cpunktui3242NuotekuValymas" localSheetId="9">'Forma 7'!$K$87</definedName>
    <definedName name="VAS076_F_Cpunktui3242NuotekuValymas">'Forma 7'!$K$87</definedName>
    <definedName name="VAS076_F_Cpunktui3243NuotekuDumblo" localSheetId="9">'Forma 7'!$L$87</definedName>
    <definedName name="VAS076_F_Cpunktui3243NuotekuDumblo">'Forma 7'!$L$87</definedName>
    <definedName name="VAS076_F_Cpunktui324IsViso" localSheetId="9">'Forma 7'!$I$87</definedName>
    <definedName name="VAS076_F_Cpunktui324IsViso">'Forma 7'!$I$87</definedName>
    <definedName name="VAS076_F_Cpunktui325PavirsiniuNuoteku" localSheetId="9">'Forma 7'!$M$87</definedName>
    <definedName name="VAS076_F_Cpunktui325PavirsiniuNuoteku">'Forma 7'!$M$87</definedName>
    <definedName name="VAS076_F_Cpunktui326KitosReguliuojamosios" localSheetId="9">'Forma 7'!$N$87</definedName>
    <definedName name="VAS076_F_Cpunktui326KitosReguliuojamosios">'Forma 7'!$N$87</definedName>
    <definedName name="VAS076_F_Cpunktui327KitosVeiklos" localSheetId="9">'Forma 7'!$Q$87</definedName>
    <definedName name="VAS076_F_Cpunktui327KitosVeiklos">'Forma 7'!$Q$87</definedName>
    <definedName name="VAS076_F_Cpunktui32Apskaitosveikla1" localSheetId="9">'Forma 7'!$O$87</definedName>
    <definedName name="VAS076_F_Cpunktui32Apskaitosveikla1">'Forma 7'!$O$87</definedName>
    <definedName name="VAS076_F_Cpunktui32Kitareguliuoja1" localSheetId="9">'Forma 7'!$P$87</definedName>
    <definedName name="VAS076_F_Cpunktui32Kitareguliuoja1">'Forma 7'!$P$87</definedName>
    <definedName name="VAS076_F_Cpunktui331IS" localSheetId="9">'Forma 7'!$D$88</definedName>
    <definedName name="VAS076_F_Cpunktui331IS">'Forma 7'!$D$88</definedName>
    <definedName name="VAS076_F_Cpunktui3331GeriamojoVandens" localSheetId="9">'Forma 7'!$F$88</definedName>
    <definedName name="VAS076_F_Cpunktui3331GeriamojoVandens">'Forma 7'!$F$88</definedName>
    <definedName name="VAS076_F_Cpunktui3332GeriamojoVandens" localSheetId="9">'Forma 7'!$G$88</definedName>
    <definedName name="VAS076_F_Cpunktui3332GeriamojoVandens">'Forma 7'!$G$88</definedName>
    <definedName name="VAS076_F_Cpunktui3333GeriamojoVandens" localSheetId="9">'Forma 7'!$H$88</definedName>
    <definedName name="VAS076_F_Cpunktui3333GeriamojoVandens">'Forma 7'!$H$88</definedName>
    <definedName name="VAS076_F_Cpunktui333IsViso" localSheetId="9">'Forma 7'!$E$88</definedName>
    <definedName name="VAS076_F_Cpunktui333IsViso">'Forma 7'!$E$88</definedName>
    <definedName name="VAS076_F_Cpunktui3341NuotekuSurinkimas" localSheetId="9">'Forma 7'!$J$88</definedName>
    <definedName name="VAS076_F_Cpunktui3341NuotekuSurinkimas">'Forma 7'!$J$88</definedName>
    <definedName name="VAS076_F_Cpunktui3342NuotekuValymas" localSheetId="9">'Forma 7'!$K$88</definedName>
    <definedName name="VAS076_F_Cpunktui3342NuotekuValymas">'Forma 7'!$K$88</definedName>
    <definedName name="VAS076_F_Cpunktui3343NuotekuDumblo" localSheetId="9">'Forma 7'!$L$88</definedName>
    <definedName name="VAS076_F_Cpunktui3343NuotekuDumblo">'Forma 7'!$L$88</definedName>
    <definedName name="VAS076_F_Cpunktui334IsViso" localSheetId="9">'Forma 7'!$I$88</definedName>
    <definedName name="VAS076_F_Cpunktui334IsViso">'Forma 7'!$I$88</definedName>
    <definedName name="VAS076_F_Cpunktui335PavirsiniuNuoteku" localSheetId="9">'Forma 7'!$M$88</definedName>
    <definedName name="VAS076_F_Cpunktui335PavirsiniuNuoteku">'Forma 7'!$M$88</definedName>
    <definedName name="VAS076_F_Cpunktui336KitosReguliuojamosios" localSheetId="9">'Forma 7'!$N$88</definedName>
    <definedName name="VAS076_F_Cpunktui336KitosReguliuojamosios">'Forma 7'!$N$88</definedName>
    <definedName name="VAS076_F_Cpunktui337KitosVeiklos" localSheetId="9">'Forma 7'!$Q$88</definedName>
    <definedName name="VAS076_F_Cpunktui337KitosVeiklos">'Forma 7'!$Q$88</definedName>
    <definedName name="VAS076_F_Cpunktui33Apskaitosveikla1" localSheetId="9">'Forma 7'!$O$88</definedName>
    <definedName name="VAS076_F_Cpunktui33Apskaitosveikla1">'Forma 7'!$O$88</definedName>
    <definedName name="VAS076_F_Cpunktui33Kitareguliuoja1" localSheetId="9">'Forma 7'!$P$88</definedName>
    <definedName name="VAS076_F_Cpunktui33Kitareguliuoja1">'Forma 7'!$P$88</definedName>
    <definedName name="VAS076_F_Cpunktui341IS" localSheetId="9">'Forma 7'!$D$89</definedName>
    <definedName name="VAS076_F_Cpunktui341IS">'Forma 7'!$D$89</definedName>
    <definedName name="VAS076_F_Cpunktui3431GeriamojoVandens" localSheetId="9">'Forma 7'!$F$89</definedName>
    <definedName name="VAS076_F_Cpunktui3431GeriamojoVandens">'Forma 7'!$F$89</definedName>
    <definedName name="VAS076_F_Cpunktui3432GeriamojoVandens" localSheetId="9">'Forma 7'!$G$89</definedName>
    <definedName name="VAS076_F_Cpunktui3432GeriamojoVandens">'Forma 7'!$G$89</definedName>
    <definedName name="VAS076_F_Cpunktui3433GeriamojoVandens" localSheetId="9">'Forma 7'!$H$89</definedName>
    <definedName name="VAS076_F_Cpunktui3433GeriamojoVandens">'Forma 7'!$H$89</definedName>
    <definedName name="VAS076_F_Cpunktui343IsViso" localSheetId="9">'Forma 7'!$E$89</definedName>
    <definedName name="VAS076_F_Cpunktui343IsViso">'Forma 7'!$E$89</definedName>
    <definedName name="VAS076_F_Cpunktui3441NuotekuSurinkimas" localSheetId="9">'Forma 7'!$J$89</definedName>
    <definedName name="VAS076_F_Cpunktui3441NuotekuSurinkimas">'Forma 7'!$J$89</definedName>
    <definedName name="VAS076_F_Cpunktui3442NuotekuValymas" localSheetId="9">'Forma 7'!$K$89</definedName>
    <definedName name="VAS076_F_Cpunktui3442NuotekuValymas">'Forma 7'!$K$89</definedName>
    <definedName name="VAS076_F_Cpunktui3443NuotekuDumblo" localSheetId="9">'Forma 7'!$L$89</definedName>
    <definedName name="VAS076_F_Cpunktui3443NuotekuDumblo">'Forma 7'!$L$89</definedName>
    <definedName name="VAS076_F_Cpunktui344IsViso" localSheetId="9">'Forma 7'!$I$89</definedName>
    <definedName name="VAS076_F_Cpunktui344IsViso">'Forma 7'!$I$89</definedName>
    <definedName name="VAS076_F_Cpunktui345PavirsiniuNuoteku" localSheetId="9">'Forma 7'!$M$89</definedName>
    <definedName name="VAS076_F_Cpunktui345PavirsiniuNuoteku">'Forma 7'!$M$89</definedName>
    <definedName name="VAS076_F_Cpunktui346KitosReguliuojamosios" localSheetId="9">'Forma 7'!$N$89</definedName>
    <definedName name="VAS076_F_Cpunktui346KitosReguliuojamosios">'Forma 7'!$N$89</definedName>
    <definedName name="VAS076_F_Cpunktui347KitosVeiklos" localSheetId="9">'Forma 7'!$Q$89</definedName>
    <definedName name="VAS076_F_Cpunktui347KitosVeiklos">'Forma 7'!$Q$89</definedName>
    <definedName name="VAS076_F_Cpunktui34Apskaitosveikla1" localSheetId="9">'Forma 7'!$O$89</definedName>
    <definedName name="VAS076_F_Cpunktui34Apskaitosveikla1">'Forma 7'!$O$89</definedName>
    <definedName name="VAS076_F_Cpunktui34Kitareguliuoja1" localSheetId="9">'Forma 7'!$P$89</definedName>
    <definedName name="VAS076_F_Cpunktui34Kitareguliuoja1">'Forma 7'!$P$89</definedName>
    <definedName name="VAS076_F_Cpunktui351IS" localSheetId="9">'Forma 7'!$D$90</definedName>
    <definedName name="VAS076_F_Cpunktui351IS">'Forma 7'!$D$90</definedName>
    <definedName name="VAS076_F_Cpunktui3531GeriamojoVandens" localSheetId="9">'Forma 7'!$F$90</definedName>
    <definedName name="VAS076_F_Cpunktui3531GeriamojoVandens">'Forma 7'!$F$90</definedName>
    <definedName name="VAS076_F_Cpunktui3532GeriamojoVandens" localSheetId="9">'Forma 7'!$G$90</definedName>
    <definedName name="VAS076_F_Cpunktui3532GeriamojoVandens">'Forma 7'!$G$90</definedName>
    <definedName name="VAS076_F_Cpunktui3533GeriamojoVandens" localSheetId="9">'Forma 7'!$H$90</definedName>
    <definedName name="VAS076_F_Cpunktui3533GeriamojoVandens">'Forma 7'!$H$90</definedName>
    <definedName name="VAS076_F_Cpunktui353IsViso" localSheetId="9">'Forma 7'!$E$90</definedName>
    <definedName name="VAS076_F_Cpunktui353IsViso">'Forma 7'!$E$90</definedName>
    <definedName name="VAS076_F_Cpunktui3541NuotekuSurinkimas" localSheetId="9">'Forma 7'!$J$90</definedName>
    <definedName name="VAS076_F_Cpunktui3541NuotekuSurinkimas">'Forma 7'!$J$90</definedName>
    <definedName name="VAS076_F_Cpunktui3542NuotekuValymas" localSheetId="9">'Forma 7'!$K$90</definedName>
    <definedName name="VAS076_F_Cpunktui3542NuotekuValymas">'Forma 7'!$K$90</definedName>
    <definedName name="VAS076_F_Cpunktui3543NuotekuDumblo" localSheetId="9">'Forma 7'!$L$90</definedName>
    <definedName name="VAS076_F_Cpunktui3543NuotekuDumblo">'Forma 7'!$L$90</definedName>
    <definedName name="VAS076_F_Cpunktui354IsViso" localSheetId="9">'Forma 7'!$I$90</definedName>
    <definedName name="VAS076_F_Cpunktui354IsViso">'Forma 7'!$I$90</definedName>
    <definedName name="VAS076_F_Cpunktui355PavirsiniuNuoteku" localSheetId="9">'Forma 7'!$M$90</definedName>
    <definedName name="VAS076_F_Cpunktui355PavirsiniuNuoteku">'Forma 7'!$M$90</definedName>
    <definedName name="VAS076_F_Cpunktui356KitosReguliuojamosios" localSheetId="9">'Forma 7'!$N$90</definedName>
    <definedName name="VAS076_F_Cpunktui356KitosReguliuojamosios">'Forma 7'!$N$90</definedName>
    <definedName name="VAS076_F_Cpunktui357KitosVeiklos" localSheetId="9">'Forma 7'!$Q$90</definedName>
    <definedName name="VAS076_F_Cpunktui357KitosVeiklos">'Forma 7'!$Q$90</definedName>
    <definedName name="VAS076_F_Cpunktui35Apskaitosveikla1" localSheetId="9">'Forma 7'!$O$90</definedName>
    <definedName name="VAS076_F_Cpunktui35Apskaitosveikla1">'Forma 7'!$O$90</definedName>
    <definedName name="VAS076_F_Cpunktui35Kitareguliuoja1" localSheetId="9">'Forma 7'!$P$90</definedName>
    <definedName name="VAS076_F_Cpunktui35Kitareguliuoja1">'Forma 7'!$P$90</definedName>
    <definedName name="VAS076_F_Cpunktui361IS" localSheetId="9">'Forma 7'!$D$91</definedName>
    <definedName name="VAS076_F_Cpunktui361IS">'Forma 7'!$D$91</definedName>
    <definedName name="VAS076_F_Cpunktui3631GeriamojoVandens" localSheetId="9">'Forma 7'!$F$91</definedName>
    <definedName name="VAS076_F_Cpunktui3631GeriamojoVandens">'Forma 7'!$F$91</definedName>
    <definedName name="VAS076_F_Cpunktui3632GeriamojoVandens" localSheetId="9">'Forma 7'!$G$91</definedName>
    <definedName name="VAS076_F_Cpunktui3632GeriamojoVandens">'Forma 7'!$G$91</definedName>
    <definedName name="VAS076_F_Cpunktui3633GeriamojoVandens" localSheetId="9">'Forma 7'!$H$91</definedName>
    <definedName name="VAS076_F_Cpunktui3633GeriamojoVandens">'Forma 7'!$H$91</definedName>
    <definedName name="VAS076_F_Cpunktui363IsViso" localSheetId="9">'Forma 7'!$E$91</definedName>
    <definedName name="VAS076_F_Cpunktui363IsViso">'Forma 7'!$E$91</definedName>
    <definedName name="VAS076_F_Cpunktui3641NuotekuSurinkimas" localSheetId="9">'Forma 7'!$J$91</definedName>
    <definedName name="VAS076_F_Cpunktui3641NuotekuSurinkimas">'Forma 7'!$J$91</definedName>
    <definedName name="VAS076_F_Cpunktui3642NuotekuValymas" localSheetId="9">'Forma 7'!$K$91</definedName>
    <definedName name="VAS076_F_Cpunktui3642NuotekuValymas">'Forma 7'!$K$91</definedName>
    <definedName name="VAS076_F_Cpunktui3643NuotekuDumblo" localSheetId="9">'Forma 7'!$L$91</definedName>
    <definedName name="VAS076_F_Cpunktui3643NuotekuDumblo">'Forma 7'!$L$91</definedName>
    <definedName name="VAS076_F_Cpunktui364IsViso" localSheetId="9">'Forma 7'!$I$91</definedName>
    <definedName name="VAS076_F_Cpunktui364IsViso">'Forma 7'!$I$91</definedName>
    <definedName name="VAS076_F_Cpunktui365PavirsiniuNuoteku" localSheetId="9">'Forma 7'!$M$91</definedName>
    <definedName name="VAS076_F_Cpunktui365PavirsiniuNuoteku">'Forma 7'!$M$91</definedName>
    <definedName name="VAS076_F_Cpunktui366KitosReguliuojamosios" localSheetId="9">'Forma 7'!$N$91</definedName>
    <definedName name="VAS076_F_Cpunktui366KitosReguliuojamosios">'Forma 7'!$N$91</definedName>
    <definedName name="VAS076_F_Cpunktui367KitosVeiklos" localSheetId="9">'Forma 7'!$Q$91</definedName>
    <definedName name="VAS076_F_Cpunktui367KitosVeiklos">'Forma 7'!$Q$91</definedName>
    <definedName name="VAS076_F_Cpunktui36Apskaitosveikla1" localSheetId="9">'Forma 7'!$O$91</definedName>
    <definedName name="VAS076_F_Cpunktui36Apskaitosveikla1">'Forma 7'!$O$91</definedName>
    <definedName name="VAS076_F_Cpunktui36Kitareguliuoja1" localSheetId="9">'Forma 7'!$P$91</definedName>
    <definedName name="VAS076_F_Cpunktui36Kitareguliuoja1">'Forma 7'!$P$91</definedName>
    <definedName name="VAS076_F_Cpunktui371IS" localSheetId="9">'Forma 7'!$D$92</definedName>
    <definedName name="VAS076_F_Cpunktui371IS">'Forma 7'!$D$92</definedName>
    <definedName name="VAS076_F_Cpunktui3731GeriamojoVandens" localSheetId="9">'Forma 7'!$F$92</definedName>
    <definedName name="VAS076_F_Cpunktui3731GeriamojoVandens">'Forma 7'!$F$92</definedName>
    <definedName name="VAS076_F_Cpunktui3732GeriamojoVandens" localSheetId="9">'Forma 7'!$G$92</definedName>
    <definedName name="VAS076_F_Cpunktui3732GeriamojoVandens">'Forma 7'!$G$92</definedName>
    <definedName name="VAS076_F_Cpunktui3733GeriamojoVandens" localSheetId="9">'Forma 7'!$H$92</definedName>
    <definedName name="VAS076_F_Cpunktui3733GeriamojoVandens">'Forma 7'!$H$92</definedName>
    <definedName name="VAS076_F_Cpunktui373IsViso" localSheetId="9">'Forma 7'!$E$92</definedName>
    <definedName name="VAS076_F_Cpunktui373IsViso">'Forma 7'!$E$92</definedName>
    <definedName name="VAS076_F_Cpunktui3741NuotekuSurinkimas" localSheetId="9">'Forma 7'!$J$92</definedName>
    <definedName name="VAS076_F_Cpunktui3741NuotekuSurinkimas">'Forma 7'!$J$92</definedName>
    <definedName name="VAS076_F_Cpunktui3742NuotekuValymas" localSheetId="9">'Forma 7'!$K$92</definedName>
    <definedName name="VAS076_F_Cpunktui3742NuotekuValymas">'Forma 7'!$K$92</definedName>
    <definedName name="VAS076_F_Cpunktui3743NuotekuDumblo" localSheetId="9">'Forma 7'!$L$92</definedName>
    <definedName name="VAS076_F_Cpunktui3743NuotekuDumblo">'Forma 7'!$L$92</definedName>
    <definedName name="VAS076_F_Cpunktui374IsViso" localSheetId="9">'Forma 7'!$I$92</definedName>
    <definedName name="VAS076_F_Cpunktui374IsViso">'Forma 7'!$I$92</definedName>
    <definedName name="VAS076_F_Cpunktui375PavirsiniuNuoteku" localSheetId="9">'Forma 7'!$M$92</definedName>
    <definedName name="VAS076_F_Cpunktui375PavirsiniuNuoteku">'Forma 7'!$M$92</definedName>
    <definedName name="VAS076_F_Cpunktui376KitosReguliuojamosios" localSheetId="9">'Forma 7'!$N$92</definedName>
    <definedName name="VAS076_F_Cpunktui376KitosReguliuojamosios">'Forma 7'!$N$92</definedName>
    <definedName name="VAS076_F_Cpunktui377KitosVeiklos" localSheetId="9">'Forma 7'!$Q$92</definedName>
    <definedName name="VAS076_F_Cpunktui377KitosVeiklos">'Forma 7'!$Q$92</definedName>
    <definedName name="VAS076_F_Cpunktui37Apskaitosveikla1" localSheetId="9">'Forma 7'!$O$92</definedName>
    <definedName name="VAS076_F_Cpunktui37Apskaitosveikla1">'Forma 7'!$O$92</definedName>
    <definedName name="VAS076_F_Cpunktui37Kitareguliuoja1" localSheetId="9">'Forma 7'!$P$92</definedName>
    <definedName name="VAS076_F_Cpunktui37Kitareguliuoja1">'Forma 7'!$P$92</definedName>
    <definedName name="VAS076_F_Cpunktui381IS" localSheetId="9">'Forma 7'!$D$93</definedName>
    <definedName name="VAS076_F_Cpunktui381IS">'Forma 7'!$D$93</definedName>
    <definedName name="VAS076_F_Cpunktui3831GeriamojoVandens" localSheetId="9">'Forma 7'!$F$93</definedName>
    <definedName name="VAS076_F_Cpunktui3831GeriamojoVandens">'Forma 7'!$F$93</definedName>
    <definedName name="VAS076_F_Cpunktui3832GeriamojoVandens" localSheetId="9">'Forma 7'!$G$93</definedName>
    <definedName name="VAS076_F_Cpunktui3832GeriamojoVandens">'Forma 7'!$G$93</definedName>
    <definedName name="VAS076_F_Cpunktui3833GeriamojoVandens" localSheetId="9">'Forma 7'!$H$93</definedName>
    <definedName name="VAS076_F_Cpunktui3833GeriamojoVandens">'Forma 7'!$H$93</definedName>
    <definedName name="VAS076_F_Cpunktui383IsViso" localSheetId="9">'Forma 7'!$E$93</definedName>
    <definedName name="VAS076_F_Cpunktui383IsViso">'Forma 7'!$E$93</definedName>
    <definedName name="VAS076_F_Cpunktui3841NuotekuSurinkimas" localSheetId="9">'Forma 7'!$J$93</definedName>
    <definedName name="VAS076_F_Cpunktui3841NuotekuSurinkimas">'Forma 7'!$J$93</definedName>
    <definedName name="VAS076_F_Cpunktui3842NuotekuValymas" localSheetId="9">'Forma 7'!$K$93</definedName>
    <definedName name="VAS076_F_Cpunktui3842NuotekuValymas">'Forma 7'!$K$93</definedName>
    <definedName name="VAS076_F_Cpunktui3843NuotekuDumblo" localSheetId="9">'Forma 7'!$L$93</definedName>
    <definedName name="VAS076_F_Cpunktui3843NuotekuDumblo">'Forma 7'!$L$93</definedName>
    <definedName name="VAS076_F_Cpunktui384IsViso" localSheetId="9">'Forma 7'!$I$93</definedName>
    <definedName name="VAS076_F_Cpunktui384IsViso">'Forma 7'!$I$93</definedName>
    <definedName name="VAS076_F_Cpunktui385PavirsiniuNuoteku" localSheetId="9">'Forma 7'!$M$93</definedName>
    <definedName name="VAS076_F_Cpunktui385PavirsiniuNuoteku">'Forma 7'!$M$93</definedName>
    <definedName name="VAS076_F_Cpunktui386KitosReguliuojamosios" localSheetId="9">'Forma 7'!$N$93</definedName>
    <definedName name="VAS076_F_Cpunktui386KitosReguliuojamosios">'Forma 7'!$N$93</definedName>
    <definedName name="VAS076_F_Cpunktui387KitosVeiklos" localSheetId="9">'Forma 7'!$Q$93</definedName>
    <definedName name="VAS076_F_Cpunktui387KitosVeiklos">'Forma 7'!$Q$93</definedName>
    <definedName name="VAS076_F_Cpunktui38Apskaitosveikla1" localSheetId="9">'Forma 7'!$O$93</definedName>
    <definedName name="VAS076_F_Cpunktui38Apskaitosveikla1">'Forma 7'!$O$93</definedName>
    <definedName name="VAS076_F_Cpunktui38Kitareguliuoja1" localSheetId="9">'Forma 7'!$P$93</definedName>
    <definedName name="VAS076_F_Cpunktui38Kitareguliuoja1">'Forma 7'!$P$93</definedName>
    <definedName name="VAS076_F_Cpunktui391IS" localSheetId="9">'Forma 7'!$D$94</definedName>
    <definedName name="VAS076_F_Cpunktui391IS">'Forma 7'!$D$94</definedName>
    <definedName name="VAS076_F_Cpunktui3931GeriamojoVandens" localSheetId="9">'Forma 7'!$F$94</definedName>
    <definedName name="VAS076_F_Cpunktui3931GeriamojoVandens">'Forma 7'!$F$94</definedName>
    <definedName name="VAS076_F_Cpunktui3932GeriamojoVandens" localSheetId="9">'Forma 7'!$G$94</definedName>
    <definedName name="VAS076_F_Cpunktui3932GeriamojoVandens">'Forma 7'!$G$94</definedName>
    <definedName name="VAS076_F_Cpunktui3933GeriamojoVandens" localSheetId="9">'Forma 7'!$H$94</definedName>
    <definedName name="VAS076_F_Cpunktui3933GeriamojoVandens">'Forma 7'!$H$94</definedName>
    <definedName name="VAS076_F_Cpunktui393IsViso" localSheetId="9">'Forma 7'!$E$94</definedName>
    <definedName name="VAS076_F_Cpunktui393IsViso">'Forma 7'!$E$94</definedName>
    <definedName name="VAS076_F_Cpunktui3941NuotekuSurinkimas" localSheetId="9">'Forma 7'!$J$94</definedName>
    <definedName name="VAS076_F_Cpunktui3941NuotekuSurinkimas">'Forma 7'!$J$94</definedName>
    <definedName name="VAS076_F_Cpunktui3942NuotekuValymas" localSheetId="9">'Forma 7'!$K$94</definedName>
    <definedName name="VAS076_F_Cpunktui3942NuotekuValymas">'Forma 7'!$K$94</definedName>
    <definedName name="VAS076_F_Cpunktui3943NuotekuDumblo" localSheetId="9">'Forma 7'!$L$94</definedName>
    <definedName name="VAS076_F_Cpunktui3943NuotekuDumblo">'Forma 7'!$L$94</definedName>
    <definedName name="VAS076_F_Cpunktui394IsViso" localSheetId="9">'Forma 7'!$I$94</definedName>
    <definedName name="VAS076_F_Cpunktui394IsViso">'Forma 7'!$I$94</definedName>
    <definedName name="VAS076_F_Cpunktui395PavirsiniuNuoteku" localSheetId="9">'Forma 7'!$M$94</definedName>
    <definedName name="VAS076_F_Cpunktui395PavirsiniuNuoteku">'Forma 7'!$M$94</definedName>
    <definedName name="VAS076_F_Cpunktui396KitosReguliuojamosios" localSheetId="9">'Forma 7'!$N$94</definedName>
    <definedName name="VAS076_F_Cpunktui396KitosReguliuojamosios">'Forma 7'!$N$94</definedName>
    <definedName name="VAS076_F_Cpunktui397KitosVeiklos" localSheetId="9">'Forma 7'!$Q$94</definedName>
    <definedName name="VAS076_F_Cpunktui397KitosVeiklos">'Forma 7'!$Q$94</definedName>
    <definedName name="VAS076_F_Cpunktui39Apskaitosveikla1" localSheetId="9">'Forma 7'!$O$94</definedName>
    <definedName name="VAS076_F_Cpunktui39Apskaitosveikla1">'Forma 7'!$O$94</definedName>
    <definedName name="VAS076_F_Cpunktui39Kitareguliuoja1" localSheetId="9">'Forma 7'!$P$94</definedName>
    <definedName name="VAS076_F_Cpunktui39Kitareguliuoja1">'Forma 7'!$P$94</definedName>
    <definedName name="VAS076_F_Cpunktui401IS" localSheetId="9">'Forma 7'!$D$95</definedName>
    <definedName name="VAS076_F_Cpunktui401IS">'Forma 7'!$D$95</definedName>
    <definedName name="VAS076_F_Cpunktui4031GeriamojoVandens" localSheetId="9">'Forma 7'!$F$95</definedName>
    <definedName name="VAS076_F_Cpunktui4031GeriamojoVandens">'Forma 7'!$F$95</definedName>
    <definedName name="VAS076_F_Cpunktui4032GeriamojoVandens" localSheetId="9">'Forma 7'!$G$95</definedName>
    <definedName name="VAS076_F_Cpunktui4032GeriamojoVandens">'Forma 7'!$G$95</definedName>
    <definedName name="VAS076_F_Cpunktui4033GeriamojoVandens" localSheetId="9">'Forma 7'!$H$95</definedName>
    <definedName name="VAS076_F_Cpunktui4033GeriamojoVandens">'Forma 7'!$H$95</definedName>
    <definedName name="VAS076_F_Cpunktui403IsViso" localSheetId="9">'Forma 7'!$E$95</definedName>
    <definedName name="VAS076_F_Cpunktui403IsViso">'Forma 7'!$E$95</definedName>
    <definedName name="VAS076_F_Cpunktui4041NuotekuSurinkimas" localSheetId="9">'Forma 7'!$J$95</definedName>
    <definedName name="VAS076_F_Cpunktui4041NuotekuSurinkimas">'Forma 7'!$J$95</definedName>
    <definedName name="VAS076_F_Cpunktui4042NuotekuValymas" localSheetId="9">'Forma 7'!$K$95</definedName>
    <definedName name="VAS076_F_Cpunktui4042NuotekuValymas">'Forma 7'!$K$95</definedName>
    <definedName name="VAS076_F_Cpunktui4043NuotekuDumblo" localSheetId="9">'Forma 7'!$L$95</definedName>
    <definedName name="VAS076_F_Cpunktui4043NuotekuDumblo">'Forma 7'!$L$95</definedName>
    <definedName name="VAS076_F_Cpunktui404IsViso" localSheetId="9">'Forma 7'!$I$95</definedName>
    <definedName name="VAS076_F_Cpunktui404IsViso">'Forma 7'!$I$95</definedName>
    <definedName name="VAS076_F_Cpunktui405PavirsiniuNuoteku" localSheetId="9">'Forma 7'!$M$95</definedName>
    <definedName name="VAS076_F_Cpunktui405PavirsiniuNuoteku">'Forma 7'!$M$95</definedName>
    <definedName name="VAS076_F_Cpunktui406KitosReguliuojamosios" localSheetId="9">'Forma 7'!$N$95</definedName>
    <definedName name="VAS076_F_Cpunktui406KitosReguliuojamosios">'Forma 7'!$N$95</definedName>
    <definedName name="VAS076_F_Cpunktui407KitosVeiklos" localSheetId="9">'Forma 7'!$Q$95</definedName>
    <definedName name="VAS076_F_Cpunktui407KitosVeiklos">'Forma 7'!$Q$95</definedName>
    <definedName name="VAS076_F_Cpunktui40Apskaitosveikla1" localSheetId="9">'Forma 7'!$O$95</definedName>
    <definedName name="VAS076_F_Cpunktui40Apskaitosveikla1">'Forma 7'!$O$95</definedName>
    <definedName name="VAS076_F_Cpunktui40Kitareguliuoja1" localSheetId="9">'Forma 7'!$P$95</definedName>
    <definedName name="VAS076_F_Cpunktui40Kitareguliuoja1">'Forma 7'!$P$95</definedName>
    <definedName name="VAS076_F_Epunktui161IS" localSheetId="9">'Forma 7'!$D$119</definedName>
    <definedName name="VAS076_F_Epunktui161IS">'Forma 7'!$D$119</definedName>
    <definedName name="VAS076_F_Epunktui1631GeriamojoVandens" localSheetId="9">'Forma 7'!$F$119</definedName>
    <definedName name="VAS076_F_Epunktui1631GeriamojoVandens">'Forma 7'!$F$119</definedName>
    <definedName name="VAS076_F_Epunktui1632GeriamojoVandens" localSheetId="9">'Forma 7'!$G$119</definedName>
    <definedName name="VAS076_F_Epunktui1632GeriamojoVandens">'Forma 7'!$G$119</definedName>
    <definedName name="VAS076_F_Epunktui1633GeriamojoVandens" localSheetId="9">'Forma 7'!$H$119</definedName>
    <definedName name="VAS076_F_Epunktui1633GeriamojoVandens">'Forma 7'!$H$119</definedName>
    <definedName name="VAS076_F_Epunktui163IsViso" localSheetId="9">'Forma 7'!$E$119</definedName>
    <definedName name="VAS076_F_Epunktui163IsViso">'Forma 7'!$E$119</definedName>
    <definedName name="VAS076_F_Epunktui1641NuotekuSurinkimas" localSheetId="9">'Forma 7'!$J$119</definedName>
    <definedName name="VAS076_F_Epunktui1641NuotekuSurinkimas">'Forma 7'!$J$119</definedName>
    <definedName name="VAS076_F_Epunktui1642NuotekuValymas" localSheetId="9">'Forma 7'!$K$119</definedName>
    <definedName name="VAS076_F_Epunktui1642NuotekuValymas">'Forma 7'!$K$119</definedName>
    <definedName name="VAS076_F_Epunktui1643NuotekuDumblo" localSheetId="9">'Forma 7'!$L$119</definedName>
    <definedName name="VAS076_F_Epunktui1643NuotekuDumblo">'Forma 7'!$L$119</definedName>
    <definedName name="VAS076_F_Epunktui164IsViso" localSheetId="9">'Forma 7'!$I$119</definedName>
    <definedName name="VAS076_F_Epunktui164IsViso">'Forma 7'!$I$119</definedName>
    <definedName name="VAS076_F_Epunktui165PavirsiniuNuoteku" localSheetId="9">'Forma 7'!$M$119</definedName>
    <definedName name="VAS076_F_Epunktui165PavirsiniuNuoteku">'Forma 7'!$M$119</definedName>
    <definedName name="VAS076_F_Epunktui166KitosReguliuojamosios" localSheetId="9">'Forma 7'!$N$119</definedName>
    <definedName name="VAS076_F_Epunktui166KitosReguliuojamosios">'Forma 7'!$N$119</definedName>
    <definedName name="VAS076_F_Epunktui167KitosVeiklos" localSheetId="9">'Forma 7'!$Q$119</definedName>
    <definedName name="VAS076_F_Epunktui167KitosVeiklos">'Forma 7'!$Q$119</definedName>
    <definedName name="VAS076_F_Epunktui16Apskaitosveikla1" localSheetId="9">'Forma 7'!$O$119</definedName>
    <definedName name="VAS076_F_Epunktui16Apskaitosveikla1">'Forma 7'!$O$119</definedName>
    <definedName name="VAS076_F_Epunktui16Kitareguliuoja1" localSheetId="9">'Forma 7'!$P$119</definedName>
    <definedName name="VAS076_F_Epunktui16Kitareguliuoja1">'Forma 7'!$P$119</definedName>
    <definedName name="VAS076_F_Epunktui171IS" localSheetId="9">'Forma 7'!$D$120</definedName>
    <definedName name="VAS076_F_Epunktui171IS">'Forma 7'!$D$120</definedName>
    <definedName name="VAS076_F_Epunktui1731GeriamojoVandens" localSheetId="9">'Forma 7'!$F$120</definedName>
    <definedName name="VAS076_F_Epunktui1731GeriamojoVandens">'Forma 7'!$F$120</definedName>
    <definedName name="VAS076_F_Epunktui1732GeriamojoVandens" localSheetId="9">'Forma 7'!$G$120</definedName>
    <definedName name="VAS076_F_Epunktui1732GeriamojoVandens">'Forma 7'!$G$120</definedName>
    <definedName name="VAS076_F_Epunktui1733GeriamojoVandens" localSheetId="9">'Forma 7'!$H$120</definedName>
    <definedName name="VAS076_F_Epunktui1733GeriamojoVandens">'Forma 7'!$H$120</definedName>
    <definedName name="VAS076_F_Epunktui173IsViso" localSheetId="9">'Forma 7'!$E$120</definedName>
    <definedName name="VAS076_F_Epunktui173IsViso">'Forma 7'!$E$120</definedName>
    <definedName name="VAS076_F_Epunktui1741NuotekuSurinkimas" localSheetId="9">'Forma 7'!$J$120</definedName>
    <definedName name="VAS076_F_Epunktui1741NuotekuSurinkimas">'Forma 7'!$J$120</definedName>
    <definedName name="VAS076_F_Epunktui1742NuotekuValymas" localSheetId="9">'Forma 7'!$K$120</definedName>
    <definedName name="VAS076_F_Epunktui1742NuotekuValymas">'Forma 7'!$K$120</definedName>
    <definedName name="VAS076_F_Epunktui1743NuotekuDumblo" localSheetId="9">'Forma 7'!$L$120</definedName>
    <definedName name="VAS076_F_Epunktui1743NuotekuDumblo">'Forma 7'!$L$120</definedName>
    <definedName name="VAS076_F_Epunktui174IsViso" localSheetId="9">'Forma 7'!$I$120</definedName>
    <definedName name="VAS076_F_Epunktui174IsViso">'Forma 7'!$I$120</definedName>
    <definedName name="VAS076_F_Epunktui175PavirsiniuNuoteku" localSheetId="9">'Forma 7'!$M$120</definedName>
    <definedName name="VAS076_F_Epunktui175PavirsiniuNuoteku">'Forma 7'!$M$120</definedName>
    <definedName name="VAS076_F_Epunktui176KitosReguliuojamosios" localSheetId="9">'Forma 7'!$N$120</definedName>
    <definedName name="VAS076_F_Epunktui176KitosReguliuojamosios">'Forma 7'!$N$120</definedName>
    <definedName name="VAS076_F_Epunktui177KitosVeiklos" localSheetId="9">'Forma 7'!$Q$120</definedName>
    <definedName name="VAS076_F_Epunktui177KitosVeiklos">'Forma 7'!$Q$120</definedName>
    <definedName name="VAS076_F_Epunktui17Apskaitosveikla1" localSheetId="9">'Forma 7'!$O$120</definedName>
    <definedName name="VAS076_F_Epunktui17Apskaitosveikla1">'Forma 7'!$O$120</definedName>
    <definedName name="VAS076_F_Epunktui17Kitareguliuoja1" localSheetId="9">'Forma 7'!$P$120</definedName>
    <definedName name="VAS076_F_Epunktui17Kitareguliuoja1">'Forma 7'!$P$120</definedName>
    <definedName name="VAS076_F_Epunktui181IS" localSheetId="9">'Forma 7'!$D$121</definedName>
    <definedName name="VAS076_F_Epunktui181IS">'Forma 7'!$D$121</definedName>
    <definedName name="VAS076_F_Epunktui1831GeriamojoVandens" localSheetId="9">'Forma 7'!$F$121</definedName>
    <definedName name="VAS076_F_Epunktui1831GeriamojoVandens">'Forma 7'!$F$121</definedName>
    <definedName name="VAS076_F_Epunktui1832GeriamojoVandens" localSheetId="9">'Forma 7'!$G$121</definedName>
    <definedName name="VAS076_F_Epunktui1832GeriamojoVandens">'Forma 7'!$G$121</definedName>
    <definedName name="VAS076_F_Epunktui1833GeriamojoVandens" localSheetId="9">'Forma 7'!$H$121</definedName>
    <definedName name="VAS076_F_Epunktui1833GeriamojoVandens">'Forma 7'!$H$121</definedName>
    <definedName name="VAS076_F_Epunktui183IsViso" localSheetId="9">'Forma 7'!$E$121</definedName>
    <definedName name="VAS076_F_Epunktui183IsViso">'Forma 7'!$E$121</definedName>
    <definedName name="VAS076_F_Epunktui1841NuotekuSurinkimas" localSheetId="9">'Forma 7'!$J$121</definedName>
    <definedName name="VAS076_F_Epunktui1841NuotekuSurinkimas">'Forma 7'!$J$121</definedName>
    <definedName name="VAS076_F_Epunktui1842NuotekuValymas" localSheetId="9">'Forma 7'!$K$121</definedName>
    <definedName name="VAS076_F_Epunktui1842NuotekuValymas">'Forma 7'!$K$121</definedName>
    <definedName name="VAS076_F_Epunktui1843NuotekuDumblo" localSheetId="9">'Forma 7'!$L$121</definedName>
    <definedName name="VAS076_F_Epunktui1843NuotekuDumblo">'Forma 7'!$L$121</definedName>
    <definedName name="VAS076_F_Epunktui184IsViso" localSheetId="9">'Forma 7'!$I$121</definedName>
    <definedName name="VAS076_F_Epunktui184IsViso">'Forma 7'!$I$121</definedName>
    <definedName name="VAS076_F_Epunktui185PavirsiniuNuoteku" localSheetId="9">'Forma 7'!$M$121</definedName>
    <definedName name="VAS076_F_Epunktui185PavirsiniuNuoteku">'Forma 7'!$M$121</definedName>
    <definedName name="VAS076_F_Epunktui186KitosReguliuojamosios" localSheetId="9">'Forma 7'!$N$121</definedName>
    <definedName name="VAS076_F_Epunktui186KitosReguliuojamosios">'Forma 7'!$N$121</definedName>
    <definedName name="VAS076_F_Epunktui187KitosVeiklos" localSheetId="9">'Forma 7'!$Q$121</definedName>
    <definedName name="VAS076_F_Epunktui187KitosVeiklos">'Forma 7'!$Q$121</definedName>
    <definedName name="VAS076_F_Epunktui18Apskaitosveikla1" localSheetId="9">'Forma 7'!$O$121</definedName>
    <definedName name="VAS076_F_Epunktui18Apskaitosveikla1">'Forma 7'!$O$121</definedName>
    <definedName name="VAS076_F_Epunktui18Kitareguliuoja1" localSheetId="9">'Forma 7'!$P$121</definedName>
    <definedName name="VAS076_F_Epunktui18Kitareguliuoja1">'Forma 7'!$P$121</definedName>
    <definedName name="VAS076_F_Epunktui191IS" localSheetId="9">'Forma 7'!$D$122</definedName>
    <definedName name="VAS076_F_Epunktui191IS">'Forma 7'!$D$122</definedName>
    <definedName name="VAS076_F_Epunktui1931GeriamojoVandens" localSheetId="9">'Forma 7'!$F$122</definedName>
    <definedName name="VAS076_F_Epunktui1931GeriamojoVandens">'Forma 7'!$F$122</definedName>
    <definedName name="VAS076_F_Epunktui1932GeriamojoVandens" localSheetId="9">'Forma 7'!$G$122</definedName>
    <definedName name="VAS076_F_Epunktui1932GeriamojoVandens">'Forma 7'!$G$122</definedName>
    <definedName name="VAS076_F_Epunktui1933GeriamojoVandens" localSheetId="9">'Forma 7'!$H$122</definedName>
    <definedName name="VAS076_F_Epunktui1933GeriamojoVandens">'Forma 7'!$H$122</definedName>
    <definedName name="VAS076_F_Epunktui193IsViso" localSheetId="9">'Forma 7'!$E$122</definedName>
    <definedName name="VAS076_F_Epunktui193IsViso">'Forma 7'!$E$122</definedName>
    <definedName name="VAS076_F_Epunktui1941NuotekuSurinkimas" localSheetId="9">'Forma 7'!$J$122</definedName>
    <definedName name="VAS076_F_Epunktui1941NuotekuSurinkimas">'Forma 7'!$J$122</definedName>
    <definedName name="VAS076_F_Epunktui1942NuotekuValymas" localSheetId="9">'Forma 7'!$K$122</definedName>
    <definedName name="VAS076_F_Epunktui1942NuotekuValymas">'Forma 7'!$K$122</definedName>
    <definedName name="VAS076_F_Epunktui1943NuotekuDumblo" localSheetId="9">'Forma 7'!$L$122</definedName>
    <definedName name="VAS076_F_Epunktui1943NuotekuDumblo">'Forma 7'!$L$122</definedName>
    <definedName name="VAS076_F_Epunktui194IsViso" localSheetId="9">'Forma 7'!$I$122</definedName>
    <definedName name="VAS076_F_Epunktui194IsViso">'Forma 7'!$I$122</definedName>
    <definedName name="VAS076_F_Epunktui195PavirsiniuNuoteku" localSheetId="9">'Forma 7'!$M$122</definedName>
    <definedName name="VAS076_F_Epunktui195PavirsiniuNuoteku">'Forma 7'!$M$122</definedName>
    <definedName name="VAS076_F_Epunktui196KitosReguliuojamosios" localSheetId="9">'Forma 7'!$N$122</definedName>
    <definedName name="VAS076_F_Epunktui196KitosReguliuojamosios">'Forma 7'!$N$122</definedName>
    <definedName name="VAS076_F_Epunktui197KitosVeiklos" localSheetId="9">'Forma 7'!$Q$122</definedName>
    <definedName name="VAS076_F_Epunktui197KitosVeiklos">'Forma 7'!$Q$122</definedName>
    <definedName name="VAS076_F_Epunktui19Apskaitosveikla1" localSheetId="9">'Forma 7'!$O$122</definedName>
    <definedName name="VAS076_F_Epunktui19Apskaitosveikla1">'Forma 7'!$O$122</definedName>
    <definedName name="VAS076_F_Epunktui19Kitareguliuoja1" localSheetId="9">'Forma 7'!$P$122</definedName>
    <definedName name="VAS076_F_Epunktui19Kitareguliuoja1">'Forma 7'!$P$122</definedName>
    <definedName name="VAS076_F_Epunktui201IS" localSheetId="9">'Forma 7'!$D$123</definedName>
    <definedName name="VAS076_F_Epunktui201IS">'Forma 7'!$D$123</definedName>
    <definedName name="VAS076_F_Epunktui2031GeriamojoVandens" localSheetId="9">'Forma 7'!$F$123</definedName>
    <definedName name="VAS076_F_Epunktui2031GeriamojoVandens">'Forma 7'!$F$123</definedName>
    <definedName name="VAS076_F_Epunktui2032GeriamojoVandens" localSheetId="9">'Forma 7'!$G$123</definedName>
    <definedName name="VAS076_F_Epunktui2032GeriamojoVandens">'Forma 7'!$G$123</definedName>
    <definedName name="VAS076_F_Epunktui2033GeriamojoVandens" localSheetId="9">'Forma 7'!$H$123</definedName>
    <definedName name="VAS076_F_Epunktui2033GeriamojoVandens">'Forma 7'!$H$123</definedName>
    <definedName name="VAS076_F_Epunktui203IsViso" localSheetId="9">'Forma 7'!$E$123</definedName>
    <definedName name="VAS076_F_Epunktui203IsViso">'Forma 7'!$E$123</definedName>
    <definedName name="VAS076_F_Epunktui2041NuotekuSurinkimas" localSheetId="9">'Forma 7'!$J$123</definedName>
    <definedName name="VAS076_F_Epunktui2041NuotekuSurinkimas">'Forma 7'!$J$123</definedName>
    <definedName name="VAS076_F_Epunktui2042NuotekuValymas" localSheetId="9">'Forma 7'!$K$123</definedName>
    <definedName name="VAS076_F_Epunktui2042NuotekuValymas">'Forma 7'!$K$123</definedName>
    <definedName name="VAS076_F_Epunktui2043NuotekuDumblo" localSheetId="9">'Forma 7'!$L$123</definedName>
    <definedName name="VAS076_F_Epunktui2043NuotekuDumblo">'Forma 7'!$L$123</definedName>
    <definedName name="VAS076_F_Epunktui204IsViso" localSheetId="9">'Forma 7'!$I$123</definedName>
    <definedName name="VAS076_F_Epunktui204IsViso">'Forma 7'!$I$123</definedName>
    <definedName name="VAS076_F_Epunktui205PavirsiniuNuoteku" localSheetId="9">'Forma 7'!$M$123</definedName>
    <definedName name="VAS076_F_Epunktui205PavirsiniuNuoteku">'Forma 7'!$M$123</definedName>
    <definedName name="VAS076_F_Epunktui206KitosReguliuojamosios" localSheetId="9">'Forma 7'!$N$123</definedName>
    <definedName name="VAS076_F_Epunktui206KitosReguliuojamosios">'Forma 7'!$N$123</definedName>
    <definedName name="VAS076_F_Epunktui207KitosVeiklos" localSheetId="9">'Forma 7'!$Q$123</definedName>
    <definedName name="VAS076_F_Epunktui207KitosVeiklos">'Forma 7'!$Q$123</definedName>
    <definedName name="VAS076_F_Epunktui20Apskaitosveikla1" localSheetId="9">'Forma 7'!$O$123</definedName>
    <definedName name="VAS076_F_Epunktui20Apskaitosveikla1">'Forma 7'!$O$123</definedName>
    <definedName name="VAS076_F_Epunktui20Kitareguliuoja1" localSheetId="9">'Forma 7'!$P$123</definedName>
    <definedName name="VAS076_F_Epunktui20Kitareguliuoja1">'Forma 7'!$P$123</definedName>
    <definedName name="VAS076_F_Epunktui211IS" localSheetId="9">'Forma 7'!$D$124</definedName>
    <definedName name="VAS076_F_Epunktui211IS">'Forma 7'!$D$124</definedName>
    <definedName name="VAS076_F_Epunktui2131GeriamojoVandens" localSheetId="9">'Forma 7'!$F$124</definedName>
    <definedName name="VAS076_F_Epunktui2131GeriamojoVandens">'Forma 7'!$F$124</definedName>
    <definedName name="VAS076_F_Epunktui2132GeriamojoVandens" localSheetId="9">'Forma 7'!$G$124</definedName>
    <definedName name="VAS076_F_Epunktui2132GeriamojoVandens">'Forma 7'!$G$124</definedName>
    <definedName name="VAS076_F_Epunktui2133GeriamojoVandens" localSheetId="9">'Forma 7'!$H$124</definedName>
    <definedName name="VAS076_F_Epunktui2133GeriamojoVandens">'Forma 7'!$H$124</definedName>
    <definedName name="VAS076_F_Epunktui213IsViso" localSheetId="9">'Forma 7'!$E$124</definedName>
    <definedName name="VAS076_F_Epunktui213IsViso">'Forma 7'!$E$124</definedName>
    <definedName name="VAS076_F_Epunktui2141NuotekuSurinkimas" localSheetId="9">'Forma 7'!$J$124</definedName>
    <definedName name="VAS076_F_Epunktui2141NuotekuSurinkimas">'Forma 7'!$J$124</definedName>
    <definedName name="VAS076_F_Epunktui2142NuotekuValymas" localSheetId="9">'Forma 7'!$K$124</definedName>
    <definedName name="VAS076_F_Epunktui2142NuotekuValymas">'Forma 7'!$K$124</definedName>
    <definedName name="VAS076_F_Epunktui2143NuotekuDumblo" localSheetId="9">'Forma 7'!$L$124</definedName>
    <definedName name="VAS076_F_Epunktui2143NuotekuDumblo">'Forma 7'!$L$124</definedName>
    <definedName name="VAS076_F_Epunktui214IsViso" localSheetId="9">'Forma 7'!$I$124</definedName>
    <definedName name="VAS076_F_Epunktui214IsViso">'Forma 7'!$I$124</definedName>
    <definedName name="VAS076_F_Epunktui215PavirsiniuNuoteku" localSheetId="9">'Forma 7'!$M$124</definedName>
    <definedName name="VAS076_F_Epunktui215PavirsiniuNuoteku">'Forma 7'!$M$124</definedName>
    <definedName name="VAS076_F_Epunktui216KitosReguliuojamosios" localSheetId="9">'Forma 7'!$N$124</definedName>
    <definedName name="VAS076_F_Epunktui216KitosReguliuojamosios">'Forma 7'!$N$124</definedName>
    <definedName name="VAS076_F_Epunktui217KitosVeiklos" localSheetId="9">'Forma 7'!$Q$124</definedName>
    <definedName name="VAS076_F_Epunktui217KitosVeiklos">'Forma 7'!$Q$124</definedName>
    <definedName name="VAS076_F_Epunktui21Apskaitosveikla1" localSheetId="9">'Forma 7'!$O$124</definedName>
    <definedName name="VAS076_F_Epunktui21Apskaitosveikla1">'Forma 7'!$O$124</definedName>
    <definedName name="VAS076_F_Epunktui21Kitareguliuoja1" localSheetId="9">'Forma 7'!$P$124</definedName>
    <definedName name="VAS076_F_Epunktui21Kitareguliuoja1">'Forma 7'!$P$124</definedName>
    <definedName name="VAS076_F_Epunktui221IS" localSheetId="9">'Forma 7'!$D$125</definedName>
    <definedName name="VAS076_F_Epunktui221IS">'Forma 7'!$D$125</definedName>
    <definedName name="VAS076_F_Epunktui2231GeriamojoVandens" localSheetId="9">'Forma 7'!$F$125</definedName>
    <definedName name="VAS076_F_Epunktui2231GeriamojoVandens">'Forma 7'!$F$125</definedName>
    <definedName name="VAS076_F_Epunktui2232GeriamojoVandens" localSheetId="9">'Forma 7'!$G$125</definedName>
    <definedName name="VAS076_F_Epunktui2232GeriamojoVandens">'Forma 7'!$G$125</definedName>
    <definedName name="VAS076_F_Epunktui2233GeriamojoVandens" localSheetId="9">'Forma 7'!$H$125</definedName>
    <definedName name="VAS076_F_Epunktui2233GeriamojoVandens">'Forma 7'!$H$125</definedName>
    <definedName name="VAS076_F_Epunktui223IsViso" localSheetId="9">'Forma 7'!$E$125</definedName>
    <definedName name="VAS076_F_Epunktui223IsViso">'Forma 7'!$E$125</definedName>
    <definedName name="VAS076_F_Epunktui2241NuotekuSurinkimas" localSheetId="9">'Forma 7'!$J$125</definedName>
    <definedName name="VAS076_F_Epunktui2241NuotekuSurinkimas">'Forma 7'!$J$125</definedName>
    <definedName name="VAS076_F_Epunktui2242NuotekuValymas" localSheetId="9">'Forma 7'!$K$125</definedName>
    <definedName name="VAS076_F_Epunktui2242NuotekuValymas">'Forma 7'!$K$125</definedName>
    <definedName name="VAS076_F_Epunktui2243NuotekuDumblo" localSheetId="9">'Forma 7'!$L$125</definedName>
    <definedName name="VAS076_F_Epunktui2243NuotekuDumblo">'Forma 7'!$L$125</definedName>
    <definedName name="VAS076_F_Epunktui224IsViso" localSheetId="9">'Forma 7'!$I$125</definedName>
    <definedName name="VAS076_F_Epunktui224IsViso">'Forma 7'!$I$125</definedName>
    <definedName name="VAS076_F_Epunktui225PavirsiniuNuoteku" localSheetId="9">'Forma 7'!$M$125</definedName>
    <definedName name="VAS076_F_Epunktui225PavirsiniuNuoteku">'Forma 7'!$M$125</definedName>
    <definedName name="VAS076_F_Epunktui226KitosReguliuojamosios" localSheetId="9">'Forma 7'!$N$125</definedName>
    <definedName name="VAS076_F_Epunktui226KitosReguliuojamosios">'Forma 7'!$N$125</definedName>
    <definedName name="VAS076_F_Epunktui227KitosVeiklos" localSheetId="9">'Forma 7'!$Q$125</definedName>
    <definedName name="VAS076_F_Epunktui227KitosVeiklos">'Forma 7'!$Q$125</definedName>
    <definedName name="VAS076_F_Epunktui22Apskaitosveikla1" localSheetId="9">'Forma 7'!$O$125</definedName>
    <definedName name="VAS076_F_Epunktui22Apskaitosveikla1">'Forma 7'!$O$125</definedName>
    <definedName name="VAS076_F_Epunktui22Kitareguliuoja1" localSheetId="9">'Forma 7'!$P$125</definedName>
    <definedName name="VAS076_F_Epunktui22Kitareguliuoja1">'Forma 7'!$P$125</definedName>
    <definedName name="VAS076_F_Epunktui231IS" localSheetId="9">'Forma 7'!$D$126</definedName>
    <definedName name="VAS076_F_Epunktui231IS">'Forma 7'!$D$126</definedName>
    <definedName name="VAS076_F_Epunktui2331GeriamojoVandens" localSheetId="9">'Forma 7'!$F$126</definedName>
    <definedName name="VAS076_F_Epunktui2331GeriamojoVandens">'Forma 7'!$F$126</definedName>
    <definedName name="VAS076_F_Epunktui2332GeriamojoVandens" localSheetId="9">'Forma 7'!$G$126</definedName>
    <definedName name="VAS076_F_Epunktui2332GeriamojoVandens">'Forma 7'!$G$126</definedName>
    <definedName name="VAS076_F_Epunktui2333GeriamojoVandens" localSheetId="9">'Forma 7'!$H$126</definedName>
    <definedName name="VAS076_F_Epunktui2333GeriamojoVandens">'Forma 7'!$H$126</definedName>
    <definedName name="VAS076_F_Epunktui233IsViso" localSheetId="9">'Forma 7'!$E$126</definedName>
    <definedName name="VAS076_F_Epunktui233IsViso">'Forma 7'!$E$126</definedName>
    <definedName name="VAS076_F_Epunktui2341NuotekuSurinkimas" localSheetId="9">'Forma 7'!$J$126</definedName>
    <definedName name="VAS076_F_Epunktui2341NuotekuSurinkimas">'Forma 7'!$J$126</definedName>
    <definedName name="VAS076_F_Epunktui2342NuotekuValymas" localSheetId="9">'Forma 7'!$K$126</definedName>
    <definedName name="VAS076_F_Epunktui2342NuotekuValymas">'Forma 7'!$K$126</definedName>
    <definedName name="VAS076_F_Epunktui2343NuotekuDumblo" localSheetId="9">'Forma 7'!$L$126</definedName>
    <definedName name="VAS076_F_Epunktui2343NuotekuDumblo">'Forma 7'!$L$126</definedName>
    <definedName name="VAS076_F_Epunktui234IsViso" localSheetId="9">'Forma 7'!$I$126</definedName>
    <definedName name="VAS076_F_Epunktui234IsViso">'Forma 7'!$I$126</definedName>
    <definedName name="VAS076_F_Epunktui235PavirsiniuNuoteku" localSheetId="9">'Forma 7'!$M$126</definedName>
    <definedName name="VAS076_F_Epunktui235PavirsiniuNuoteku">'Forma 7'!$M$126</definedName>
    <definedName name="VAS076_F_Epunktui236KitosReguliuojamosios" localSheetId="9">'Forma 7'!$N$126</definedName>
    <definedName name="VAS076_F_Epunktui236KitosReguliuojamosios">'Forma 7'!$N$126</definedName>
    <definedName name="VAS076_F_Epunktui237KitosVeiklos" localSheetId="9">'Forma 7'!$Q$126</definedName>
    <definedName name="VAS076_F_Epunktui237KitosVeiklos">'Forma 7'!$Q$126</definedName>
    <definedName name="VAS076_F_Epunktui23Apskaitosveikla1" localSheetId="9">'Forma 7'!$O$126</definedName>
    <definedName name="VAS076_F_Epunktui23Apskaitosveikla1">'Forma 7'!$O$126</definedName>
    <definedName name="VAS076_F_Epunktui23Kitareguliuoja1" localSheetId="9">'Forma 7'!$P$126</definedName>
    <definedName name="VAS076_F_Epunktui23Kitareguliuoja1">'Forma 7'!$P$126</definedName>
    <definedName name="VAS076_F_Epunktui241IS" localSheetId="9">'Forma 7'!$D$127</definedName>
    <definedName name="VAS076_F_Epunktui241IS">'Forma 7'!$D$127</definedName>
    <definedName name="VAS076_F_Epunktui2431GeriamojoVandens" localSheetId="9">'Forma 7'!$F$127</definedName>
    <definedName name="VAS076_F_Epunktui2431GeriamojoVandens">'Forma 7'!$F$127</definedName>
    <definedName name="VAS076_F_Epunktui2432GeriamojoVandens" localSheetId="9">'Forma 7'!$G$127</definedName>
    <definedName name="VAS076_F_Epunktui2432GeriamojoVandens">'Forma 7'!$G$127</definedName>
    <definedName name="VAS076_F_Epunktui2433GeriamojoVandens" localSheetId="9">'Forma 7'!$H$127</definedName>
    <definedName name="VAS076_F_Epunktui2433GeriamojoVandens">'Forma 7'!$H$127</definedName>
    <definedName name="VAS076_F_Epunktui243IsViso" localSheetId="9">'Forma 7'!$E$127</definedName>
    <definedName name="VAS076_F_Epunktui243IsViso">'Forma 7'!$E$127</definedName>
    <definedName name="VAS076_F_Epunktui2441NuotekuSurinkimas" localSheetId="9">'Forma 7'!$J$127</definedName>
    <definedName name="VAS076_F_Epunktui2441NuotekuSurinkimas">'Forma 7'!$J$127</definedName>
    <definedName name="VAS076_F_Epunktui2442NuotekuValymas" localSheetId="9">'Forma 7'!$K$127</definedName>
    <definedName name="VAS076_F_Epunktui2442NuotekuValymas">'Forma 7'!$K$127</definedName>
    <definedName name="VAS076_F_Epunktui2443NuotekuDumblo" localSheetId="9">'Forma 7'!$L$127</definedName>
    <definedName name="VAS076_F_Epunktui2443NuotekuDumblo">'Forma 7'!$L$127</definedName>
    <definedName name="VAS076_F_Epunktui244IsViso" localSheetId="9">'Forma 7'!$I$127</definedName>
    <definedName name="VAS076_F_Epunktui244IsViso">'Forma 7'!$I$127</definedName>
    <definedName name="VAS076_F_Epunktui245PavirsiniuNuoteku" localSheetId="9">'Forma 7'!$M$127</definedName>
    <definedName name="VAS076_F_Epunktui245PavirsiniuNuoteku">'Forma 7'!$M$127</definedName>
    <definedName name="VAS076_F_Epunktui246KitosReguliuojamosios" localSheetId="9">'Forma 7'!$N$127</definedName>
    <definedName name="VAS076_F_Epunktui246KitosReguliuojamosios">'Forma 7'!$N$127</definedName>
    <definedName name="VAS076_F_Epunktui247KitosVeiklos" localSheetId="9">'Forma 7'!$Q$127</definedName>
    <definedName name="VAS076_F_Epunktui247KitosVeiklos">'Forma 7'!$Q$127</definedName>
    <definedName name="VAS076_F_Epunktui24Apskaitosveikla1" localSheetId="9">'Forma 7'!$O$127</definedName>
    <definedName name="VAS076_F_Epunktui24Apskaitosveikla1">'Forma 7'!$O$127</definedName>
    <definedName name="VAS076_F_Epunktui24Kitareguliuoja1" localSheetId="9">'Forma 7'!$P$127</definedName>
    <definedName name="VAS076_F_Epunktui24Kitareguliuoja1">'Forma 7'!$P$127</definedName>
    <definedName name="VAS076_F_Epunktui251IS" localSheetId="9">'Forma 7'!$D$128</definedName>
    <definedName name="VAS076_F_Epunktui251IS">'Forma 7'!$D$128</definedName>
    <definedName name="VAS076_F_Epunktui2531GeriamojoVandens" localSheetId="9">'Forma 7'!$F$128</definedName>
    <definedName name="VAS076_F_Epunktui2531GeriamojoVandens">'Forma 7'!$F$128</definedName>
    <definedName name="VAS076_F_Epunktui2532GeriamojoVandens" localSheetId="9">'Forma 7'!$G$128</definedName>
    <definedName name="VAS076_F_Epunktui2532GeriamojoVandens">'Forma 7'!$G$128</definedName>
    <definedName name="VAS076_F_Epunktui2533GeriamojoVandens" localSheetId="9">'Forma 7'!$H$128</definedName>
    <definedName name="VAS076_F_Epunktui2533GeriamojoVandens">'Forma 7'!$H$128</definedName>
    <definedName name="VAS076_F_Epunktui253IsViso" localSheetId="9">'Forma 7'!$E$128</definedName>
    <definedName name="VAS076_F_Epunktui253IsViso">'Forma 7'!$E$128</definedName>
    <definedName name="VAS076_F_Epunktui2541NuotekuSurinkimas" localSheetId="9">'Forma 7'!$J$128</definedName>
    <definedName name="VAS076_F_Epunktui2541NuotekuSurinkimas">'Forma 7'!$J$128</definedName>
    <definedName name="VAS076_F_Epunktui2542NuotekuValymas" localSheetId="9">'Forma 7'!$K$128</definedName>
    <definedName name="VAS076_F_Epunktui2542NuotekuValymas">'Forma 7'!$K$128</definedName>
    <definedName name="VAS076_F_Epunktui2543NuotekuDumblo" localSheetId="9">'Forma 7'!$L$128</definedName>
    <definedName name="VAS076_F_Epunktui2543NuotekuDumblo">'Forma 7'!$L$128</definedName>
    <definedName name="VAS076_F_Epunktui254IsViso" localSheetId="9">'Forma 7'!$I$128</definedName>
    <definedName name="VAS076_F_Epunktui254IsViso">'Forma 7'!$I$128</definedName>
    <definedName name="VAS076_F_Epunktui255PavirsiniuNuoteku" localSheetId="9">'Forma 7'!$M$128</definedName>
    <definedName name="VAS076_F_Epunktui255PavirsiniuNuoteku">'Forma 7'!$M$128</definedName>
    <definedName name="VAS076_F_Epunktui256KitosReguliuojamosios" localSheetId="9">'Forma 7'!$N$128</definedName>
    <definedName name="VAS076_F_Epunktui256KitosReguliuojamosios">'Forma 7'!$N$128</definedName>
    <definedName name="VAS076_F_Epunktui257KitosVeiklos" localSheetId="9">'Forma 7'!$Q$128</definedName>
    <definedName name="VAS076_F_Epunktui257KitosVeiklos">'Forma 7'!$Q$128</definedName>
    <definedName name="VAS076_F_Epunktui25Apskaitosveikla1" localSheetId="9">'Forma 7'!$O$128</definedName>
    <definedName name="VAS076_F_Epunktui25Apskaitosveikla1">'Forma 7'!$O$128</definedName>
    <definedName name="VAS076_F_Epunktui25Kitareguliuoja1" localSheetId="9">'Forma 7'!$P$128</definedName>
    <definedName name="VAS076_F_Epunktui25Kitareguliuoja1">'Forma 7'!$P$128</definedName>
    <definedName name="VAS076_F_Epunktui261IS" localSheetId="9">'Forma 7'!$D$129</definedName>
    <definedName name="VAS076_F_Epunktui261IS">'Forma 7'!$D$129</definedName>
    <definedName name="VAS076_F_Epunktui2631GeriamojoVandens" localSheetId="9">'Forma 7'!$F$129</definedName>
    <definedName name="VAS076_F_Epunktui2631GeriamojoVandens">'Forma 7'!$F$129</definedName>
    <definedName name="VAS076_F_Epunktui2632GeriamojoVandens" localSheetId="9">'Forma 7'!$G$129</definedName>
    <definedName name="VAS076_F_Epunktui2632GeriamojoVandens">'Forma 7'!$G$129</definedName>
    <definedName name="VAS076_F_Epunktui2633GeriamojoVandens" localSheetId="9">'Forma 7'!$H$129</definedName>
    <definedName name="VAS076_F_Epunktui2633GeriamojoVandens">'Forma 7'!$H$129</definedName>
    <definedName name="VAS076_F_Epunktui263IsViso" localSheetId="9">'Forma 7'!$E$129</definedName>
    <definedName name="VAS076_F_Epunktui263IsViso">'Forma 7'!$E$129</definedName>
    <definedName name="VAS076_F_Epunktui2641NuotekuSurinkimas" localSheetId="9">'Forma 7'!$J$129</definedName>
    <definedName name="VAS076_F_Epunktui2641NuotekuSurinkimas">'Forma 7'!$J$129</definedName>
    <definedName name="VAS076_F_Epunktui2642NuotekuValymas" localSheetId="9">'Forma 7'!$K$129</definedName>
    <definedName name="VAS076_F_Epunktui2642NuotekuValymas">'Forma 7'!$K$129</definedName>
    <definedName name="VAS076_F_Epunktui2643NuotekuDumblo" localSheetId="9">'Forma 7'!$L$129</definedName>
    <definedName name="VAS076_F_Epunktui2643NuotekuDumblo">'Forma 7'!$L$129</definedName>
    <definedName name="VAS076_F_Epunktui264IsViso" localSheetId="9">'Forma 7'!$I$129</definedName>
    <definedName name="VAS076_F_Epunktui264IsViso">'Forma 7'!$I$129</definedName>
    <definedName name="VAS076_F_Epunktui265PavirsiniuNuoteku" localSheetId="9">'Forma 7'!$M$129</definedName>
    <definedName name="VAS076_F_Epunktui265PavirsiniuNuoteku">'Forma 7'!$M$129</definedName>
    <definedName name="VAS076_F_Epunktui266KitosReguliuojamosios" localSheetId="9">'Forma 7'!$N$129</definedName>
    <definedName name="VAS076_F_Epunktui266KitosReguliuojamosios">'Forma 7'!$N$129</definedName>
    <definedName name="VAS076_F_Epunktui267KitosVeiklos" localSheetId="9">'Forma 7'!$Q$129</definedName>
    <definedName name="VAS076_F_Epunktui267KitosVeiklos">'Forma 7'!$Q$129</definedName>
    <definedName name="VAS076_F_Epunktui26Apskaitosveikla1" localSheetId="9">'Forma 7'!$O$129</definedName>
    <definedName name="VAS076_F_Epunktui26Apskaitosveikla1">'Forma 7'!$O$129</definedName>
    <definedName name="VAS076_F_Epunktui26Kitareguliuoja1" localSheetId="9">'Forma 7'!$P$129</definedName>
    <definedName name="VAS076_F_Epunktui26Kitareguliuoja1">'Forma 7'!$P$129</definedName>
    <definedName name="VAS076_F_Epunktui271IS" localSheetId="9">'Forma 7'!$D$130</definedName>
    <definedName name="VAS076_F_Epunktui271IS">'Forma 7'!$D$130</definedName>
    <definedName name="VAS076_F_Epunktui2731GeriamojoVandens" localSheetId="9">'Forma 7'!$F$130</definedName>
    <definedName name="VAS076_F_Epunktui2731GeriamojoVandens">'Forma 7'!$F$130</definedName>
    <definedName name="VAS076_F_Epunktui2732GeriamojoVandens" localSheetId="9">'Forma 7'!$G$130</definedName>
    <definedName name="VAS076_F_Epunktui2732GeriamojoVandens">'Forma 7'!$G$130</definedName>
    <definedName name="VAS076_F_Epunktui2733GeriamojoVandens" localSheetId="9">'Forma 7'!$H$130</definedName>
    <definedName name="VAS076_F_Epunktui2733GeriamojoVandens">'Forma 7'!$H$130</definedName>
    <definedName name="VAS076_F_Epunktui273IsViso" localSheetId="9">'Forma 7'!$E$130</definedName>
    <definedName name="VAS076_F_Epunktui273IsViso">'Forma 7'!$E$130</definedName>
    <definedName name="VAS076_F_Epunktui2741NuotekuSurinkimas" localSheetId="9">'Forma 7'!$J$130</definedName>
    <definedName name="VAS076_F_Epunktui2741NuotekuSurinkimas">'Forma 7'!$J$130</definedName>
    <definedName name="VAS076_F_Epunktui2742NuotekuValymas" localSheetId="9">'Forma 7'!$K$130</definedName>
    <definedName name="VAS076_F_Epunktui2742NuotekuValymas">'Forma 7'!$K$130</definedName>
    <definedName name="VAS076_F_Epunktui2743NuotekuDumblo" localSheetId="9">'Forma 7'!$L$130</definedName>
    <definedName name="VAS076_F_Epunktui2743NuotekuDumblo">'Forma 7'!$L$130</definedName>
    <definedName name="VAS076_F_Epunktui274IsViso" localSheetId="9">'Forma 7'!$I$130</definedName>
    <definedName name="VAS076_F_Epunktui274IsViso">'Forma 7'!$I$130</definedName>
    <definedName name="VAS076_F_Epunktui275PavirsiniuNuoteku" localSheetId="9">'Forma 7'!$M$130</definedName>
    <definedName name="VAS076_F_Epunktui275PavirsiniuNuoteku">'Forma 7'!$M$130</definedName>
    <definedName name="VAS076_F_Epunktui276KitosReguliuojamosios" localSheetId="9">'Forma 7'!$N$130</definedName>
    <definedName name="VAS076_F_Epunktui276KitosReguliuojamosios">'Forma 7'!$N$130</definedName>
    <definedName name="VAS076_F_Epunktui277KitosVeiklos" localSheetId="9">'Forma 7'!$Q$130</definedName>
    <definedName name="VAS076_F_Epunktui277KitosVeiklos">'Forma 7'!$Q$130</definedName>
    <definedName name="VAS076_F_Epunktui27Apskaitosveikla1" localSheetId="9">'Forma 7'!$O$130</definedName>
    <definedName name="VAS076_F_Epunktui27Apskaitosveikla1">'Forma 7'!$O$130</definedName>
    <definedName name="VAS076_F_Epunktui27Kitareguliuoja1" localSheetId="9">'Forma 7'!$P$130</definedName>
    <definedName name="VAS076_F_Epunktui27Kitareguliuoja1">'Forma 7'!$P$130</definedName>
    <definedName name="VAS076_F_Epunktui281IS" localSheetId="9">'Forma 7'!$D$131</definedName>
    <definedName name="VAS076_F_Epunktui281IS">'Forma 7'!$D$131</definedName>
    <definedName name="VAS076_F_Epunktui2831GeriamojoVandens" localSheetId="9">'Forma 7'!$F$131</definedName>
    <definedName name="VAS076_F_Epunktui2831GeriamojoVandens">'Forma 7'!$F$131</definedName>
    <definedName name="VAS076_F_Epunktui2832GeriamojoVandens" localSheetId="9">'Forma 7'!$G$131</definedName>
    <definedName name="VAS076_F_Epunktui2832GeriamojoVandens">'Forma 7'!$G$131</definedName>
    <definedName name="VAS076_F_Epunktui2833GeriamojoVandens" localSheetId="9">'Forma 7'!$H$131</definedName>
    <definedName name="VAS076_F_Epunktui2833GeriamojoVandens">'Forma 7'!$H$131</definedName>
    <definedName name="VAS076_F_Epunktui283IsViso" localSheetId="9">'Forma 7'!$E$131</definedName>
    <definedName name="VAS076_F_Epunktui283IsViso">'Forma 7'!$E$131</definedName>
    <definedName name="VAS076_F_Epunktui2841NuotekuSurinkimas" localSheetId="9">'Forma 7'!$J$131</definedName>
    <definedName name="VAS076_F_Epunktui2841NuotekuSurinkimas">'Forma 7'!$J$131</definedName>
    <definedName name="VAS076_F_Epunktui2842NuotekuValymas" localSheetId="9">'Forma 7'!$K$131</definedName>
    <definedName name="VAS076_F_Epunktui2842NuotekuValymas">'Forma 7'!$K$131</definedName>
    <definedName name="VAS076_F_Epunktui2843NuotekuDumblo" localSheetId="9">'Forma 7'!$L$131</definedName>
    <definedName name="VAS076_F_Epunktui2843NuotekuDumblo">'Forma 7'!$L$131</definedName>
    <definedName name="VAS076_F_Epunktui284IsViso" localSheetId="9">'Forma 7'!$I$131</definedName>
    <definedName name="VAS076_F_Epunktui284IsViso">'Forma 7'!$I$131</definedName>
    <definedName name="VAS076_F_Epunktui285PavirsiniuNuoteku" localSheetId="9">'Forma 7'!$M$131</definedName>
    <definedName name="VAS076_F_Epunktui285PavirsiniuNuoteku">'Forma 7'!$M$131</definedName>
    <definedName name="VAS076_F_Epunktui286KitosReguliuojamosios" localSheetId="9">'Forma 7'!$N$131</definedName>
    <definedName name="VAS076_F_Epunktui286KitosReguliuojamosios">'Forma 7'!$N$131</definedName>
    <definedName name="VAS076_F_Epunktui287KitosVeiklos" localSheetId="9">'Forma 7'!$Q$131</definedName>
    <definedName name="VAS076_F_Epunktui287KitosVeiklos">'Forma 7'!$Q$131</definedName>
    <definedName name="VAS076_F_Epunktui28Apskaitosveikla1" localSheetId="9">'Forma 7'!$O$131</definedName>
    <definedName name="VAS076_F_Epunktui28Apskaitosveikla1">'Forma 7'!$O$131</definedName>
    <definedName name="VAS076_F_Epunktui28Kitareguliuoja1" localSheetId="9">'Forma 7'!$P$131</definedName>
    <definedName name="VAS076_F_Epunktui28Kitareguliuoja1">'Forma 7'!$P$131</definedName>
    <definedName name="VAS076_F_Epunktui291IS" localSheetId="9">'Forma 7'!$D$132</definedName>
    <definedName name="VAS076_F_Epunktui291IS">'Forma 7'!$D$132</definedName>
    <definedName name="VAS076_F_Epunktui2931GeriamojoVandens" localSheetId="9">'Forma 7'!$F$132</definedName>
    <definedName name="VAS076_F_Epunktui2931GeriamojoVandens">'Forma 7'!$F$132</definedName>
    <definedName name="VAS076_F_Epunktui2932GeriamojoVandens" localSheetId="9">'Forma 7'!$G$132</definedName>
    <definedName name="VAS076_F_Epunktui2932GeriamojoVandens">'Forma 7'!$G$132</definedName>
    <definedName name="VAS076_F_Epunktui2933GeriamojoVandens" localSheetId="9">'Forma 7'!$H$132</definedName>
    <definedName name="VAS076_F_Epunktui2933GeriamojoVandens">'Forma 7'!$H$132</definedName>
    <definedName name="VAS076_F_Epunktui293IsViso" localSheetId="9">'Forma 7'!$E$132</definedName>
    <definedName name="VAS076_F_Epunktui293IsViso">'Forma 7'!$E$132</definedName>
    <definedName name="VAS076_F_Epunktui2941NuotekuSurinkimas" localSheetId="9">'Forma 7'!$J$132</definedName>
    <definedName name="VAS076_F_Epunktui2941NuotekuSurinkimas">'Forma 7'!$J$132</definedName>
    <definedName name="VAS076_F_Epunktui2942NuotekuValymas" localSheetId="9">'Forma 7'!$K$132</definedName>
    <definedName name="VAS076_F_Epunktui2942NuotekuValymas">'Forma 7'!$K$132</definedName>
    <definedName name="VAS076_F_Epunktui2943NuotekuDumblo" localSheetId="9">'Forma 7'!$L$132</definedName>
    <definedName name="VAS076_F_Epunktui2943NuotekuDumblo">'Forma 7'!$L$132</definedName>
    <definedName name="VAS076_F_Epunktui294IsViso" localSheetId="9">'Forma 7'!$I$132</definedName>
    <definedName name="VAS076_F_Epunktui294IsViso">'Forma 7'!$I$132</definedName>
    <definedName name="VAS076_F_Epunktui295PavirsiniuNuoteku" localSheetId="9">'Forma 7'!$M$132</definedName>
    <definedName name="VAS076_F_Epunktui295PavirsiniuNuoteku">'Forma 7'!$M$132</definedName>
    <definedName name="VAS076_F_Epunktui296KitosReguliuojamosios" localSheetId="9">'Forma 7'!$N$132</definedName>
    <definedName name="VAS076_F_Epunktui296KitosReguliuojamosios">'Forma 7'!$N$132</definedName>
    <definedName name="VAS076_F_Epunktui297KitosVeiklos" localSheetId="9">'Forma 7'!$Q$132</definedName>
    <definedName name="VAS076_F_Epunktui297KitosVeiklos">'Forma 7'!$Q$132</definedName>
    <definedName name="VAS076_F_Epunktui29Apskaitosveikla1" localSheetId="9">'Forma 7'!$O$132</definedName>
    <definedName name="VAS076_F_Epunktui29Apskaitosveikla1">'Forma 7'!$O$132</definedName>
    <definedName name="VAS076_F_Epunktui29Kitareguliuoja1" localSheetId="9">'Forma 7'!$P$132</definedName>
    <definedName name="VAS076_F_Epunktui29Kitareguliuoja1">'Forma 7'!$P$132</definedName>
    <definedName name="VAS076_F_Epunktui301IS" localSheetId="9">'Forma 7'!$D$133</definedName>
    <definedName name="VAS076_F_Epunktui301IS">'Forma 7'!$D$133</definedName>
    <definedName name="VAS076_F_Epunktui3031GeriamojoVandens" localSheetId="9">'Forma 7'!$F$133</definedName>
    <definedName name="VAS076_F_Epunktui3031GeriamojoVandens">'Forma 7'!$F$133</definedName>
    <definedName name="VAS076_F_Epunktui3032GeriamojoVandens" localSheetId="9">'Forma 7'!$G$133</definedName>
    <definedName name="VAS076_F_Epunktui3032GeriamojoVandens">'Forma 7'!$G$133</definedName>
    <definedName name="VAS076_F_Epunktui3033GeriamojoVandens" localSheetId="9">'Forma 7'!$H$133</definedName>
    <definedName name="VAS076_F_Epunktui3033GeriamojoVandens">'Forma 7'!$H$133</definedName>
    <definedName name="VAS076_F_Epunktui303IsViso" localSheetId="9">'Forma 7'!$E$133</definedName>
    <definedName name="VAS076_F_Epunktui303IsViso">'Forma 7'!$E$133</definedName>
    <definedName name="VAS076_F_Epunktui3041NuotekuSurinkimas" localSheetId="9">'Forma 7'!$J$133</definedName>
    <definedName name="VAS076_F_Epunktui3041NuotekuSurinkimas">'Forma 7'!$J$133</definedName>
    <definedName name="VAS076_F_Epunktui3042NuotekuValymas" localSheetId="9">'Forma 7'!$K$133</definedName>
    <definedName name="VAS076_F_Epunktui3042NuotekuValymas">'Forma 7'!$K$133</definedName>
    <definedName name="VAS076_F_Epunktui3043NuotekuDumblo" localSheetId="9">'Forma 7'!$L$133</definedName>
    <definedName name="VAS076_F_Epunktui3043NuotekuDumblo">'Forma 7'!$L$133</definedName>
    <definedName name="VAS076_F_Epunktui304IsViso" localSheetId="9">'Forma 7'!$I$133</definedName>
    <definedName name="VAS076_F_Epunktui304IsViso">'Forma 7'!$I$133</definedName>
    <definedName name="VAS076_F_Epunktui305PavirsiniuNuoteku" localSheetId="9">'Forma 7'!$M$133</definedName>
    <definedName name="VAS076_F_Epunktui305PavirsiniuNuoteku">'Forma 7'!$M$133</definedName>
    <definedName name="VAS076_F_Epunktui306KitosReguliuojamosios" localSheetId="9">'Forma 7'!$N$133</definedName>
    <definedName name="VAS076_F_Epunktui306KitosReguliuojamosios">'Forma 7'!$N$133</definedName>
    <definedName name="VAS076_F_Epunktui307KitosVeiklos" localSheetId="9">'Forma 7'!$Q$133</definedName>
    <definedName name="VAS076_F_Epunktui307KitosVeiklos">'Forma 7'!$Q$133</definedName>
    <definedName name="VAS076_F_Epunktui30Apskaitosveikla1" localSheetId="9">'Forma 7'!$O$133</definedName>
    <definedName name="VAS076_F_Epunktui30Apskaitosveikla1">'Forma 7'!$O$133</definedName>
    <definedName name="VAS076_F_Epunktui30Kitareguliuoja1" localSheetId="9">'Forma 7'!$P$133</definedName>
    <definedName name="VAS076_F_Epunktui30Kitareguliuoja1">'Forma 7'!$P$133</definedName>
    <definedName name="VAS076_F_Irankiaimatavi61IS" localSheetId="9">'Forma 7'!$D$25</definedName>
    <definedName name="VAS076_F_Irankiaimatavi61IS">'Forma 7'!$D$25</definedName>
    <definedName name="VAS076_F_Irankiaimatavi631GeriamojoVandens" localSheetId="9">'Forma 7'!$F$25</definedName>
    <definedName name="VAS076_F_Irankiaimatavi631GeriamojoVandens">'Forma 7'!$F$25</definedName>
    <definedName name="VAS076_F_Irankiaimatavi632GeriamojoVandens" localSheetId="9">'Forma 7'!$G$25</definedName>
    <definedName name="VAS076_F_Irankiaimatavi632GeriamojoVandens">'Forma 7'!$G$25</definedName>
    <definedName name="VAS076_F_Irankiaimatavi633GeriamojoVandens" localSheetId="9">'Forma 7'!$H$25</definedName>
    <definedName name="VAS076_F_Irankiaimatavi633GeriamojoVandens">'Forma 7'!$H$25</definedName>
    <definedName name="VAS076_F_Irankiaimatavi63IsViso" localSheetId="9">'Forma 7'!$E$25</definedName>
    <definedName name="VAS076_F_Irankiaimatavi63IsViso">'Forma 7'!$E$25</definedName>
    <definedName name="VAS076_F_Irankiaimatavi641NuotekuSurinkimas" localSheetId="9">'Forma 7'!$J$25</definedName>
    <definedName name="VAS076_F_Irankiaimatavi641NuotekuSurinkimas">'Forma 7'!$J$25</definedName>
    <definedName name="VAS076_F_Irankiaimatavi642NuotekuValymas" localSheetId="9">'Forma 7'!$K$25</definedName>
    <definedName name="VAS076_F_Irankiaimatavi642NuotekuValymas">'Forma 7'!$K$25</definedName>
    <definedName name="VAS076_F_Irankiaimatavi643NuotekuDumblo" localSheetId="9">'Forma 7'!$L$25</definedName>
    <definedName name="VAS076_F_Irankiaimatavi643NuotekuDumblo">'Forma 7'!$L$25</definedName>
    <definedName name="VAS076_F_Irankiaimatavi64IsViso" localSheetId="9">'Forma 7'!$I$25</definedName>
    <definedName name="VAS076_F_Irankiaimatavi64IsViso">'Forma 7'!$I$25</definedName>
    <definedName name="VAS076_F_Irankiaimatavi65PavirsiniuNuoteku" localSheetId="9">'Forma 7'!$M$25</definedName>
    <definedName name="VAS076_F_Irankiaimatavi65PavirsiniuNuoteku">'Forma 7'!$M$25</definedName>
    <definedName name="VAS076_F_Irankiaimatavi66KitosReguliuojamosios" localSheetId="9">'Forma 7'!$N$25</definedName>
    <definedName name="VAS076_F_Irankiaimatavi66KitosReguliuojamosios">'Forma 7'!$N$25</definedName>
    <definedName name="VAS076_F_Irankiaimatavi67KitosVeiklos" localSheetId="9">'Forma 7'!$Q$25</definedName>
    <definedName name="VAS076_F_Irankiaimatavi67KitosVeiklos">'Forma 7'!$Q$25</definedName>
    <definedName name="VAS076_F_Irankiaimatavi6Apskaitosveikla1" localSheetId="9">'Forma 7'!$O$25</definedName>
    <definedName name="VAS076_F_Irankiaimatavi6Apskaitosveikla1">'Forma 7'!$O$25</definedName>
    <definedName name="VAS076_F_Irankiaimatavi6Kitareguliuoja1" localSheetId="9">'Forma 7'!$P$25</definedName>
    <definedName name="VAS076_F_Irankiaimatavi6Kitareguliuoja1">'Forma 7'!$P$25</definedName>
    <definedName name="VAS076_F_Irankiaimatavi71IS" localSheetId="9">'Forma 7'!$D$48</definedName>
    <definedName name="VAS076_F_Irankiaimatavi71IS">'Forma 7'!$D$48</definedName>
    <definedName name="VAS076_F_Irankiaimatavi731GeriamojoVandens" localSheetId="9">'Forma 7'!$F$48</definedName>
    <definedName name="VAS076_F_Irankiaimatavi731GeriamojoVandens">'Forma 7'!$F$48</definedName>
    <definedName name="VAS076_F_Irankiaimatavi732GeriamojoVandens" localSheetId="9">'Forma 7'!$G$48</definedName>
    <definedName name="VAS076_F_Irankiaimatavi732GeriamojoVandens">'Forma 7'!$G$48</definedName>
    <definedName name="VAS076_F_Irankiaimatavi733GeriamojoVandens" localSheetId="9">'Forma 7'!$H$48</definedName>
    <definedName name="VAS076_F_Irankiaimatavi733GeriamojoVandens">'Forma 7'!$H$48</definedName>
    <definedName name="VAS076_F_Irankiaimatavi73IsViso" localSheetId="9">'Forma 7'!$E$48</definedName>
    <definedName name="VAS076_F_Irankiaimatavi73IsViso">'Forma 7'!$E$48</definedName>
    <definedName name="VAS076_F_Irankiaimatavi741NuotekuSurinkimas" localSheetId="9">'Forma 7'!$J$48</definedName>
    <definedName name="VAS076_F_Irankiaimatavi741NuotekuSurinkimas">'Forma 7'!$J$48</definedName>
    <definedName name="VAS076_F_Irankiaimatavi742NuotekuValymas" localSheetId="9">'Forma 7'!$K$48</definedName>
    <definedName name="VAS076_F_Irankiaimatavi742NuotekuValymas">'Forma 7'!$K$48</definedName>
    <definedName name="VAS076_F_Irankiaimatavi743NuotekuDumblo" localSheetId="9">'Forma 7'!$L$48</definedName>
    <definedName name="VAS076_F_Irankiaimatavi743NuotekuDumblo">'Forma 7'!$L$48</definedName>
    <definedName name="VAS076_F_Irankiaimatavi74IsViso" localSheetId="9">'Forma 7'!$I$48</definedName>
    <definedName name="VAS076_F_Irankiaimatavi74IsViso">'Forma 7'!$I$48</definedName>
    <definedName name="VAS076_F_Irankiaimatavi75PavirsiniuNuoteku" localSheetId="9">'Forma 7'!$M$48</definedName>
    <definedName name="VAS076_F_Irankiaimatavi75PavirsiniuNuoteku">'Forma 7'!$M$48</definedName>
    <definedName name="VAS076_F_Irankiaimatavi76KitosReguliuojamosios" localSheetId="9">'Forma 7'!$N$48</definedName>
    <definedName name="VAS076_F_Irankiaimatavi76KitosReguliuojamosios">'Forma 7'!$N$48</definedName>
    <definedName name="VAS076_F_Irankiaimatavi77KitosVeiklos" localSheetId="9">'Forma 7'!$Q$48</definedName>
    <definedName name="VAS076_F_Irankiaimatavi77KitosVeiklos">'Forma 7'!$Q$48</definedName>
    <definedName name="VAS076_F_Irankiaimatavi7Apskaitosveikla1" localSheetId="9">'Forma 7'!$O$48</definedName>
    <definedName name="VAS076_F_Irankiaimatavi7Apskaitosveikla1">'Forma 7'!$O$48</definedName>
    <definedName name="VAS076_F_Irankiaimatavi7Kitareguliuoja1" localSheetId="9">'Forma 7'!$P$48</definedName>
    <definedName name="VAS076_F_Irankiaimatavi7Kitareguliuoja1">'Forma 7'!$P$48</definedName>
    <definedName name="VAS076_F_Irankiaimatavi81IS" localSheetId="9">'Forma 7'!$D$71</definedName>
    <definedName name="VAS076_F_Irankiaimatavi81IS">'Forma 7'!$D$71</definedName>
    <definedName name="VAS076_F_Irankiaimatavi831GeriamojoVandens" localSheetId="9">'Forma 7'!$F$71</definedName>
    <definedName name="VAS076_F_Irankiaimatavi831GeriamojoVandens">'Forma 7'!$F$71</definedName>
    <definedName name="VAS076_F_Irankiaimatavi832GeriamojoVandens" localSheetId="9">'Forma 7'!$G$71</definedName>
    <definedName name="VAS076_F_Irankiaimatavi832GeriamojoVandens">'Forma 7'!$G$71</definedName>
    <definedName name="VAS076_F_Irankiaimatavi833GeriamojoVandens" localSheetId="9">'Forma 7'!$H$71</definedName>
    <definedName name="VAS076_F_Irankiaimatavi833GeriamojoVandens">'Forma 7'!$H$71</definedName>
    <definedName name="VAS076_F_Irankiaimatavi83IsViso" localSheetId="9">'Forma 7'!$E$71</definedName>
    <definedName name="VAS076_F_Irankiaimatavi83IsViso">'Forma 7'!$E$71</definedName>
    <definedName name="VAS076_F_Irankiaimatavi841NuotekuSurinkimas" localSheetId="9">'Forma 7'!$J$71</definedName>
    <definedName name="VAS076_F_Irankiaimatavi841NuotekuSurinkimas">'Forma 7'!$J$71</definedName>
    <definedName name="VAS076_F_Irankiaimatavi842NuotekuValymas" localSheetId="9">'Forma 7'!$K$71</definedName>
    <definedName name="VAS076_F_Irankiaimatavi842NuotekuValymas">'Forma 7'!$K$71</definedName>
    <definedName name="VAS076_F_Irankiaimatavi843NuotekuDumblo" localSheetId="9">'Forma 7'!$L$71</definedName>
    <definedName name="VAS076_F_Irankiaimatavi843NuotekuDumblo">'Forma 7'!$L$71</definedName>
    <definedName name="VAS076_F_Irankiaimatavi84IsViso" localSheetId="9">'Forma 7'!$I$71</definedName>
    <definedName name="VAS076_F_Irankiaimatavi84IsViso">'Forma 7'!$I$71</definedName>
    <definedName name="VAS076_F_Irankiaimatavi85PavirsiniuNuoteku" localSheetId="9">'Forma 7'!$M$71</definedName>
    <definedName name="VAS076_F_Irankiaimatavi85PavirsiniuNuoteku">'Forma 7'!$M$71</definedName>
    <definedName name="VAS076_F_Irankiaimatavi86KitosReguliuojamosios" localSheetId="9">'Forma 7'!$N$71</definedName>
    <definedName name="VAS076_F_Irankiaimatavi86KitosReguliuojamosios">'Forma 7'!$N$71</definedName>
    <definedName name="VAS076_F_Irankiaimatavi87KitosVeiklos" localSheetId="9">'Forma 7'!$Q$71</definedName>
    <definedName name="VAS076_F_Irankiaimatavi87KitosVeiklos">'Forma 7'!$Q$71</definedName>
    <definedName name="VAS076_F_Irankiaimatavi8Apskaitosveikla1" localSheetId="9">'Forma 7'!$O$71</definedName>
    <definedName name="VAS076_F_Irankiaimatavi8Apskaitosveikla1">'Forma 7'!$O$71</definedName>
    <definedName name="VAS076_F_Irankiaimatavi8Kitareguliuoja1" localSheetId="9">'Forma 7'!$P$71</definedName>
    <definedName name="VAS076_F_Irankiaimatavi8Kitareguliuoja1">'Forma 7'!$P$71</definedName>
    <definedName name="VAS076_F_Irankiaimatavi91IS" localSheetId="9">'Forma 7'!$D$110</definedName>
    <definedName name="VAS076_F_Irankiaimatavi91IS">'Forma 7'!$D$110</definedName>
    <definedName name="VAS076_F_Irankiaimatavi931GeriamojoVandens" localSheetId="9">'Forma 7'!$F$110</definedName>
    <definedName name="VAS076_F_Irankiaimatavi931GeriamojoVandens">'Forma 7'!$F$110</definedName>
    <definedName name="VAS076_F_Irankiaimatavi932GeriamojoVandens" localSheetId="9">'Forma 7'!$G$110</definedName>
    <definedName name="VAS076_F_Irankiaimatavi932GeriamojoVandens">'Forma 7'!$G$110</definedName>
    <definedName name="VAS076_F_Irankiaimatavi933GeriamojoVandens" localSheetId="9">'Forma 7'!$H$110</definedName>
    <definedName name="VAS076_F_Irankiaimatavi933GeriamojoVandens">'Forma 7'!$H$110</definedName>
    <definedName name="VAS076_F_Irankiaimatavi93IsViso" localSheetId="9">'Forma 7'!$E$110</definedName>
    <definedName name="VAS076_F_Irankiaimatavi93IsViso">'Forma 7'!$E$110</definedName>
    <definedName name="VAS076_F_Irankiaimatavi941NuotekuSurinkimas" localSheetId="9">'Forma 7'!$J$110</definedName>
    <definedName name="VAS076_F_Irankiaimatavi941NuotekuSurinkimas">'Forma 7'!$J$110</definedName>
    <definedName name="VAS076_F_Irankiaimatavi942NuotekuValymas" localSheetId="9">'Forma 7'!$K$110</definedName>
    <definedName name="VAS076_F_Irankiaimatavi942NuotekuValymas">'Forma 7'!$K$110</definedName>
    <definedName name="VAS076_F_Irankiaimatavi943NuotekuDumblo" localSheetId="9">'Forma 7'!$L$110</definedName>
    <definedName name="VAS076_F_Irankiaimatavi943NuotekuDumblo">'Forma 7'!$L$110</definedName>
    <definedName name="VAS076_F_Irankiaimatavi94IsViso" localSheetId="9">'Forma 7'!$I$110</definedName>
    <definedName name="VAS076_F_Irankiaimatavi94IsViso">'Forma 7'!$I$110</definedName>
    <definedName name="VAS076_F_Irankiaimatavi95PavirsiniuNuoteku" localSheetId="9">'Forma 7'!$M$110</definedName>
    <definedName name="VAS076_F_Irankiaimatavi95PavirsiniuNuoteku">'Forma 7'!$M$110</definedName>
    <definedName name="VAS076_F_Irankiaimatavi96KitosReguliuojamosios" localSheetId="9">'Forma 7'!$N$110</definedName>
    <definedName name="VAS076_F_Irankiaimatavi96KitosReguliuojamosios">'Forma 7'!$N$110</definedName>
    <definedName name="VAS076_F_Irankiaimatavi97KitosVeiklos" localSheetId="9">'Forma 7'!$Q$110</definedName>
    <definedName name="VAS076_F_Irankiaimatavi97KitosVeiklos">'Forma 7'!$Q$110</definedName>
    <definedName name="VAS076_F_Irankiaimatavi9Apskaitosveikla1" localSheetId="9">'Forma 7'!$O$110</definedName>
    <definedName name="VAS076_F_Irankiaimatavi9Apskaitosveikla1">'Forma 7'!$O$110</definedName>
    <definedName name="VAS076_F_Irankiaimatavi9Kitareguliuoja1" localSheetId="9">'Forma 7'!$P$110</definedName>
    <definedName name="VAS076_F_Irankiaimatavi9Kitareguliuoja1">'Forma 7'!$P$110</definedName>
    <definedName name="VAS076_F_Irasyti10Apskaitosveikla1" localSheetId="9">'Forma 7'!$O$115</definedName>
    <definedName name="VAS076_F_Irasyti10Apskaitosveikla1">'Forma 7'!$O$115</definedName>
    <definedName name="VAS076_F_Irasyti10Kitareguliuoja1" localSheetId="9">'Forma 7'!$P$115</definedName>
    <definedName name="VAS076_F_Irasyti10Kitareguliuoja1">'Forma 7'!$P$115</definedName>
    <definedName name="VAS076_F_Irasyti11Apskaitosveikla1" localSheetId="9">'Forma 7'!$O$116</definedName>
    <definedName name="VAS076_F_Irasyti11Apskaitosveikla1">'Forma 7'!$O$116</definedName>
    <definedName name="VAS076_F_Irasyti11Kitareguliuoja1" localSheetId="9">'Forma 7'!$P$116</definedName>
    <definedName name="VAS076_F_Irasyti11Kitareguliuoja1">'Forma 7'!$P$116</definedName>
    <definedName name="VAS076_F_Irasyti12Apskaitosveikla1" localSheetId="9">'Forma 7'!$O$117</definedName>
    <definedName name="VAS076_F_Irasyti12Apskaitosveikla1">'Forma 7'!$O$117</definedName>
    <definedName name="VAS076_F_Irasyti12Kitareguliuoja1" localSheetId="9">'Forma 7'!$P$117</definedName>
    <definedName name="VAS076_F_Irasyti12Kitareguliuoja1">'Forma 7'!$P$117</definedName>
    <definedName name="VAS076_F_Irasyti1Apskaitosveikla1" localSheetId="9">'Forma 7'!$O$30</definedName>
    <definedName name="VAS076_F_Irasyti1Apskaitosveikla1">'Forma 7'!$O$30</definedName>
    <definedName name="VAS076_F_Irasyti1Kitareguliuoja1" localSheetId="9">'Forma 7'!$P$30</definedName>
    <definedName name="VAS076_F_Irasyti1Kitareguliuoja1">'Forma 7'!$P$30</definedName>
    <definedName name="VAS076_F_Irasyti2Apskaitosveikla1" localSheetId="9">'Forma 7'!$O$31</definedName>
    <definedName name="VAS076_F_Irasyti2Apskaitosveikla1">'Forma 7'!$O$31</definedName>
    <definedName name="VAS076_F_Irasyti2Kitareguliuoja1" localSheetId="9">'Forma 7'!$P$31</definedName>
    <definedName name="VAS076_F_Irasyti2Kitareguliuoja1">'Forma 7'!$P$31</definedName>
    <definedName name="VAS076_F_Irasyti3Apskaitosveikla1" localSheetId="9">'Forma 7'!$O$32</definedName>
    <definedName name="VAS076_F_Irasyti3Apskaitosveikla1">'Forma 7'!$O$32</definedName>
    <definedName name="VAS076_F_Irasyti3Kitareguliuoja1" localSheetId="9">'Forma 7'!$P$32</definedName>
    <definedName name="VAS076_F_Irasyti3Kitareguliuoja1">'Forma 7'!$P$32</definedName>
    <definedName name="VAS076_F_Irasyti4Apskaitosveikla1" localSheetId="9">'Forma 7'!$O$53</definedName>
    <definedName name="VAS076_F_Irasyti4Apskaitosveikla1">'Forma 7'!$O$53</definedName>
    <definedName name="VAS076_F_Irasyti4Kitareguliuoja1" localSheetId="9">'Forma 7'!$P$53</definedName>
    <definedName name="VAS076_F_Irasyti4Kitareguliuoja1">'Forma 7'!$P$53</definedName>
    <definedName name="VAS076_F_Irasyti5Apskaitosveikla1" localSheetId="9">'Forma 7'!$O$54</definedName>
    <definedName name="VAS076_F_Irasyti5Apskaitosveikla1">'Forma 7'!$O$54</definedName>
    <definedName name="VAS076_F_Irasyti5Kitareguliuoja1" localSheetId="9">'Forma 7'!$P$54</definedName>
    <definedName name="VAS076_F_Irasyti5Kitareguliuoja1">'Forma 7'!$P$54</definedName>
    <definedName name="VAS076_F_Irasyti6Apskaitosveikla1" localSheetId="9">'Forma 7'!$O$55</definedName>
    <definedName name="VAS076_F_Irasyti6Apskaitosveikla1">'Forma 7'!$O$55</definedName>
    <definedName name="VAS076_F_Irasyti6Kitareguliuoja1" localSheetId="9">'Forma 7'!$P$55</definedName>
    <definedName name="VAS076_F_Irasyti6Kitareguliuoja1">'Forma 7'!$P$55</definedName>
    <definedName name="VAS076_F_Irasyti7Apskaitosveikla1" localSheetId="9">'Forma 7'!$O$76</definedName>
    <definedName name="VAS076_F_Irasyti7Apskaitosveikla1">'Forma 7'!$O$76</definedName>
    <definedName name="VAS076_F_Irasyti7Kitareguliuoja1" localSheetId="9">'Forma 7'!$P$76</definedName>
    <definedName name="VAS076_F_Irasyti7Kitareguliuoja1">'Forma 7'!$P$76</definedName>
    <definedName name="VAS076_F_Irasyti8Apskaitosveikla1" localSheetId="9">'Forma 7'!$O$77</definedName>
    <definedName name="VAS076_F_Irasyti8Apskaitosveikla1">'Forma 7'!$O$77</definedName>
    <definedName name="VAS076_F_Irasyti8Kitareguliuoja1" localSheetId="9">'Forma 7'!$P$77</definedName>
    <definedName name="VAS076_F_Irasyti8Kitareguliuoja1">'Forma 7'!$P$77</definedName>
    <definedName name="VAS076_F_Irasyti9Apskaitosveikla1" localSheetId="9">'Forma 7'!$O$78</definedName>
    <definedName name="VAS076_F_Irasyti9Apskaitosveikla1">'Forma 7'!$O$78</definedName>
    <definedName name="VAS076_F_Irasyti9Kitareguliuoja1" localSheetId="9">'Forma 7'!$P$78</definedName>
    <definedName name="VAS076_F_Irasyti9Kitareguliuoja1">'Forma 7'!$P$78</definedName>
    <definedName name="VAS076_F_Keliaiaikstele61IS" localSheetId="9">'Forma 7'!$D$17</definedName>
    <definedName name="VAS076_F_Keliaiaikstele61IS">'Forma 7'!$D$17</definedName>
    <definedName name="VAS076_F_Keliaiaikstele631GeriamojoVandens" localSheetId="9">'Forma 7'!$F$17</definedName>
    <definedName name="VAS076_F_Keliaiaikstele631GeriamojoVandens">'Forma 7'!$F$17</definedName>
    <definedName name="VAS076_F_Keliaiaikstele632GeriamojoVandens" localSheetId="9">'Forma 7'!$G$17</definedName>
    <definedName name="VAS076_F_Keliaiaikstele632GeriamojoVandens">'Forma 7'!$G$17</definedName>
    <definedName name="VAS076_F_Keliaiaikstele633GeriamojoVandens" localSheetId="9">'Forma 7'!$H$17</definedName>
    <definedName name="VAS076_F_Keliaiaikstele633GeriamojoVandens">'Forma 7'!$H$17</definedName>
    <definedName name="VAS076_F_Keliaiaikstele63IsViso" localSheetId="9">'Forma 7'!$E$17</definedName>
    <definedName name="VAS076_F_Keliaiaikstele63IsViso">'Forma 7'!$E$17</definedName>
    <definedName name="VAS076_F_Keliaiaikstele641NuotekuSurinkimas" localSheetId="9">'Forma 7'!$J$17</definedName>
    <definedName name="VAS076_F_Keliaiaikstele641NuotekuSurinkimas">'Forma 7'!$J$17</definedName>
    <definedName name="VAS076_F_Keliaiaikstele642NuotekuValymas" localSheetId="9">'Forma 7'!$K$17</definedName>
    <definedName name="VAS076_F_Keliaiaikstele642NuotekuValymas">'Forma 7'!$K$17</definedName>
    <definedName name="VAS076_F_Keliaiaikstele643NuotekuDumblo" localSheetId="9">'Forma 7'!$L$17</definedName>
    <definedName name="VAS076_F_Keliaiaikstele643NuotekuDumblo">'Forma 7'!$L$17</definedName>
    <definedName name="VAS076_F_Keliaiaikstele64IsViso" localSheetId="9">'Forma 7'!$I$17</definedName>
    <definedName name="VAS076_F_Keliaiaikstele64IsViso">'Forma 7'!$I$17</definedName>
    <definedName name="VAS076_F_Keliaiaikstele65PavirsiniuNuoteku" localSheetId="9">'Forma 7'!$M$17</definedName>
    <definedName name="VAS076_F_Keliaiaikstele65PavirsiniuNuoteku">'Forma 7'!$M$17</definedName>
    <definedName name="VAS076_F_Keliaiaikstele66KitosReguliuojamosios" localSheetId="9">'Forma 7'!$N$17</definedName>
    <definedName name="VAS076_F_Keliaiaikstele66KitosReguliuojamosios">'Forma 7'!$N$17</definedName>
    <definedName name="VAS076_F_Keliaiaikstele67KitosVeiklos" localSheetId="9">'Forma 7'!$Q$17</definedName>
    <definedName name="VAS076_F_Keliaiaikstele67KitosVeiklos">'Forma 7'!$Q$17</definedName>
    <definedName name="VAS076_F_Keliaiaikstele6Apskaitosveikla1" localSheetId="9">'Forma 7'!$O$17</definedName>
    <definedName name="VAS076_F_Keliaiaikstele6Apskaitosveikla1">'Forma 7'!$O$17</definedName>
    <definedName name="VAS076_F_Keliaiaikstele6Kitareguliuoja1" localSheetId="9">'Forma 7'!$P$17</definedName>
    <definedName name="VAS076_F_Keliaiaikstele6Kitareguliuoja1">'Forma 7'!$P$17</definedName>
    <definedName name="VAS076_F_Keliaiaikstele71IS" localSheetId="9">'Forma 7'!$D$40</definedName>
    <definedName name="VAS076_F_Keliaiaikstele71IS">'Forma 7'!$D$40</definedName>
    <definedName name="VAS076_F_Keliaiaikstele731GeriamojoVandens" localSheetId="9">'Forma 7'!$F$40</definedName>
    <definedName name="VAS076_F_Keliaiaikstele731GeriamojoVandens">'Forma 7'!$F$40</definedName>
    <definedName name="VAS076_F_Keliaiaikstele732GeriamojoVandens" localSheetId="9">'Forma 7'!$G$40</definedName>
    <definedName name="VAS076_F_Keliaiaikstele732GeriamojoVandens">'Forma 7'!$G$40</definedName>
    <definedName name="VAS076_F_Keliaiaikstele733GeriamojoVandens" localSheetId="9">'Forma 7'!$H$40</definedName>
    <definedName name="VAS076_F_Keliaiaikstele733GeriamojoVandens">'Forma 7'!$H$40</definedName>
    <definedName name="VAS076_F_Keliaiaikstele73IsViso" localSheetId="9">'Forma 7'!$E$40</definedName>
    <definedName name="VAS076_F_Keliaiaikstele73IsViso">'Forma 7'!$E$40</definedName>
    <definedName name="VAS076_F_Keliaiaikstele741NuotekuSurinkimas" localSheetId="9">'Forma 7'!$J$40</definedName>
    <definedName name="VAS076_F_Keliaiaikstele741NuotekuSurinkimas">'Forma 7'!$J$40</definedName>
    <definedName name="VAS076_F_Keliaiaikstele742NuotekuValymas" localSheetId="9">'Forma 7'!$K$40</definedName>
    <definedName name="VAS076_F_Keliaiaikstele742NuotekuValymas">'Forma 7'!$K$40</definedName>
    <definedName name="VAS076_F_Keliaiaikstele743NuotekuDumblo" localSheetId="9">'Forma 7'!$L$40</definedName>
    <definedName name="VAS076_F_Keliaiaikstele743NuotekuDumblo">'Forma 7'!$L$40</definedName>
    <definedName name="VAS076_F_Keliaiaikstele74IsViso" localSheetId="9">'Forma 7'!$I$40</definedName>
    <definedName name="VAS076_F_Keliaiaikstele74IsViso">'Forma 7'!$I$40</definedName>
    <definedName name="VAS076_F_Keliaiaikstele75PavirsiniuNuoteku" localSheetId="9">'Forma 7'!$M$40</definedName>
    <definedName name="VAS076_F_Keliaiaikstele75PavirsiniuNuoteku">'Forma 7'!$M$40</definedName>
    <definedName name="VAS076_F_Keliaiaikstele76KitosReguliuojamosios" localSheetId="9">'Forma 7'!$N$40</definedName>
    <definedName name="VAS076_F_Keliaiaikstele76KitosReguliuojamosios">'Forma 7'!$N$40</definedName>
    <definedName name="VAS076_F_Keliaiaikstele77KitosVeiklos" localSheetId="9">'Forma 7'!$Q$40</definedName>
    <definedName name="VAS076_F_Keliaiaikstele77KitosVeiklos">'Forma 7'!$Q$40</definedName>
    <definedName name="VAS076_F_Keliaiaikstele7Apskaitosveikla1" localSheetId="9">'Forma 7'!$O$40</definedName>
    <definedName name="VAS076_F_Keliaiaikstele7Apskaitosveikla1">'Forma 7'!$O$40</definedName>
    <definedName name="VAS076_F_Keliaiaikstele7Kitareguliuoja1" localSheetId="9">'Forma 7'!$P$40</definedName>
    <definedName name="VAS076_F_Keliaiaikstele7Kitareguliuoja1">'Forma 7'!$P$40</definedName>
    <definedName name="VAS076_F_Keliaiaikstele81IS" localSheetId="9">'Forma 7'!$D$63</definedName>
    <definedName name="VAS076_F_Keliaiaikstele81IS">'Forma 7'!$D$63</definedName>
    <definedName name="VAS076_F_Keliaiaikstele831GeriamojoVandens" localSheetId="9">'Forma 7'!$F$63</definedName>
    <definedName name="VAS076_F_Keliaiaikstele831GeriamojoVandens">'Forma 7'!$F$63</definedName>
    <definedName name="VAS076_F_Keliaiaikstele832GeriamojoVandens" localSheetId="9">'Forma 7'!$G$63</definedName>
    <definedName name="VAS076_F_Keliaiaikstele832GeriamojoVandens">'Forma 7'!$G$63</definedName>
    <definedName name="VAS076_F_Keliaiaikstele833GeriamojoVandens" localSheetId="9">'Forma 7'!$H$63</definedName>
    <definedName name="VAS076_F_Keliaiaikstele833GeriamojoVandens">'Forma 7'!$H$63</definedName>
    <definedName name="VAS076_F_Keliaiaikstele83IsViso" localSheetId="9">'Forma 7'!$E$63</definedName>
    <definedName name="VAS076_F_Keliaiaikstele83IsViso">'Forma 7'!$E$63</definedName>
    <definedName name="VAS076_F_Keliaiaikstele841NuotekuSurinkimas" localSheetId="9">'Forma 7'!$J$63</definedName>
    <definedName name="VAS076_F_Keliaiaikstele841NuotekuSurinkimas">'Forma 7'!$J$63</definedName>
    <definedName name="VAS076_F_Keliaiaikstele842NuotekuValymas" localSheetId="9">'Forma 7'!$K$63</definedName>
    <definedName name="VAS076_F_Keliaiaikstele842NuotekuValymas">'Forma 7'!$K$63</definedName>
    <definedName name="VAS076_F_Keliaiaikstele843NuotekuDumblo" localSheetId="9">'Forma 7'!$L$63</definedName>
    <definedName name="VAS076_F_Keliaiaikstele843NuotekuDumblo">'Forma 7'!$L$63</definedName>
    <definedName name="VAS076_F_Keliaiaikstele84IsViso" localSheetId="9">'Forma 7'!$I$63</definedName>
    <definedName name="VAS076_F_Keliaiaikstele84IsViso">'Forma 7'!$I$63</definedName>
    <definedName name="VAS076_F_Keliaiaikstele85PavirsiniuNuoteku" localSheetId="9">'Forma 7'!$M$63</definedName>
    <definedName name="VAS076_F_Keliaiaikstele85PavirsiniuNuoteku">'Forma 7'!$M$63</definedName>
    <definedName name="VAS076_F_Keliaiaikstele86KitosReguliuojamosios" localSheetId="9">'Forma 7'!$N$63</definedName>
    <definedName name="VAS076_F_Keliaiaikstele86KitosReguliuojamosios">'Forma 7'!$N$63</definedName>
    <definedName name="VAS076_F_Keliaiaikstele87KitosVeiklos" localSheetId="9">'Forma 7'!$Q$63</definedName>
    <definedName name="VAS076_F_Keliaiaikstele87KitosVeiklos">'Forma 7'!$Q$63</definedName>
    <definedName name="VAS076_F_Keliaiaikstele8Apskaitosveikla1" localSheetId="9">'Forma 7'!$O$63</definedName>
    <definedName name="VAS076_F_Keliaiaikstele8Apskaitosveikla1">'Forma 7'!$O$63</definedName>
    <definedName name="VAS076_F_Keliaiaikstele8Kitareguliuoja1" localSheetId="9">'Forma 7'!$P$63</definedName>
    <definedName name="VAS076_F_Keliaiaikstele8Kitareguliuoja1">'Forma 7'!$P$63</definedName>
    <definedName name="VAS076_F_Keliaiaikstele91IS" localSheetId="9">'Forma 7'!$D$103</definedName>
    <definedName name="VAS076_F_Keliaiaikstele91IS">'Forma 7'!$D$103</definedName>
    <definedName name="VAS076_F_Keliaiaikstele931GeriamojoVandens" localSheetId="9">'Forma 7'!$F$103</definedName>
    <definedName name="VAS076_F_Keliaiaikstele931GeriamojoVandens">'Forma 7'!$F$103</definedName>
    <definedName name="VAS076_F_Keliaiaikstele932GeriamojoVandens" localSheetId="9">'Forma 7'!$G$103</definedName>
    <definedName name="VAS076_F_Keliaiaikstele932GeriamojoVandens">'Forma 7'!$G$103</definedName>
    <definedName name="VAS076_F_Keliaiaikstele933GeriamojoVandens" localSheetId="9">'Forma 7'!$H$103</definedName>
    <definedName name="VAS076_F_Keliaiaikstele933GeriamojoVandens">'Forma 7'!$H$103</definedName>
    <definedName name="VAS076_F_Keliaiaikstele93IsViso" localSheetId="9">'Forma 7'!$E$103</definedName>
    <definedName name="VAS076_F_Keliaiaikstele93IsViso">'Forma 7'!$E$103</definedName>
    <definedName name="VAS076_F_Keliaiaikstele941NuotekuSurinkimas" localSheetId="9">'Forma 7'!$J$103</definedName>
    <definedName name="VAS076_F_Keliaiaikstele941NuotekuSurinkimas">'Forma 7'!$J$103</definedName>
    <definedName name="VAS076_F_Keliaiaikstele942NuotekuValymas" localSheetId="9">'Forma 7'!$K$103</definedName>
    <definedName name="VAS076_F_Keliaiaikstele942NuotekuValymas">'Forma 7'!$K$103</definedName>
    <definedName name="VAS076_F_Keliaiaikstele943NuotekuDumblo" localSheetId="9">'Forma 7'!$L$103</definedName>
    <definedName name="VAS076_F_Keliaiaikstele943NuotekuDumblo">'Forma 7'!$L$103</definedName>
    <definedName name="VAS076_F_Keliaiaikstele94IsViso" localSheetId="9">'Forma 7'!$I$103</definedName>
    <definedName name="VAS076_F_Keliaiaikstele94IsViso">'Forma 7'!$I$103</definedName>
    <definedName name="VAS076_F_Keliaiaikstele95PavirsiniuNuoteku" localSheetId="9">'Forma 7'!$M$103</definedName>
    <definedName name="VAS076_F_Keliaiaikstele95PavirsiniuNuoteku">'Forma 7'!$M$103</definedName>
    <definedName name="VAS076_F_Keliaiaikstele96KitosReguliuojamosios" localSheetId="9">'Forma 7'!$N$103</definedName>
    <definedName name="VAS076_F_Keliaiaikstele96KitosReguliuojamosios">'Forma 7'!$N$103</definedName>
    <definedName name="VAS076_F_Keliaiaikstele97KitosVeiklos" localSheetId="9">'Forma 7'!$Q$103</definedName>
    <definedName name="VAS076_F_Keliaiaikstele97KitosVeiklos">'Forma 7'!$Q$103</definedName>
    <definedName name="VAS076_F_Keliaiaikstele9Apskaitosveikla1" localSheetId="9">'Forma 7'!$O$103</definedName>
    <definedName name="VAS076_F_Keliaiaikstele9Apskaitosveikla1">'Forma 7'!$O$103</definedName>
    <definedName name="VAS076_F_Keliaiaikstele9Kitareguliuoja1" localSheetId="9">'Forma 7'!$P$103</definedName>
    <definedName name="VAS076_F_Keliaiaikstele9Kitareguliuoja1">'Forma 7'!$P$103</definedName>
    <definedName name="VAS076_F_Kitairanga21IS" localSheetId="9">'Forma 7'!$D$107</definedName>
    <definedName name="VAS076_F_Kitairanga21IS">'Forma 7'!$D$107</definedName>
    <definedName name="VAS076_F_Kitairanga231GeriamojoVandens" localSheetId="9">'Forma 7'!$F$107</definedName>
    <definedName name="VAS076_F_Kitairanga231GeriamojoVandens">'Forma 7'!$F$107</definedName>
    <definedName name="VAS076_F_Kitairanga232GeriamojoVandens" localSheetId="9">'Forma 7'!$G$107</definedName>
    <definedName name="VAS076_F_Kitairanga232GeriamojoVandens">'Forma 7'!$G$107</definedName>
    <definedName name="VAS076_F_Kitairanga233GeriamojoVandens" localSheetId="9">'Forma 7'!$H$107</definedName>
    <definedName name="VAS076_F_Kitairanga233GeriamojoVandens">'Forma 7'!$H$107</definedName>
    <definedName name="VAS076_F_Kitairanga23IsViso" localSheetId="9">'Forma 7'!$E$107</definedName>
    <definedName name="VAS076_F_Kitairanga23IsViso">'Forma 7'!$E$107</definedName>
    <definedName name="VAS076_F_Kitairanga241NuotekuSurinkimas" localSheetId="9">'Forma 7'!$J$107</definedName>
    <definedName name="VAS076_F_Kitairanga241NuotekuSurinkimas">'Forma 7'!$J$107</definedName>
    <definedName name="VAS076_F_Kitairanga242NuotekuValymas" localSheetId="9">'Forma 7'!$K$107</definedName>
    <definedName name="VAS076_F_Kitairanga242NuotekuValymas">'Forma 7'!$K$107</definedName>
    <definedName name="VAS076_F_Kitairanga243NuotekuDumblo" localSheetId="9">'Forma 7'!$L$107</definedName>
    <definedName name="VAS076_F_Kitairanga243NuotekuDumblo">'Forma 7'!$L$107</definedName>
    <definedName name="VAS076_F_Kitairanga24IsViso" localSheetId="9">'Forma 7'!$I$107</definedName>
    <definedName name="VAS076_F_Kitairanga24IsViso">'Forma 7'!$I$107</definedName>
    <definedName name="VAS076_F_Kitairanga25PavirsiniuNuoteku" localSheetId="9">'Forma 7'!$M$107</definedName>
    <definedName name="VAS076_F_Kitairanga25PavirsiniuNuoteku">'Forma 7'!$M$107</definedName>
    <definedName name="VAS076_F_Kitairanga26KitosReguliuojamosios" localSheetId="9">'Forma 7'!$N$107</definedName>
    <definedName name="VAS076_F_Kitairanga26KitosReguliuojamosios">'Forma 7'!$N$107</definedName>
    <definedName name="VAS076_F_Kitairanga27KitosVeiklos" localSheetId="9">'Forma 7'!$Q$107</definedName>
    <definedName name="VAS076_F_Kitairanga27KitosVeiklos">'Forma 7'!$Q$107</definedName>
    <definedName name="VAS076_F_Kitairanga2Apskaitosveikla1" localSheetId="9">'Forma 7'!$O$107</definedName>
    <definedName name="VAS076_F_Kitairanga2Apskaitosveikla1">'Forma 7'!$O$107</definedName>
    <definedName name="VAS076_F_Kitairanga2Kitareguliuoja1" localSheetId="9">'Forma 7'!$P$107</definedName>
    <definedName name="VAS076_F_Kitairanga2Kitareguliuoja1">'Forma 7'!$P$107</definedName>
    <definedName name="VAS076_F_Kitasilgalaiki51IS" localSheetId="9">'Forma 7'!$D$29</definedName>
    <definedName name="VAS076_F_Kitasilgalaiki51IS">'Forma 7'!$D$29</definedName>
    <definedName name="VAS076_F_Kitasilgalaiki531GeriamojoVandens" localSheetId="9">'Forma 7'!$F$29</definedName>
    <definedName name="VAS076_F_Kitasilgalaiki531GeriamojoVandens">'Forma 7'!$F$29</definedName>
    <definedName name="VAS076_F_Kitasilgalaiki532GeriamojoVandens" localSheetId="9">'Forma 7'!$G$29</definedName>
    <definedName name="VAS076_F_Kitasilgalaiki532GeriamojoVandens">'Forma 7'!$G$29</definedName>
    <definedName name="VAS076_F_Kitasilgalaiki533GeriamojoVandens" localSheetId="9">'Forma 7'!$H$29</definedName>
    <definedName name="VAS076_F_Kitasilgalaiki533GeriamojoVandens">'Forma 7'!$H$29</definedName>
    <definedName name="VAS076_F_Kitasilgalaiki53IsViso" localSheetId="9">'Forma 7'!$E$29</definedName>
    <definedName name="VAS076_F_Kitasilgalaiki53IsViso">'Forma 7'!$E$29</definedName>
    <definedName name="VAS076_F_Kitasilgalaiki541NuotekuSurinkimas" localSheetId="9">'Forma 7'!$J$29</definedName>
    <definedName name="VAS076_F_Kitasilgalaiki541NuotekuSurinkimas">'Forma 7'!$J$29</definedName>
    <definedName name="VAS076_F_Kitasilgalaiki542NuotekuValymas" localSheetId="9">'Forma 7'!$K$29</definedName>
    <definedName name="VAS076_F_Kitasilgalaiki542NuotekuValymas">'Forma 7'!$K$29</definedName>
    <definedName name="VAS076_F_Kitasilgalaiki543NuotekuDumblo" localSheetId="9">'Forma 7'!$L$29</definedName>
    <definedName name="VAS076_F_Kitasilgalaiki543NuotekuDumblo">'Forma 7'!$L$29</definedName>
    <definedName name="VAS076_F_Kitasilgalaiki54IsViso" localSheetId="9">'Forma 7'!$I$29</definedName>
    <definedName name="VAS076_F_Kitasilgalaiki54IsViso">'Forma 7'!$I$29</definedName>
    <definedName name="VAS076_F_Kitasilgalaiki55PavirsiniuNuoteku" localSheetId="9">'Forma 7'!$M$29</definedName>
    <definedName name="VAS076_F_Kitasilgalaiki55PavirsiniuNuoteku">'Forma 7'!$M$29</definedName>
    <definedName name="VAS076_F_Kitasilgalaiki56KitosReguliuojamosios" localSheetId="9">'Forma 7'!$N$29</definedName>
    <definedName name="VAS076_F_Kitasilgalaiki56KitosReguliuojamosios">'Forma 7'!$N$29</definedName>
    <definedName name="VAS076_F_Kitasilgalaiki57KitosVeiklos" localSheetId="9">'Forma 7'!$Q$29</definedName>
    <definedName name="VAS076_F_Kitasilgalaiki57KitosVeiklos">'Forma 7'!$Q$29</definedName>
    <definedName name="VAS076_F_Kitasilgalaiki5Apskaitosveikla1" localSheetId="9">'Forma 7'!$O$29</definedName>
    <definedName name="VAS076_F_Kitasilgalaiki5Apskaitosveikla1">'Forma 7'!$O$29</definedName>
    <definedName name="VAS076_F_Kitasilgalaiki5Kitareguliuoja1" localSheetId="9">'Forma 7'!$P$29</definedName>
    <definedName name="VAS076_F_Kitasilgalaiki5Kitareguliuoja1">'Forma 7'!$P$29</definedName>
    <definedName name="VAS076_F_Kitasilgalaiki61IS" localSheetId="9">'Forma 7'!$D$52</definedName>
    <definedName name="VAS076_F_Kitasilgalaiki61IS">'Forma 7'!$D$52</definedName>
    <definedName name="VAS076_F_Kitasilgalaiki631GeriamojoVandens" localSheetId="9">'Forma 7'!$F$52</definedName>
    <definedName name="VAS076_F_Kitasilgalaiki631GeriamojoVandens">'Forma 7'!$F$52</definedName>
    <definedName name="VAS076_F_Kitasilgalaiki632GeriamojoVandens" localSheetId="9">'Forma 7'!$G$52</definedName>
    <definedName name="VAS076_F_Kitasilgalaiki632GeriamojoVandens">'Forma 7'!$G$52</definedName>
    <definedName name="VAS076_F_Kitasilgalaiki633GeriamojoVandens" localSheetId="9">'Forma 7'!$H$52</definedName>
    <definedName name="VAS076_F_Kitasilgalaiki633GeriamojoVandens">'Forma 7'!$H$52</definedName>
    <definedName name="VAS076_F_Kitasilgalaiki63IsViso" localSheetId="9">'Forma 7'!$E$52</definedName>
    <definedName name="VAS076_F_Kitasilgalaiki63IsViso">'Forma 7'!$E$52</definedName>
    <definedName name="VAS076_F_Kitasilgalaiki641NuotekuSurinkimas" localSheetId="9">'Forma 7'!$J$52</definedName>
    <definedName name="VAS076_F_Kitasilgalaiki641NuotekuSurinkimas">'Forma 7'!$J$52</definedName>
    <definedName name="VAS076_F_Kitasilgalaiki642NuotekuValymas" localSheetId="9">'Forma 7'!$K$52</definedName>
    <definedName name="VAS076_F_Kitasilgalaiki642NuotekuValymas">'Forma 7'!$K$52</definedName>
    <definedName name="VAS076_F_Kitasilgalaiki643NuotekuDumblo" localSheetId="9">'Forma 7'!$L$52</definedName>
    <definedName name="VAS076_F_Kitasilgalaiki643NuotekuDumblo">'Forma 7'!$L$52</definedName>
    <definedName name="VAS076_F_Kitasilgalaiki64IsViso" localSheetId="9">'Forma 7'!$I$52</definedName>
    <definedName name="VAS076_F_Kitasilgalaiki64IsViso">'Forma 7'!$I$52</definedName>
    <definedName name="VAS076_F_Kitasilgalaiki65PavirsiniuNuoteku" localSheetId="9">'Forma 7'!$M$52</definedName>
    <definedName name="VAS076_F_Kitasilgalaiki65PavirsiniuNuoteku">'Forma 7'!$M$52</definedName>
    <definedName name="VAS076_F_Kitasilgalaiki66KitosReguliuojamosios" localSheetId="9">'Forma 7'!$N$52</definedName>
    <definedName name="VAS076_F_Kitasilgalaiki66KitosReguliuojamosios">'Forma 7'!$N$52</definedName>
    <definedName name="VAS076_F_Kitasilgalaiki67KitosVeiklos" localSheetId="9">'Forma 7'!$Q$52</definedName>
    <definedName name="VAS076_F_Kitasilgalaiki67KitosVeiklos">'Forma 7'!$Q$52</definedName>
    <definedName name="VAS076_F_Kitasilgalaiki6Apskaitosveikla1" localSheetId="9">'Forma 7'!$O$52</definedName>
    <definedName name="VAS076_F_Kitasilgalaiki6Apskaitosveikla1">'Forma 7'!$O$52</definedName>
    <definedName name="VAS076_F_Kitasilgalaiki6Kitareguliuoja1" localSheetId="9">'Forma 7'!$P$52</definedName>
    <definedName name="VAS076_F_Kitasilgalaiki6Kitareguliuoja1">'Forma 7'!$P$52</definedName>
    <definedName name="VAS076_F_Kitasilgalaiki71IS" localSheetId="9">'Forma 7'!$D$75</definedName>
    <definedName name="VAS076_F_Kitasilgalaiki71IS">'Forma 7'!$D$75</definedName>
    <definedName name="VAS076_F_Kitasilgalaiki731GeriamojoVandens" localSheetId="9">'Forma 7'!$F$75</definedName>
    <definedName name="VAS076_F_Kitasilgalaiki731GeriamojoVandens">'Forma 7'!$F$75</definedName>
    <definedName name="VAS076_F_Kitasilgalaiki732GeriamojoVandens" localSheetId="9">'Forma 7'!$G$75</definedName>
    <definedName name="VAS076_F_Kitasilgalaiki732GeriamojoVandens">'Forma 7'!$G$75</definedName>
    <definedName name="VAS076_F_Kitasilgalaiki733GeriamojoVandens" localSheetId="9">'Forma 7'!$H$75</definedName>
    <definedName name="VAS076_F_Kitasilgalaiki733GeriamojoVandens">'Forma 7'!$H$75</definedName>
    <definedName name="VAS076_F_Kitasilgalaiki73IsViso" localSheetId="9">'Forma 7'!$E$75</definedName>
    <definedName name="VAS076_F_Kitasilgalaiki73IsViso">'Forma 7'!$E$75</definedName>
    <definedName name="VAS076_F_Kitasilgalaiki741NuotekuSurinkimas" localSheetId="9">'Forma 7'!$J$75</definedName>
    <definedName name="VAS076_F_Kitasilgalaiki741NuotekuSurinkimas">'Forma 7'!$J$75</definedName>
    <definedName name="VAS076_F_Kitasilgalaiki742NuotekuValymas" localSheetId="9">'Forma 7'!$K$75</definedName>
    <definedName name="VAS076_F_Kitasilgalaiki742NuotekuValymas">'Forma 7'!$K$75</definedName>
    <definedName name="VAS076_F_Kitasilgalaiki743NuotekuDumblo" localSheetId="9">'Forma 7'!$L$75</definedName>
    <definedName name="VAS076_F_Kitasilgalaiki743NuotekuDumblo">'Forma 7'!$L$75</definedName>
    <definedName name="VAS076_F_Kitasilgalaiki74IsViso" localSheetId="9">'Forma 7'!$I$75</definedName>
    <definedName name="VAS076_F_Kitasilgalaiki74IsViso">'Forma 7'!$I$75</definedName>
    <definedName name="VAS076_F_Kitasilgalaiki75PavirsiniuNuoteku" localSheetId="9">'Forma 7'!$M$75</definedName>
    <definedName name="VAS076_F_Kitasilgalaiki75PavirsiniuNuoteku">'Forma 7'!$M$75</definedName>
    <definedName name="VAS076_F_Kitasilgalaiki76KitosReguliuojamosios" localSheetId="9">'Forma 7'!$N$75</definedName>
    <definedName name="VAS076_F_Kitasilgalaiki76KitosReguliuojamosios">'Forma 7'!$N$75</definedName>
    <definedName name="VAS076_F_Kitasilgalaiki77KitosVeiklos" localSheetId="9">'Forma 7'!$Q$75</definedName>
    <definedName name="VAS076_F_Kitasilgalaiki77KitosVeiklos">'Forma 7'!$Q$75</definedName>
    <definedName name="VAS076_F_Kitasilgalaiki7Apskaitosveikla1" localSheetId="9">'Forma 7'!$O$75</definedName>
    <definedName name="VAS076_F_Kitasilgalaiki7Apskaitosveikla1">'Forma 7'!$O$75</definedName>
    <definedName name="VAS076_F_Kitasilgalaiki7Kitareguliuoja1" localSheetId="9">'Forma 7'!$P$75</definedName>
    <definedName name="VAS076_F_Kitasilgalaiki7Kitareguliuoja1">'Forma 7'!$P$75</definedName>
    <definedName name="VAS076_F_Kitasilgalaiki81IS" localSheetId="9">'Forma 7'!$D$114</definedName>
    <definedName name="VAS076_F_Kitasilgalaiki81IS">'Forma 7'!$D$114</definedName>
    <definedName name="VAS076_F_Kitasilgalaiki831GeriamojoVandens" localSheetId="9">'Forma 7'!$F$114</definedName>
    <definedName name="VAS076_F_Kitasilgalaiki831GeriamojoVandens">'Forma 7'!$F$114</definedName>
    <definedName name="VAS076_F_Kitasilgalaiki832GeriamojoVandens" localSheetId="9">'Forma 7'!$G$114</definedName>
    <definedName name="VAS076_F_Kitasilgalaiki832GeriamojoVandens">'Forma 7'!$G$114</definedName>
    <definedName name="VAS076_F_Kitasilgalaiki833GeriamojoVandens" localSheetId="9">'Forma 7'!$H$114</definedName>
    <definedName name="VAS076_F_Kitasilgalaiki833GeriamojoVandens">'Forma 7'!$H$114</definedName>
    <definedName name="VAS076_F_Kitasilgalaiki83IsViso" localSheetId="9">'Forma 7'!$E$114</definedName>
    <definedName name="VAS076_F_Kitasilgalaiki83IsViso">'Forma 7'!$E$114</definedName>
    <definedName name="VAS076_F_Kitasilgalaiki841NuotekuSurinkimas" localSheetId="9">'Forma 7'!$J$114</definedName>
    <definedName name="VAS076_F_Kitasilgalaiki841NuotekuSurinkimas">'Forma 7'!$J$114</definedName>
    <definedName name="VAS076_F_Kitasilgalaiki842NuotekuValymas" localSheetId="9">'Forma 7'!$K$114</definedName>
    <definedName name="VAS076_F_Kitasilgalaiki842NuotekuValymas">'Forma 7'!$K$114</definedName>
    <definedName name="VAS076_F_Kitasilgalaiki843NuotekuDumblo" localSheetId="9">'Forma 7'!$L$114</definedName>
    <definedName name="VAS076_F_Kitasilgalaiki843NuotekuDumblo">'Forma 7'!$L$114</definedName>
    <definedName name="VAS076_F_Kitasilgalaiki84IsViso" localSheetId="9">'Forma 7'!$I$114</definedName>
    <definedName name="VAS076_F_Kitasilgalaiki84IsViso">'Forma 7'!$I$114</definedName>
    <definedName name="VAS076_F_Kitasilgalaiki85PavirsiniuNuoteku" localSheetId="9">'Forma 7'!$M$114</definedName>
    <definedName name="VAS076_F_Kitasilgalaiki85PavirsiniuNuoteku">'Forma 7'!$M$114</definedName>
    <definedName name="VAS076_F_Kitasilgalaiki86KitosReguliuojamosios" localSheetId="9">'Forma 7'!$N$114</definedName>
    <definedName name="VAS076_F_Kitasilgalaiki86KitosReguliuojamosios">'Forma 7'!$N$114</definedName>
    <definedName name="VAS076_F_Kitasilgalaiki87KitosVeiklos" localSheetId="9">'Forma 7'!$Q$114</definedName>
    <definedName name="VAS076_F_Kitasilgalaiki87KitosVeiklos">'Forma 7'!$Q$114</definedName>
    <definedName name="VAS076_F_Kitasilgalaiki8Apskaitosveikla1" localSheetId="9">'Forma 7'!$O$114</definedName>
    <definedName name="VAS076_F_Kitasilgalaiki8Apskaitosveikla1">'Forma 7'!$O$114</definedName>
    <definedName name="VAS076_F_Kitasilgalaiki8Kitareguliuoja1" localSheetId="9">'Forma 7'!$P$114</definedName>
    <definedName name="VAS076_F_Kitasilgalaiki8Kitareguliuoja1">'Forma 7'!$P$114</definedName>
    <definedName name="VAS076_F_Kitasnemateria61IS" localSheetId="9">'Forma 7'!$D$14</definedName>
    <definedName name="VAS076_F_Kitasnemateria61IS">'Forma 7'!$D$14</definedName>
    <definedName name="VAS076_F_Kitasnemateria631GeriamojoVandens" localSheetId="9">'Forma 7'!$F$14</definedName>
    <definedName name="VAS076_F_Kitasnemateria631GeriamojoVandens">'Forma 7'!$F$14</definedName>
    <definedName name="VAS076_F_Kitasnemateria632GeriamojoVandens" localSheetId="9">'Forma 7'!$G$14</definedName>
    <definedName name="VAS076_F_Kitasnemateria632GeriamojoVandens">'Forma 7'!$G$14</definedName>
    <definedName name="VAS076_F_Kitasnemateria633GeriamojoVandens" localSheetId="9">'Forma 7'!$H$14</definedName>
    <definedName name="VAS076_F_Kitasnemateria633GeriamojoVandens">'Forma 7'!$H$14</definedName>
    <definedName name="VAS076_F_Kitasnemateria63IsViso" localSheetId="9">'Forma 7'!$E$14</definedName>
    <definedName name="VAS076_F_Kitasnemateria63IsViso">'Forma 7'!$E$14</definedName>
    <definedName name="VAS076_F_Kitasnemateria641NuotekuSurinkimas" localSheetId="9">'Forma 7'!$J$14</definedName>
    <definedName name="VAS076_F_Kitasnemateria641NuotekuSurinkimas">'Forma 7'!$J$14</definedName>
    <definedName name="VAS076_F_Kitasnemateria642NuotekuValymas" localSheetId="9">'Forma 7'!$K$14</definedName>
    <definedName name="VAS076_F_Kitasnemateria642NuotekuValymas">'Forma 7'!$K$14</definedName>
    <definedName name="VAS076_F_Kitasnemateria643NuotekuDumblo" localSheetId="9">'Forma 7'!$L$14</definedName>
    <definedName name="VAS076_F_Kitasnemateria643NuotekuDumblo">'Forma 7'!$L$14</definedName>
    <definedName name="VAS076_F_Kitasnemateria64IsViso" localSheetId="9">'Forma 7'!$I$14</definedName>
    <definedName name="VAS076_F_Kitasnemateria64IsViso">'Forma 7'!$I$14</definedName>
    <definedName name="VAS076_F_Kitasnemateria65PavirsiniuNuoteku" localSheetId="9">'Forma 7'!$M$14</definedName>
    <definedName name="VAS076_F_Kitasnemateria65PavirsiniuNuoteku">'Forma 7'!$M$14</definedName>
    <definedName name="VAS076_F_Kitasnemateria66KitosReguliuojamosios" localSheetId="9">'Forma 7'!$N$14</definedName>
    <definedName name="VAS076_F_Kitasnemateria66KitosReguliuojamosios">'Forma 7'!$N$14</definedName>
    <definedName name="VAS076_F_Kitasnemateria67KitosVeiklos" localSheetId="9">'Forma 7'!$Q$14</definedName>
    <definedName name="VAS076_F_Kitasnemateria67KitosVeiklos">'Forma 7'!$Q$14</definedName>
    <definedName name="VAS076_F_Kitasnemateria6Apskaitosveikla1" localSheetId="9">'Forma 7'!$O$14</definedName>
    <definedName name="VAS076_F_Kitasnemateria6Apskaitosveikla1">'Forma 7'!$O$14</definedName>
    <definedName name="VAS076_F_Kitasnemateria6Kitareguliuoja1" localSheetId="9">'Forma 7'!$P$14</definedName>
    <definedName name="VAS076_F_Kitasnemateria6Kitareguliuoja1">'Forma 7'!$P$14</definedName>
    <definedName name="VAS076_F_Kitasnemateria71IS" localSheetId="9">'Forma 7'!$D$37</definedName>
    <definedName name="VAS076_F_Kitasnemateria71IS">'Forma 7'!$D$37</definedName>
    <definedName name="VAS076_F_Kitasnemateria731GeriamojoVandens" localSheetId="9">'Forma 7'!$F$37</definedName>
    <definedName name="VAS076_F_Kitasnemateria731GeriamojoVandens">'Forma 7'!$F$37</definedName>
    <definedName name="VAS076_F_Kitasnemateria732GeriamojoVandens" localSheetId="9">'Forma 7'!$G$37</definedName>
    <definedName name="VAS076_F_Kitasnemateria732GeriamojoVandens">'Forma 7'!$G$37</definedName>
    <definedName name="VAS076_F_Kitasnemateria733GeriamojoVandens" localSheetId="9">'Forma 7'!$H$37</definedName>
    <definedName name="VAS076_F_Kitasnemateria733GeriamojoVandens">'Forma 7'!$H$37</definedName>
    <definedName name="VAS076_F_Kitasnemateria73IsViso" localSheetId="9">'Forma 7'!$E$37</definedName>
    <definedName name="VAS076_F_Kitasnemateria73IsViso">'Forma 7'!$E$37</definedName>
    <definedName name="VAS076_F_Kitasnemateria741NuotekuSurinkimas" localSheetId="9">'Forma 7'!$J$37</definedName>
    <definedName name="VAS076_F_Kitasnemateria741NuotekuSurinkimas">'Forma 7'!$J$37</definedName>
    <definedName name="VAS076_F_Kitasnemateria742NuotekuValymas" localSheetId="9">'Forma 7'!$K$37</definedName>
    <definedName name="VAS076_F_Kitasnemateria742NuotekuValymas">'Forma 7'!$K$37</definedName>
    <definedName name="VAS076_F_Kitasnemateria743NuotekuDumblo" localSheetId="9">'Forma 7'!$L$37</definedName>
    <definedName name="VAS076_F_Kitasnemateria743NuotekuDumblo">'Forma 7'!$L$37</definedName>
    <definedName name="VAS076_F_Kitasnemateria74IsViso" localSheetId="9">'Forma 7'!$I$37</definedName>
    <definedName name="VAS076_F_Kitasnemateria74IsViso">'Forma 7'!$I$37</definedName>
    <definedName name="VAS076_F_Kitasnemateria75PavirsiniuNuoteku" localSheetId="9">'Forma 7'!$M$37</definedName>
    <definedName name="VAS076_F_Kitasnemateria75PavirsiniuNuoteku">'Forma 7'!$M$37</definedName>
    <definedName name="VAS076_F_Kitasnemateria76KitosReguliuojamosios" localSheetId="9">'Forma 7'!$N$37</definedName>
    <definedName name="VAS076_F_Kitasnemateria76KitosReguliuojamosios">'Forma 7'!$N$37</definedName>
    <definedName name="VAS076_F_Kitasnemateria77KitosVeiklos" localSheetId="9">'Forma 7'!$Q$37</definedName>
    <definedName name="VAS076_F_Kitasnemateria77KitosVeiklos">'Forma 7'!$Q$37</definedName>
    <definedName name="VAS076_F_Kitasnemateria7Apskaitosveikla1" localSheetId="9">'Forma 7'!$O$37</definedName>
    <definedName name="VAS076_F_Kitasnemateria7Apskaitosveikla1">'Forma 7'!$O$37</definedName>
    <definedName name="VAS076_F_Kitasnemateria7Kitareguliuoja1" localSheetId="9">'Forma 7'!$P$37</definedName>
    <definedName name="VAS076_F_Kitasnemateria7Kitareguliuoja1">'Forma 7'!$P$37</definedName>
    <definedName name="VAS076_F_Kitasnemateria81IS" localSheetId="9">'Forma 7'!$D$60</definedName>
    <definedName name="VAS076_F_Kitasnemateria81IS">'Forma 7'!$D$60</definedName>
    <definedName name="VAS076_F_Kitasnemateria831GeriamojoVandens" localSheetId="9">'Forma 7'!$F$60</definedName>
    <definedName name="VAS076_F_Kitasnemateria831GeriamojoVandens">'Forma 7'!$F$60</definedName>
    <definedName name="VAS076_F_Kitasnemateria832GeriamojoVandens" localSheetId="9">'Forma 7'!$G$60</definedName>
    <definedName name="VAS076_F_Kitasnemateria832GeriamojoVandens">'Forma 7'!$G$60</definedName>
    <definedName name="VAS076_F_Kitasnemateria833GeriamojoVandens" localSheetId="9">'Forma 7'!$H$60</definedName>
    <definedName name="VAS076_F_Kitasnemateria833GeriamojoVandens">'Forma 7'!$H$60</definedName>
    <definedName name="VAS076_F_Kitasnemateria83IsViso" localSheetId="9">'Forma 7'!$E$60</definedName>
    <definedName name="VAS076_F_Kitasnemateria83IsViso">'Forma 7'!$E$60</definedName>
    <definedName name="VAS076_F_Kitasnemateria841NuotekuSurinkimas" localSheetId="9">'Forma 7'!$J$60</definedName>
    <definedName name="VAS076_F_Kitasnemateria841NuotekuSurinkimas">'Forma 7'!$J$60</definedName>
    <definedName name="VAS076_F_Kitasnemateria842NuotekuValymas" localSheetId="9">'Forma 7'!$K$60</definedName>
    <definedName name="VAS076_F_Kitasnemateria842NuotekuValymas">'Forma 7'!$K$60</definedName>
    <definedName name="VAS076_F_Kitasnemateria843NuotekuDumblo" localSheetId="9">'Forma 7'!$L$60</definedName>
    <definedName name="VAS076_F_Kitasnemateria843NuotekuDumblo">'Forma 7'!$L$60</definedName>
    <definedName name="VAS076_F_Kitasnemateria84IsViso" localSheetId="9">'Forma 7'!$I$60</definedName>
    <definedName name="VAS076_F_Kitasnemateria84IsViso">'Forma 7'!$I$60</definedName>
    <definedName name="VAS076_F_Kitasnemateria85PavirsiniuNuoteku" localSheetId="9">'Forma 7'!$M$60</definedName>
    <definedName name="VAS076_F_Kitasnemateria85PavirsiniuNuoteku">'Forma 7'!$M$60</definedName>
    <definedName name="VAS076_F_Kitasnemateria86KitosReguliuojamosios" localSheetId="9">'Forma 7'!$N$60</definedName>
    <definedName name="VAS076_F_Kitasnemateria86KitosReguliuojamosios">'Forma 7'!$N$60</definedName>
    <definedName name="VAS076_F_Kitasnemateria87KitosVeiklos" localSheetId="9">'Forma 7'!$Q$60</definedName>
    <definedName name="VAS076_F_Kitasnemateria87KitosVeiklos">'Forma 7'!$Q$60</definedName>
    <definedName name="VAS076_F_Kitasnemateria8Apskaitosveikla1" localSheetId="9">'Forma 7'!$O$60</definedName>
    <definedName name="VAS076_F_Kitasnemateria8Apskaitosveikla1">'Forma 7'!$O$60</definedName>
    <definedName name="VAS076_F_Kitasnemateria8Kitareguliuoja1" localSheetId="9">'Forma 7'!$P$60</definedName>
    <definedName name="VAS076_F_Kitasnemateria8Kitareguliuoja1">'Forma 7'!$P$60</definedName>
    <definedName name="VAS076_F_Kitasnemateria91IS" localSheetId="9">'Forma 7'!$D$100</definedName>
    <definedName name="VAS076_F_Kitasnemateria91IS">'Forma 7'!$D$100</definedName>
    <definedName name="VAS076_F_Kitasnemateria931GeriamojoVandens" localSheetId="9">'Forma 7'!$F$100</definedName>
    <definedName name="VAS076_F_Kitasnemateria931GeriamojoVandens">'Forma 7'!$F$100</definedName>
    <definedName name="VAS076_F_Kitasnemateria932GeriamojoVandens" localSheetId="9">'Forma 7'!$G$100</definedName>
    <definedName name="VAS076_F_Kitasnemateria932GeriamojoVandens">'Forma 7'!$G$100</definedName>
    <definedName name="VAS076_F_Kitasnemateria933GeriamojoVandens" localSheetId="9">'Forma 7'!$H$100</definedName>
    <definedName name="VAS076_F_Kitasnemateria933GeriamojoVandens">'Forma 7'!$H$100</definedName>
    <definedName name="VAS076_F_Kitasnemateria93IsViso" localSheetId="9">'Forma 7'!$E$100</definedName>
    <definedName name="VAS076_F_Kitasnemateria93IsViso">'Forma 7'!$E$100</definedName>
    <definedName name="VAS076_F_Kitasnemateria941NuotekuSurinkimas" localSheetId="9">'Forma 7'!$J$100</definedName>
    <definedName name="VAS076_F_Kitasnemateria941NuotekuSurinkimas">'Forma 7'!$J$100</definedName>
    <definedName name="VAS076_F_Kitasnemateria942NuotekuValymas" localSheetId="9">'Forma 7'!$K$100</definedName>
    <definedName name="VAS076_F_Kitasnemateria942NuotekuValymas">'Forma 7'!$K$100</definedName>
    <definedName name="VAS076_F_Kitasnemateria943NuotekuDumblo" localSheetId="9">'Forma 7'!$L$100</definedName>
    <definedName name="VAS076_F_Kitasnemateria943NuotekuDumblo">'Forma 7'!$L$100</definedName>
    <definedName name="VAS076_F_Kitasnemateria94IsViso" localSheetId="9">'Forma 7'!$I$100</definedName>
    <definedName name="VAS076_F_Kitasnemateria94IsViso">'Forma 7'!$I$100</definedName>
    <definedName name="VAS076_F_Kitasnemateria95PavirsiniuNuoteku" localSheetId="9">'Forma 7'!$M$100</definedName>
    <definedName name="VAS076_F_Kitasnemateria95PavirsiniuNuoteku">'Forma 7'!$M$100</definedName>
    <definedName name="VAS076_F_Kitasnemateria96KitosReguliuojamosios" localSheetId="9">'Forma 7'!$N$100</definedName>
    <definedName name="VAS076_F_Kitasnemateria96KitosReguliuojamosios">'Forma 7'!$N$100</definedName>
    <definedName name="VAS076_F_Kitasnemateria97KitosVeiklos" localSheetId="9">'Forma 7'!$Q$100</definedName>
    <definedName name="VAS076_F_Kitasnemateria97KitosVeiklos">'Forma 7'!$Q$100</definedName>
    <definedName name="VAS076_F_Kitasnemateria9Apskaitosveikla1" localSheetId="9">'Forma 7'!$O$100</definedName>
    <definedName name="VAS076_F_Kitasnemateria9Apskaitosveikla1">'Forma 7'!$O$100</definedName>
    <definedName name="VAS076_F_Kitasnemateria9Kitareguliuoja1" localSheetId="9">'Forma 7'!$P$100</definedName>
    <definedName name="VAS076_F_Kitasnemateria9Kitareguliuoja1">'Forma 7'!$P$100</definedName>
    <definedName name="VAS076_F_Kitiirenginiai111IS" localSheetId="9">'Forma 7'!$D$19</definedName>
    <definedName name="VAS076_F_Kitiirenginiai111IS">'Forma 7'!$D$19</definedName>
    <definedName name="VAS076_F_Kitiirenginiai1131GeriamojoVandens" localSheetId="9">'Forma 7'!$F$19</definedName>
    <definedName name="VAS076_F_Kitiirenginiai1131GeriamojoVandens">'Forma 7'!$F$19</definedName>
    <definedName name="VAS076_F_Kitiirenginiai1132GeriamojoVandens" localSheetId="9">'Forma 7'!$G$19</definedName>
    <definedName name="VAS076_F_Kitiirenginiai1132GeriamojoVandens">'Forma 7'!$G$19</definedName>
    <definedName name="VAS076_F_Kitiirenginiai1133GeriamojoVandens" localSheetId="9">'Forma 7'!$H$19</definedName>
    <definedName name="VAS076_F_Kitiirenginiai1133GeriamojoVandens">'Forma 7'!$H$19</definedName>
    <definedName name="VAS076_F_Kitiirenginiai113IsViso" localSheetId="9">'Forma 7'!$E$19</definedName>
    <definedName name="VAS076_F_Kitiirenginiai113IsViso">'Forma 7'!$E$19</definedName>
    <definedName name="VAS076_F_Kitiirenginiai1141NuotekuSurinkimas" localSheetId="9">'Forma 7'!$J$19</definedName>
    <definedName name="VAS076_F_Kitiirenginiai1141NuotekuSurinkimas">'Forma 7'!$J$19</definedName>
    <definedName name="VAS076_F_Kitiirenginiai1142NuotekuValymas" localSheetId="9">'Forma 7'!$K$19</definedName>
    <definedName name="VAS076_F_Kitiirenginiai1142NuotekuValymas">'Forma 7'!$K$19</definedName>
    <definedName name="VAS076_F_Kitiirenginiai1143NuotekuDumblo" localSheetId="9">'Forma 7'!$L$19</definedName>
    <definedName name="VAS076_F_Kitiirenginiai1143NuotekuDumblo">'Forma 7'!$L$19</definedName>
    <definedName name="VAS076_F_Kitiirenginiai114IsViso" localSheetId="9">'Forma 7'!$I$19</definedName>
    <definedName name="VAS076_F_Kitiirenginiai114IsViso">'Forma 7'!$I$19</definedName>
    <definedName name="VAS076_F_Kitiirenginiai115PavirsiniuNuoteku" localSheetId="9">'Forma 7'!$M$19</definedName>
    <definedName name="VAS076_F_Kitiirenginiai115PavirsiniuNuoteku">'Forma 7'!$M$19</definedName>
    <definedName name="VAS076_F_Kitiirenginiai116KitosReguliuojamosios" localSheetId="9">'Forma 7'!$N$19</definedName>
    <definedName name="VAS076_F_Kitiirenginiai116KitosReguliuojamosios">'Forma 7'!$N$19</definedName>
    <definedName name="VAS076_F_Kitiirenginiai117KitosVeiklos" localSheetId="9">'Forma 7'!$Q$19</definedName>
    <definedName name="VAS076_F_Kitiirenginiai117KitosVeiklos">'Forma 7'!$Q$19</definedName>
    <definedName name="VAS076_F_Kitiirenginiai11Apskaitosveikla1" localSheetId="9">'Forma 7'!$O$19</definedName>
    <definedName name="VAS076_F_Kitiirenginiai11Apskaitosveikla1">'Forma 7'!$O$19</definedName>
    <definedName name="VAS076_F_Kitiirenginiai11Kitareguliuoja1" localSheetId="9">'Forma 7'!$P$19</definedName>
    <definedName name="VAS076_F_Kitiirenginiai11Kitareguliuoja1">'Forma 7'!$P$19</definedName>
    <definedName name="VAS076_F_Kitiirenginiai121IS" localSheetId="9">'Forma 7'!$D$23</definedName>
    <definedName name="VAS076_F_Kitiirenginiai121IS">'Forma 7'!$D$23</definedName>
    <definedName name="VAS076_F_Kitiirenginiai1231GeriamojoVandens" localSheetId="9">'Forma 7'!$F$23</definedName>
    <definedName name="VAS076_F_Kitiirenginiai1231GeriamojoVandens">'Forma 7'!$F$23</definedName>
    <definedName name="VAS076_F_Kitiirenginiai1232GeriamojoVandens" localSheetId="9">'Forma 7'!$G$23</definedName>
    <definedName name="VAS076_F_Kitiirenginiai1232GeriamojoVandens">'Forma 7'!$G$23</definedName>
    <definedName name="VAS076_F_Kitiirenginiai1233GeriamojoVandens" localSheetId="9">'Forma 7'!$H$23</definedName>
    <definedName name="VAS076_F_Kitiirenginiai1233GeriamojoVandens">'Forma 7'!$H$23</definedName>
    <definedName name="VAS076_F_Kitiirenginiai123IsViso" localSheetId="9">'Forma 7'!$E$23</definedName>
    <definedName name="VAS076_F_Kitiirenginiai123IsViso">'Forma 7'!$E$23</definedName>
    <definedName name="VAS076_F_Kitiirenginiai1241NuotekuSurinkimas" localSheetId="9">'Forma 7'!$J$23</definedName>
    <definedName name="VAS076_F_Kitiirenginiai1241NuotekuSurinkimas">'Forma 7'!$J$23</definedName>
    <definedName name="VAS076_F_Kitiirenginiai1242NuotekuValymas" localSheetId="9">'Forma 7'!$K$23</definedName>
    <definedName name="VAS076_F_Kitiirenginiai1242NuotekuValymas">'Forma 7'!$K$23</definedName>
    <definedName name="VAS076_F_Kitiirenginiai1243NuotekuDumblo" localSheetId="9">'Forma 7'!$L$23</definedName>
    <definedName name="VAS076_F_Kitiirenginiai1243NuotekuDumblo">'Forma 7'!$L$23</definedName>
    <definedName name="VAS076_F_Kitiirenginiai124IsViso" localSheetId="9">'Forma 7'!$I$23</definedName>
    <definedName name="VAS076_F_Kitiirenginiai124IsViso">'Forma 7'!$I$23</definedName>
    <definedName name="VAS076_F_Kitiirenginiai125PavirsiniuNuoteku" localSheetId="9">'Forma 7'!$M$23</definedName>
    <definedName name="VAS076_F_Kitiirenginiai125PavirsiniuNuoteku">'Forma 7'!$M$23</definedName>
    <definedName name="VAS076_F_Kitiirenginiai126KitosReguliuojamosios" localSheetId="9">'Forma 7'!$N$23</definedName>
    <definedName name="VAS076_F_Kitiirenginiai126KitosReguliuojamosios">'Forma 7'!$N$23</definedName>
    <definedName name="VAS076_F_Kitiirenginiai127KitosVeiklos" localSheetId="9">'Forma 7'!$Q$23</definedName>
    <definedName name="VAS076_F_Kitiirenginiai127KitosVeiklos">'Forma 7'!$Q$23</definedName>
    <definedName name="VAS076_F_Kitiirenginiai12Apskaitosveikla1" localSheetId="9">'Forma 7'!$O$23</definedName>
    <definedName name="VAS076_F_Kitiirenginiai12Apskaitosveikla1">'Forma 7'!$O$23</definedName>
    <definedName name="VAS076_F_Kitiirenginiai12Kitareguliuoja1" localSheetId="9">'Forma 7'!$P$23</definedName>
    <definedName name="VAS076_F_Kitiirenginiai12Kitareguliuoja1">'Forma 7'!$P$23</definedName>
    <definedName name="VAS076_F_Kitiirenginiai131IS" localSheetId="9">'Forma 7'!$D$42</definedName>
    <definedName name="VAS076_F_Kitiirenginiai131IS">'Forma 7'!$D$42</definedName>
    <definedName name="VAS076_F_Kitiirenginiai1331GeriamojoVandens" localSheetId="9">'Forma 7'!$F$42</definedName>
    <definedName name="VAS076_F_Kitiirenginiai1331GeriamojoVandens">'Forma 7'!$F$42</definedName>
    <definedName name="VAS076_F_Kitiirenginiai1332GeriamojoVandens" localSheetId="9">'Forma 7'!$G$42</definedName>
    <definedName name="VAS076_F_Kitiirenginiai1332GeriamojoVandens">'Forma 7'!$G$42</definedName>
    <definedName name="VAS076_F_Kitiirenginiai1333GeriamojoVandens" localSheetId="9">'Forma 7'!$H$42</definedName>
    <definedName name="VAS076_F_Kitiirenginiai1333GeriamojoVandens">'Forma 7'!$H$42</definedName>
    <definedName name="VAS076_F_Kitiirenginiai133IsViso" localSheetId="9">'Forma 7'!$E$42</definedName>
    <definedName name="VAS076_F_Kitiirenginiai133IsViso">'Forma 7'!$E$42</definedName>
    <definedName name="VAS076_F_Kitiirenginiai1341NuotekuSurinkimas" localSheetId="9">'Forma 7'!$J$42</definedName>
    <definedName name="VAS076_F_Kitiirenginiai1341NuotekuSurinkimas">'Forma 7'!$J$42</definedName>
    <definedName name="VAS076_F_Kitiirenginiai1342NuotekuValymas" localSheetId="9">'Forma 7'!$K$42</definedName>
    <definedName name="VAS076_F_Kitiirenginiai1342NuotekuValymas">'Forma 7'!$K$42</definedName>
    <definedName name="VAS076_F_Kitiirenginiai1343NuotekuDumblo" localSheetId="9">'Forma 7'!$L$42</definedName>
    <definedName name="VAS076_F_Kitiirenginiai1343NuotekuDumblo">'Forma 7'!$L$42</definedName>
    <definedName name="VAS076_F_Kitiirenginiai134IsViso" localSheetId="9">'Forma 7'!$I$42</definedName>
    <definedName name="VAS076_F_Kitiirenginiai134IsViso">'Forma 7'!$I$42</definedName>
    <definedName name="VAS076_F_Kitiirenginiai135PavirsiniuNuoteku" localSheetId="9">'Forma 7'!$M$42</definedName>
    <definedName name="VAS076_F_Kitiirenginiai135PavirsiniuNuoteku">'Forma 7'!$M$42</definedName>
    <definedName name="VAS076_F_Kitiirenginiai136KitosReguliuojamosios" localSheetId="9">'Forma 7'!$N$42</definedName>
    <definedName name="VAS076_F_Kitiirenginiai136KitosReguliuojamosios">'Forma 7'!$N$42</definedName>
    <definedName name="VAS076_F_Kitiirenginiai137KitosVeiklos" localSheetId="9">'Forma 7'!$Q$42</definedName>
    <definedName name="VAS076_F_Kitiirenginiai137KitosVeiklos">'Forma 7'!$Q$42</definedName>
    <definedName name="VAS076_F_Kitiirenginiai13Apskaitosveikla1" localSheetId="9">'Forma 7'!$O$42</definedName>
    <definedName name="VAS076_F_Kitiirenginiai13Apskaitosveikla1">'Forma 7'!$O$42</definedName>
    <definedName name="VAS076_F_Kitiirenginiai13Kitareguliuoja1" localSheetId="9">'Forma 7'!$P$42</definedName>
    <definedName name="VAS076_F_Kitiirenginiai13Kitareguliuoja1">'Forma 7'!$P$42</definedName>
    <definedName name="VAS076_F_Kitiirenginiai141IS" localSheetId="9">'Forma 7'!$D$46</definedName>
    <definedName name="VAS076_F_Kitiirenginiai141IS">'Forma 7'!$D$46</definedName>
    <definedName name="VAS076_F_Kitiirenginiai1431GeriamojoVandens" localSheetId="9">'Forma 7'!$F$46</definedName>
    <definedName name="VAS076_F_Kitiirenginiai1431GeriamojoVandens">'Forma 7'!$F$46</definedName>
    <definedName name="VAS076_F_Kitiirenginiai1432GeriamojoVandens" localSheetId="9">'Forma 7'!$G$46</definedName>
    <definedName name="VAS076_F_Kitiirenginiai1432GeriamojoVandens">'Forma 7'!$G$46</definedName>
    <definedName name="VAS076_F_Kitiirenginiai1433GeriamojoVandens" localSheetId="9">'Forma 7'!$H$46</definedName>
    <definedName name="VAS076_F_Kitiirenginiai1433GeriamojoVandens">'Forma 7'!$H$46</definedName>
    <definedName name="VAS076_F_Kitiirenginiai143IsViso" localSheetId="9">'Forma 7'!$E$46</definedName>
    <definedName name="VAS076_F_Kitiirenginiai143IsViso">'Forma 7'!$E$46</definedName>
    <definedName name="VAS076_F_Kitiirenginiai1441NuotekuSurinkimas" localSheetId="9">'Forma 7'!$J$46</definedName>
    <definedName name="VAS076_F_Kitiirenginiai1441NuotekuSurinkimas">'Forma 7'!$J$46</definedName>
    <definedName name="VAS076_F_Kitiirenginiai1442NuotekuValymas" localSheetId="9">'Forma 7'!$K$46</definedName>
    <definedName name="VAS076_F_Kitiirenginiai1442NuotekuValymas">'Forma 7'!$K$46</definedName>
    <definedName name="VAS076_F_Kitiirenginiai1443NuotekuDumblo" localSheetId="9">'Forma 7'!$L$46</definedName>
    <definedName name="VAS076_F_Kitiirenginiai1443NuotekuDumblo">'Forma 7'!$L$46</definedName>
    <definedName name="VAS076_F_Kitiirenginiai144IsViso" localSheetId="9">'Forma 7'!$I$46</definedName>
    <definedName name="VAS076_F_Kitiirenginiai144IsViso">'Forma 7'!$I$46</definedName>
    <definedName name="VAS076_F_Kitiirenginiai145PavirsiniuNuoteku" localSheetId="9">'Forma 7'!$M$46</definedName>
    <definedName name="VAS076_F_Kitiirenginiai145PavirsiniuNuoteku">'Forma 7'!$M$46</definedName>
    <definedName name="VAS076_F_Kitiirenginiai146KitosReguliuojamosios" localSheetId="9">'Forma 7'!$N$46</definedName>
    <definedName name="VAS076_F_Kitiirenginiai146KitosReguliuojamosios">'Forma 7'!$N$46</definedName>
    <definedName name="VAS076_F_Kitiirenginiai147KitosVeiklos" localSheetId="9">'Forma 7'!$Q$46</definedName>
    <definedName name="VAS076_F_Kitiirenginiai147KitosVeiklos">'Forma 7'!$Q$46</definedName>
    <definedName name="VAS076_F_Kitiirenginiai14Apskaitosveikla1" localSheetId="9">'Forma 7'!$O$46</definedName>
    <definedName name="VAS076_F_Kitiirenginiai14Apskaitosveikla1">'Forma 7'!$O$46</definedName>
    <definedName name="VAS076_F_Kitiirenginiai14Kitareguliuoja1" localSheetId="9">'Forma 7'!$P$46</definedName>
    <definedName name="VAS076_F_Kitiirenginiai14Kitareguliuoja1">'Forma 7'!$P$46</definedName>
    <definedName name="VAS076_F_Kitiirenginiai151IS" localSheetId="9">'Forma 7'!$D$65</definedName>
    <definedName name="VAS076_F_Kitiirenginiai151IS">'Forma 7'!$D$65</definedName>
    <definedName name="VAS076_F_Kitiirenginiai1531GeriamojoVandens" localSheetId="9">'Forma 7'!$F$65</definedName>
    <definedName name="VAS076_F_Kitiirenginiai1531GeriamojoVandens">'Forma 7'!$F$65</definedName>
    <definedName name="VAS076_F_Kitiirenginiai1532GeriamojoVandens" localSheetId="9">'Forma 7'!$G$65</definedName>
    <definedName name="VAS076_F_Kitiirenginiai1532GeriamojoVandens">'Forma 7'!$G$65</definedName>
    <definedName name="VAS076_F_Kitiirenginiai1533GeriamojoVandens" localSheetId="9">'Forma 7'!$H$65</definedName>
    <definedName name="VAS076_F_Kitiirenginiai1533GeriamojoVandens">'Forma 7'!$H$65</definedName>
    <definedName name="VAS076_F_Kitiirenginiai153IsViso" localSheetId="9">'Forma 7'!$E$65</definedName>
    <definedName name="VAS076_F_Kitiirenginiai153IsViso">'Forma 7'!$E$65</definedName>
    <definedName name="VAS076_F_Kitiirenginiai1541NuotekuSurinkimas" localSheetId="9">'Forma 7'!$J$65</definedName>
    <definedName name="VAS076_F_Kitiirenginiai1541NuotekuSurinkimas">'Forma 7'!$J$65</definedName>
    <definedName name="VAS076_F_Kitiirenginiai1542NuotekuValymas" localSheetId="9">'Forma 7'!$K$65</definedName>
    <definedName name="VAS076_F_Kitiirenginiai1542NuotekuValymas">'Forma 7'!$K$65</definedName>
    <definedName name="VAS076_F_Kitiirenginiai1543NuotekuDumblo" localSheetId="9">'Forma 7'!$L$65</definedName>
    <definedName name="VAS076_F_Kitiirenginiai1543NuotekuDumblo">'Forma 7'!$L$65</definedName>
    <definedName name="VAS076_F_Kitiirenginiai154IsViso" localSheetId="9">'Forma 7'!$I$65</definedName>
    <definedName name="VAS076_F_Kitiirenginiai154IsViso">'Forma 7'!$I$65</definedName>
    <definedName name="VAS076_F_Kitiirenginiai155PavirsiniuNuoteku" localSheetId="9">'Forma 7'!$M$65</definedName>
    <definedName name="VAS076_F_Kitiirenginiai155PavirsiniuNuoteku">'Forma 7'!$M$65</definedName>
    <definedName name="VAS076_F_Kitiirenginiai156KitosReguliuojamosios" localSheetId="9">'Forma 7'!$N$65</definedName>
    <definedName name="VAS076_F_Kitiirenginiai156KitosReguliuojamosios">'Forma 7'!$N$65</definedName>
    <definedName name="VAS076_F_Kitiirenginiai157KitosVeiklos" localSheetId="9">'Forma 7'!$Q$65</definedName>
    <definedName name="VAS076_F_Kitiirenginiai157KitosVeiklos">'Forma 7'!$Q$65</definedName>
    <definedName name="VAS076_F_Kitiirenginiai15Apskaitosveikla1" localSheetId="9">'Forma 7'!$O$65</definedName>
    <definedName name="VAS076_F_Kitiirenginiai15Apskaitosveikla1">'Forma 7'!$O$65</definedName>
    <definedName name="VAS076_F_Kitiirenginiai15Kitareguliuoja1" localSheetId="9">'Forma 7'!$P$65</definedName>
    <definedName name="VAS076_F_Kitiirenginiai15Kitareguliuoja1">'Forma 7'!$P$65</definedName>
    <definedName name="VAS076_F_Kitiirenginiai161IS" localSheetId="9">'Forma 7'!$D$69</definedName>
    <definedName name="VAS076_F_Kitiirenginiai161IS">'Forma 7'!$D$69</definedName>
    <definedName name="VAS076_F_Kitiirenginiai1631GeriamojoVandens" localSheetId="9">'Forma 7'!$F$69</definedName>
    <definedName name="VAS076_F_Kitiirenginiai1631GeriamojoVandens">'Forma 7'!$F$69</definedName>
    <definedName name="VAS076_F_Kitiirenginiai1632GeriamojoVandens" localSheetId="9">'Forma 7'!$G$69</definedName>
    <definedName name="VAS076_F_Kitiirenginiai1632GeriamojoVandens">'Forma 7'!$G$69</definedName>
    <definedName name="VAS076_F_Kitiirenginiai1633GeriamojoVandens" localSheetId="9">'Forma 7'!$H$69</definedName>
    <definedName name="VAS076_F_Kitiirenginiai1633GeriamojoVandens">'Forma 7'!$H$69</definedName>
    <definedName name="VAS076_F_Kitiirenginiai163IsViso" localSheetId="9">'Forma 7'!$E$69</definedName>
    <definedName name="VAS076_F_Kitiirenginiai163IsViso">'Forma 7'!$E$69</definedName>
    <definedName name="VAS076_F_Kitiirenginiai1641NuotekuSurinkimas" localSheetId="9">'Forma 7'!$J$69</definedName>
    <definedName name="VAS076_F_Kitiirenginiai1641NuotekuSurinkimas">'Forma 7'!$J$69</definedName>
    <definedName name="VAS076_F_Kitiirenginiai1642NuotekuValymas" localSheetId="9">'Forma 7'!$K$69</definedName>
    <definedName name="VAS076_F_Kitiirenginiai1642NuotekuValymas">'Forma 7'!$K$69</definedName>
    <definedName name="VAS076_F_Kitiirenginiai1643NuotekuDumblo" localSheetId="9">'Forma 7'!$L$69</definedName>
    <definedName name="VAS076_F_Kitiirenginiai1643NuotekuDumblo">'Forma 7'!$L$69</definedName>
    <definedName name="VAS076_F_Kitiirenginiai164IsViso" localSheetId="9">'Forma 7'!$I$69</definedName>
    <definedName name="VAS076_F_Kitiirenginiai164IsViso">'Forma 7'!$I$69</definedName>
    <definedName name="VAS076_F_Kitiirenginiai165PavirsiniuNuoteku" localSheetId="9">'Forma 7'!$M$69</definedName>
    <definedName name="VAS076_F_Kitiirenginiai165PavirsiniuNuoteku">'Forma 7'!$M$69</definedName>
    <definedName name="VAS076_F_Kitiirenginiai166KitosReguliuojamosios" localSheetId="9">'Forma 7'!$N$69</definedName>
    <definedName name="VAS076_F_Kitiirenginiai166KitosReguliuojamosios">'Forma 7'!$N$69</definedName>
    <definedName name="VAS076_F_Kitiirenginiai167KitosVeiklos" localSheetId="9">'Forma 7'!$Q$69</definedName>
    <definedName name="VAS076_F_Kitiirenginiai167KitosVeiklos">'Forma 7'!$Q$69</definedName>
    <definedName name="VAS076_F_Kitiirenginiai16Apskaitosveikla1" localSheetId="9">'Forma 7'!$O$69</definedName>
    <definedName name="VAS076_F_Kitiirenginiai16Apskaitosveikla1">'Forma 7'!$O$69</definedName>
    <definedName name="VAS076_F_Kitiirenginiai16Kitareguliuoja1" localSheetId="9">'Forma 7'!$P$69</definedName>
    <definedName name="VAS076_F_Kitiirenginiai16Kitareguliuoja1">'Forma 7'!$P$69</definedName>
    <definedName name="VAS076_F_Kitiirenginiai171IS" localSheetId="9">'Forma 7'!$D$105</definedName>
    <definedName name="VAS076_F_Kitiirenginiai171IS">'Forma 7'!$D$105</definedName>
    <definedName name="VAS076_F_Kitiirenginiai1731GeriamojoVandens" localSheetId="9">'Forma 7'!$F$105</definedName>
    <definedName name="VAS076_F_Kitiirenginiai1731GeriamojoVandens">'Forma 7'!$F$105</definedName>
    <definedName name="VAS076_F_Kitiirenginiai1732GeriamojoVandens" localSheetId="9">'Forma 7'!$G$105</definedName>
    <definedName name="VAS076_F_Kitiirenginiai1732GeriamojoVandens">'Forma 7'!$G$105</definedName>
    <definedName name="VAS076_F_Kitiirenginiai1733GeriamojoVandens" localSheetId="9">'Forma 7'!$H$105</definedName>
    <definedName name="VAS076_F_Kitiirenginiai1733GeriamojoVandens">'Forma 7'!$H$105</definedName>
    <definedName name="VAS076_F_Kitiirenginiai173IsViso" localSheetId="9">'Forma 7'!$E$105</definedName>
    <definedName name="VAS076_F_Kitiirenginiai173IsViso">'Forma 7'!$E$105</definedName>
    <definedName name="VAS076_F_Kitiirenginiai1741NuotekuSurinkimas" localSheetId="9">'Forma 7'!$J$105</definedName>
    <definedName name="VAS076_F_Kitiirenginiai1741NuotekuSurinkimas">'Forma 7'!$J$105</definedName>
    <definedName name="VAS076_F_Kitiirenginiai1742NuotekuValymas" localSheetId="9">'Forma 7'!$K$105</definedName>
    <definedName name="VAS076_F_Kitiirenginiai1742NuotekuValymas">'Forma 7'!$K$105</definedName>
    <definedName name="VAS076_F_Kitiirenginiai1743NuotekuDumblo" localSheetId="9">'Forma 7'!$L$105</definedName>
    <definedName name="VAS076_F_Kitiirenginiai1743NuotekuDumblo">'Forma 7'!$L$105</definedName>
    <definedName name="VAS076_F_Kitiirenginiai174IsViso" localSheetId="9">'Forma 7'!$I$105</definedName>
    <definedName name="VAS076_F_Kitiirenginiai174IsViso">'Forma 7'!$I$105</definedName>
    <definedName name="VAS076_F_Kitiirenginiai175PavirsiniuNuoteku" localSheetId="9">'Forma 7'!$M$105</definedName>
    <definedName name="VAS076_F_Kitiirenginiai175PavirsiniuNuoteku">'Forma 7'!$M$105</definedName>
    <definedName name="VAS076_F_Kitiirenginiai176KitosReguliuojamosios" localSheetId="9">'Forma 7'!$N$105</definedName>
    <definedName name="VAS076_F_Kitiirenginiai176KitosReguliuojamosios">'Forma 7'!$N$105</definedName>
    <definedName name="VAS076_F_Kitiirenginiai177KitosVeiklos" localSheetId="9">'Forma 7'!$Q$105</definedName>
    <definedName name="VAS076_F_Kitiirenginiai177KitosVeiklos">'Forma 7'!$Q$105</definedName>
    <definedName name="VAS076_F_Kitiirenginiai17Apskaitosveikla1" localSheetId="9">'Forma 7'!$O$105</definedName>
    <definedName name="VAS076_F_Kitiirenginiai17Apskaitosveikla1">'Forma 7'!$O$105</definedName>
    <definedName name="VAS076_F_Kitiirenginiai17Kitareguliuoja1" localSheetId="9">'Forma 7'!$P$105</definedName>
    <definedName name="VAS076_F_Kitiirenginiai17Kitareguliuoja1">'Forma 7'!$P$105</definedName>
    <definedName name="VAS076_F_Kitiirenginiai181IS" localSheetId="9">'Forma 7'!$D$108</definedName>
    <definedName name="VAS076_F_Kitiirenginiai181IS">'Forma 7'!$D$108</definedName>
    <definedName name="VAS076_F_Kitiirenginiai1831GeriamojoVandens" localSheetId="9">'Forma 7'!$F$108</definedName>
    <definedName name="VAS076_F_Kitiirenginiai1831GeriamojoVandens">'Forma 7'!$F$108</definedName>
    <definedName name="VAS076_F_Kitiirenginiai1832GeriamojoVandens" localSheetId="9">'Forma 7'!$G$108</definedName>
    <definedName name="VAS076_F_Kitiirenginiai1832GeriamojoVandens">'Forma 7'!$G$108</definedName>
    <definedName name="VAS076_F_Kitiirenginiai1833GeriamojoVandens" localSheetId="9">'Forma 7'!$H$108</definedName>
    <definedName name="VAS076_F_Kitiirenginiai1833GeriamojoVandens">'Forma 7'!$H$108</definedName>
    <definedName name="VAS076_F_Kitiirenginiai183IsViso" localSheetId="9">'Forma 7'!$E$108</definedName>
    <definedName name="VAS076_F_Kitiirenginiai183IsViso">'Forma 7'!$E$108</definedName>
    <definedName name="VAS076_F_Kitiirenginiai1841NuotekuSurinkimas" localSheetId="9">'Forma 7'!$J$108</definedName>
    <definedName name="VAS076_F_Kitiirenginiai1841NuotekuSurinkimas">'Forma 7'!$J$108</definedName>
    <definedName name="VAS076_F_Kitiirenginiai1842NuotekuValymas" localSheetId="9">'Forma 7'!$K$108</definedName>
    <definedName name="VAS076_F_Kitiirenginiai1842NuotekuValymas">'Forma 7'!$K$108</definedName>
    <definedName name="VAS076_F_Kitiirenginiai1843NuotekuDumblo" localSheetId="9">'Forma 7'!$L$108</definedName>
    <definedName name="VAS076_F_Kitiirenginiai1843NuotekuDumblo">'Forma 7'!$L$108</definedName>
    <definedName name="VAS076_F_Kitiirenginiai184IsViso" localSheetId="9">'Forma 7'!$I$108</definedName>
    <definedName name="VAS076_F_Kitiirenginiai184IsViso">'Forma 7'!$I$108</definedName>
    <definedName name="VAS076_F_Kitiirenginiai185PavirsiniuNuoteku" localSheetId="9">'Forma 7'!$M$108</definedName>
    <definedName name="VAS076_F_Kitiirenginiai185PavirsiniuNuoteku">'Forma 7'!$M$108</definedName>
    <definedName name="VAS076_F_Kitiirenginiai186KitosReguliuojamosios" localSheetId="9">'Forma 7'!$N$108</definedName>
    <definedName name="VAS076_F_Kitiirenginiai186KitosReguliuojamosios">'Forma 7'!$N$108</definedName>
    <definedName name="VAS076_F_Kitiirenginiai187KitosVeiklos" localSheetId="9">'Forma 7'!$Q$108</definedName>
    <definedName name="VAS076_F_Kitiirenginiai187KitosVeiklos">'Forma 7'!$Q$108</definedName>
    <definedName name="VAS076_F_Kitiirenginiai18Apskaitosveikla1" localSheetId="9">'Forma 7'!$O$108</definedName>
    <definedName name="VAS076_F_Kitiirenginiai18Apskaitosveikla1">'Forma 7'!$O$108</definedName>
    <definedName name="VAS076_F_Kitiirenginiai18Kitareguliuoja1" localSheetId="9">'Forma 7'!$P$108</definedName>
    <definedName name="VAS076_F_Kitiirenginiai18Kitareguliuoja1">'Forma 7'!$P$108</definedName>
    <definedName name="VAS076_F_Kitostransport61IS" localSheetId="9">'Forma 7'!$D$28</definedName>
    <definedName name="VAS076_F_Kitostransport61IS">'Forma 7'!$D$28</definedName>
    <definedName name="VAS076_F_Kitostransport631GeriamojoVandens" localSheetId="9">'Forma 7'!$F$28</definedName>
    <definedName name="VAS076_F_Kitostransport631GeriamojoVandens">'Forma 7'!$F$28</definedName>
    <definedName name="VAS076_F_Kitostransport632GeriamojoVandens" localSheetId="9">'Forma 7'!$G$28</definedName>
    <definedName name="VAS076_F_Kitostransport632GeriamojoVandens">'Forma 7'!$G$28</definedName>
    <definedName name="VAS076_F_Kitostransport633GeriamojoVandens" localSheetId="9">'Forma 7'!$H$28</definedName>
    <definedName name="VAS076_F_Kitostransport633GeriamojoVandens">'Forma 7'!$H$28</definedName>
    <definedName name="VAS076_F_Kitostransport63IsViso" localSheetId="9">'Forma 7'!$E$28</definedName>
    <definedName name="VAS076_F_Kitostransport63IsViso">'Forma 7'!$E$28</definedName>
    <definedName name="VAS076_F_Kitostransport641NuotekuSurinkimas" localSheetId="9">'Forma 7'!$J$28</definedName>
    <definedName name="VAS076_F_Kitostransport641NuotekuSurinkimas">'Forma 7'!$J$28</definedName>
    <definedName name="VAS076_F_Kitostransport642NuotekuValymas" localSheetId="9">'Forma 7'!$K$28</definedName>
    <definedName name="VAS076_F_Kitostransport642NuotekuValymas">'Forma 7'!$K$28</definedName>
    <definedName name="VAS076_F_Kitostransport643NuotekuDumblo" localSheetId="9">'Forma 7'!$L$28</definedName>
    <definedName name="VAS076_F_Kitostransport643NuotekuDumblo">'Forma 7'!$L$28</definedName>
    <definedName name="VAS076_F_Kitostransport64IsViso" localSheetId="9">'Forma 7'!$I$28</definedName>
    <definedName name="VAS076_F_Kitostransport64IsViso">'Forma 7'!$I$28</definedName>
    <definedName name="VAS076_F_Kitostransport65PavirsiniuNuoteku" localSheetId="9">'Forma 7'!$M$28</definedName>
    <definedName name="VAS076_F_Kitostransport65PavirsiniuNuoteku">'Forma 7'!$M$28</definedName>
    <definedName name="VAS076_F_Kitostransport66KitosReguliuojamosios" localSheetId="9">'Forma 7'!$N$28</definedName>
    <definedName name="VAS076_F_Kitostransport66KitosReguliuojamosios">'Forma 7'!$N$28</definedName>
    <definedName name="VAS076_F_Kitostransport67KitosVeiklos" localSheetId="9">'Forma 7'!$Q$28</definedName>
    <definedName name="VAS076_F_Kitostransport67KitosVeiklos">'Forma 7'!$Q$28</definedName>
    <definedName name="VAS076_F_Kitostransport6Apskaitosveikla1" localSheetId="9">'Forma 7'!$O$28</definedName>
    <definedName name="VAS076_F_Kitostransport6Apskaitosveikla1">'Forma 7'!$O$28</definedName>
    <definedName name="VAS076_F_Kitostransport6Kitareguliuoja1" localSheetId="9">'Forma 7'!$P$28</definedName>
    <definedName name="VAS076_F_Kitostransport6Kitareguliuoja1">'Forma 7'!$P$28</definedName>
    <definedName name="VAS076_F_Kitostransport71IS" localSheetId="9">'Forma 7'!$D$51</definedName>
    <definedName name="VAS076_F_Kitostransport71IS">'Forma 7'!$D$51</definedName>
    <definedName name="VAS076_F_Kitostransport731GeriamojoVandens" localSheetId="9">'Forma 7'!$F$51</definedName>
    <definedName name="VAS076_F_Kitostransport731GeriamojoVandens">'Forma 7'!$F$51</definedName>
    <definedName name="VAS076_F_Kitostransport732GeriamojoVandens" localSheetId="9">'Forma 7'!$G$51</definedName>
    <definedName name="VAS076_F_Kitostransport732GeriamojoVandens">'Forma 7'!$G$51</definedName>
    <definedName name="VAS076_F_Kitostransport733GeriamojoVandens" localSheetId="9">'Forma 7'!$H$51</definedName>
    <definedName name="VAS076_F_Kitostransport733GeriamojoVandens">'Forma 7'!$H$51</definedName>
    <definedName name="VAS076_F_Kitostransport73IsViso" localSheetId="9">'Forma 7'!$E$51</definedName>
    <definedName name="VAS076_F_Kitostransport73IsViso">'Forma 7'!$E$51</definedName>
    <definedName name="VAS076_F_Kitostransport741NuotekuSurinkimas" localSheetId="9">'Forma 7'!$J$51</definedName>
    <definedName name="VAS076_F_Kitostransport741NuotekuSurinkimas">'Forma 7'!$J$51</definedName>
    <definedName name="VAS076_F_Kitostransport742NuotekuValymas" localSheetId="9">'Forma 7'!$K$51</definedName>
    <definedName name="VAS076_F_Kitostransport742NuotekuValymas">'Forma 7'!$K$51</definedName>
    <definedName name="VAS076_F_Kitostransport743NuotekuDumblo" localSheetId="9">'Forma 7'!$L$51</definedName>
    <definedName name="VAS076_F_Kitostransport743NuotekuDumblo">'Forma 7'!$L$51</definedName>
    <definedName name="VAS076_F_Kitostransport74IsViso" localSheetId="9">'Forma 7'!$I$51</definedName>
    <definedName name="VAS076_F_Kitostransport74IsViso">'Forma 7'!$I$51</definedName>
    <definedName name="VAS076_F_Kitostransport75PavirsiniuNuoteku" localSheetId="9">'Forma 7'!$M$51</definedName>
    <definedName name="VAS076_F_Kitostransport75PavirsiniuNuoteku">'Forma 7'!$M$51</definedName>
    <definedName name="VAS076_F_Kitostransport76KitosReguliuojamosios" localSheetId="9">'Forma 7'!$N$51</definedName>
    <definedName name="VAS076_F_Kitostransport76KitosReguliuojamosios">'Forma 7'!$N$51</definedName>
    <definedName name="VAS076_F_Kitostransport77KitosVeiklos" localSheetId="9">'Forma 7'!$Q$51</definedName>
    <definedName name="VAS076_F_Kitostransport77KitosVeiklos">'Forma 7'!$Q$51</definedName>
    <definedName name="VAS076_F_Kitostransport7Apskaitosveikla1" localSheetId="9">'Forma 7'!$O$51</definedName>
    <definedName name="VAS076_F_Kitostransport7Apskaitosveikla1">'Forma 7'!$O$51</definedName>
    <definedName name="VAS076_F_Kitostransport7Kitareguliuoja1" localSheetId="9">'Forma 7'!$P$51</definedName>
    <definedName name="VAS076_F_Kitostransport7Kitareguliuoja1">'Forma 7'!$P$51</definedName>
    <definedName name="VAS076_F_Kitostransport81IS" localSheetId="9">'Forma 7'!$D$74</definedName>
    <definedName name="VAS076_F_Kitostransport81IS">'Forma 7'!$D$74</definedName>
    <definedName name="VAS076_F_Kitostransport831GeriamojoVandens" localSheetId="9">'Forma 7'!$F$74</definedName>
    <definedName name="VAS076_F_Kitostransport831GeriamojoVandens">'Forma 7'!$F$74</definedName>
    <definedName name="VAS076_F_Kitostransport832GeriamojoVandens" localSheetId="9">'Forma 7'!$G$74</definedName>
    <definedName name="VAS076_F_Kitostransport832GeriamojoVandens">'Forma 7'!$G$74</definedName>
    <definedName name="VAS076_F_Kitostransport833GeriamojoVandens" localSheetId="9">'Forma 7'!$H$74</definedName>
    <definedName name="VAS076_F_Kitostransport833GeriamojoVandens">'Forma 7'!$H$74</definedName>
    <definedName name="VAS076_F_Kitostransport83IsViso" localSheetId="9">'Forma 7'!$E$74</definedName>
    <definedName name="VAS076_F_Kitostransport83IsViso">'Forma 7'!$E$74</definedName>
    <definedName name="VAS076_F_Kitostransport841NuotekuSurinkimas" localSheetId="9">'Forma 7'!$J$74</definedName>
    <definedName name="VAS076_F_Kitostransport841NuotekuSurinkimas">'Forma 7'!$J$74</definedName>
    <definedName name="VAS076_F_Kitostransport842NuotekuValymas" localSheetId="9">'Forma 7'!$K$74</definedName>
    <definedName name="VAS076_F_Kitostransport842NuotekuValymas">'Forma 7'!$K$74</definedName>
    <definedName name="VAS076_F_Kitostransport843NuotekuDumblo" localSheetId="9">'Forma 7'!$L$74</definedName>
    <definedName name="VAS076_F_Kitostransport843NuotekuDumblo">'Forma 7'!$L$74</definedName>
    <definedName name="VAS076_F_Kitostransport84IsViso" localSheetId="9">'Forma 7'!$I$74</definedName>
    <definedName name="VAS076_F_Kitostransport84IsViso">'Forma 7'!$I$74</definedName>
    <definedName name="VAS076_F_Kitostransport85PavirsiniuNuoteku" localSheetId="9">'Forma 7'!$M$74</definedName>
    <definedName name="VAS076_F_Kitostransport85PavirsiniuNuoteku">'Forma 7'!$M$74</definedName>
    <definedName name="VAS076_F_Kitostransport86KitosReguliuojamosios" localSheetId="9">'Forma 7'!$N$74</definedName>
    <definedName name="VAS076_F_Kitostransport86KitosReguliuojamosios">'Forma 7'!$N$74</definedName>
    <definedName name="VAS076_F_Kitostransport87KitosVeiklos" localSheetId="9">'Forma 7'!$Q$74</definedName>
    <definedName name="VAS076_F_Kitostransport87KitosVeiklos">'Forma 7'!$Q$74</definedName>
    <definedName name="VAS076_F_Kitostransport8Apskaitosveikla1" localSheetId="9">'Forma 7'!$O$74</definedName>
    <definedName name="VAS076_F_Kitostransport8Apskaitosveikla1">'Forma 7'!$O$74</definedName>
    <definedName name="VAS076_F_Kitostransport8Kitareguliuoja1" localSheetId="9">'Forma 7'!$P$74</definedName>
    <definedName name="VAS076_F_Kitostransport8Kitareguliuoja1">'Forma 7'!$P$74</definedName>
    <definedName name="VAS076_F_Kitostransport91IS" localSheetId="9">'Forma 7'!$D$113</definedName>
    <definedName name="VAS076_F_Kitostransport91IS">'Forma 7'!$D$113</definedName>
    <definedName name="VAS076_F_Kitostransport931GeriamojoVandens" localSheetId="9">'Forma 7'!$F$113</definedName>
    <definedName name="VAS076_F_Kitostransport931GeriamojoVandens">'Forma 7'!$F$113</definedName>
    <definedName name="VAS076_F_Kitostransport932GeriamojoVandens" localSheetId="9">'Forma 7'!$G$113</definedName>
    <definedName name="VAS076_F_Kitostransport932GeriamojoVandens">'Forma 7'!$G$113</definedName>
    <definedName name="VAS076_F_Kitostransport933GeriamojoVandens" localSheetId="9">'Forma 7'!$H$113</definedName>
    <definedName name="VAS076_F_Kitostransport933GeriamojoVandens">'Forma 7'!$H$113</definedName>
    <definedName name="VAS076_F_Kitostransport93IsViso" localSheetId="9">'Forma 7'!$E$113</definedName>
    <definedName name="VAS076_F_Kitostransport93IsViso">'Forma 7'!$E$113</definedName>
    <definedName name="VAS076_F_Kitostransport941NuotekuSurinkimas" localSheetId="9">'Forma 7'!$J$113</definedName>
    <definedName name="VAS076_F_Kitostransport941NuotekuSurinkimas">'Forma 7'!$J$113</definedName>
    <definedName name="VAS076_F_Kitostransport942NuotekuValymas" localSheetId="9">'Forma 7'!$K$113</definedName>
    <definedName name="VAS076_F_Kitostransport942NuotekuValymas">'Forma 7'!$K$113</definedName>
    <definedName name="VAS076_F_Kitostransport943NuotekuDumblo" localSheetId="9">'Forma 7'!$L$113</definedName>
    <definedName name="VAS076_F_Kitostransport943NuotekuDumblo">'Forma 7'!$L$113</definedName>
    <definedName name="VAS076_F_Kitostransport94IsViso" localSheetId="9">'Forma 7'!$I$113</definedName>
    <definedName name="VAS076_F_Kitostransport94IsViso">'Forma 7'!$I$113</definedName>
    <definedName name="VAS076_F_Kitostransport95PavirsiniuNuoteku" localSheetId="9">'Forma 7'!$M$113</definedName>
    <definedName name="VAS076_F_Kitostransport95PavirsiniuNuoteku">'Forma 7'!$M$113</definedName>
    <definedName name="VAS076_F_Kitostransport96KitosReguliuojamosios" localSheetId="9">'Forma 7'!$N$113</definedName>
    <definedName name="VAS076_F_Kitostransport96KitosReguliuojamosios">'Forma 7'!$N$113</definedName>
    <definedName name="VAS076_F_Kitostransport97KitosVeiklos" localSheetId="9">'Forma 7'!$Q$113</definedName>
    <definedName name="VAS076_F_Kitostransport97KitosVeiklos">'Forma 7'!$Q$113</definedName>
    <definedName name="VAS076_F_Kitostransport9Apskaitosveikla1" localSheetId="9">'Forma 7'!$O$113</definedName>
    <definedName name="VAS076_F_Kitostransport9Apskaitosveikla1">'Forma 7'!$O$113</definedName>
    <definedName name="VAS076_F_Kitostransport9Kitareguliuoja1" localSheetId="9">'Forma 7'!$P$113</definedName>
    <definedName name="VAS076_F_Kitostransport9Kitareguliuoja1">'Forma 7'!$P$113</definedName>
    <definedName name="VAS076_F_Lengviejiautom61IS" localSheetId="9">'Forma 7'!$D$27</definedName>
    <definedName name="VAS076_F_Lengviejiautom61IS">'Forma 7'!$D$27</definedName>
    <definedName name="VAS076_F_Lengviejiautom631GeriamojoVandens" localSheetId="9">'Forma 7'!$F$27</definedName>
    <definedName name="VAS076_F_Lengviejiautom631GeriamojoVandens">'Forma 7'!$F$27</definedName>
    <definedName name="VAS076_F_Lengviejiautom632GeriamojoVandens" localSheetId="9">'Forma 7'!$G$27</definedName>
    <definedName name="VAS076_F_Lengviejiautom632GeriamojoVandens">'Forma 7'!$G$27</definedName>
    <definedName name="VAS076_F_Lengviejiautom633GeriamojoVandens" localSheetId="9">'Forma 7'!$H$27</definedName>
    <definedName name="VAS076_F_Lengviejiautom633GeriamojoVandens">'Forma 7'!$H$27</definedName>
    <definedName name="VAS076_F_Lengviejiautom63IsViso" localSheetId="9">'Forma 7'!$E$27</definedName>
    <definedName name="VAS076_F_Lengviejiautom63IsViso">'Forma 7'!$E$27</definedName>
    <definedName name="VAS076_F_Lengviejiautom641NuotekuSurinkimas" localSheetId="9">'Forma 7'!$J$27</definedName>
    <definedName name="VAS076_F_Lengviejiautom641NuotekuSurinkimas">'Forma 7'!$J$27</definedName>
    <definedName name="VAS076_F_Lengviejiautom642NuotekuValymas" localSheetId="9">'Forma 7'!$K$27</definedName>
    <definedName name="VAS076_F_Lengviejiautom642NuotekuValymas">'Forma 7'!$K$27</definedName>
    <definedName name="VAS076_F_Lengviejiautom643NuotekuDumblo" localSheetId="9">'Forma 7'!$L$27</definedName>
    <definedName name="VAS076_F_Lengviejiautom643NuotekuDumblo">'Forma 7'!$L$27</definedName>
    <definedName name="VAS076_F_Lengviejiautom64IsViso" localSheetId="9">'Forma 7'!$I$27</definedName>
    <definedName name="VAS076_F_Lengviejiautom64IsViso">'Forma 7'!$I$27</definedName>
    <definedName name="VAS076_F_Lengviejiautom65PavirsiniuNuoteku" localSheetId="9">'Forma 7'!$M$27</definedName>
    <definedName name="VAS076_F_Lengviejiautom65PavirsiniuNuoteku">'Forma 7'!$M$27</definedName>
    <definedName name="VAS076_F_Lengviejiautom66KitosReguliuojamosios" localSheetId="9">'Forma 7'!$N$27</definedName>
    <definedName name="VAS076_F_Lengviejiautom66KitosReguliuojamosios">'Forma 7'!$N$27</definedName>
    <definedName name="VAS076_F_Lengviejiautom67KitosVeiklos" localSheetId="9">'Forma 7'!$Q$27</definedName>
    <definedName name="VAS076_F_Lengviejiautom67KitosVeiklos">'Forma 7'!$Q$27</definedName>
    <definedName name="VAS076_F_Lengviejiautom6Apskaitosveikla1" localSheetId="9">'Forma 7'!$O$27</definedName>
    <definedName name="VAS076_F_Lengviejiautom6Apskaitosveikla1">'Forma 7'!$O$27</definedName>
    <definedName name="VAS076_F_Lengviejiautom6Kitareguliuoja1" localSheetId="9">'Forma 7'!$P$27</definedName>
    <definedName name="VAS076_F_Lengviejiautom6Kitareguliuoja1">'Forma 7'!$P$27</definedName>
    <definedName name="VAS076_F_Lengviejiautom71IS" localSheetId="9">'Forma 7'!$D$50</definedName>
    <definedName name="VAS076_F_Lengviejiautom71IS">'Forma 7'!$D$50</definedName>
    <definedName name="VAS076_F_Lengviejiautom731GeriamojoVandens" localSheetId="9">'Forma 7'!$F$50</definedName>
    <definedName name="VAS076_F_Lengviejiautom731GeriamojoVandens">'Forma 7'!$F$50</definedName>
    <definedName name="VAS076_F_Lengviejiautom732GeriamojoVandens" localSheetId="9">'Forma 7'!$G$50</definedName>
    <definedName name="VAS076_F_Lengviejiautom732GeriamojoVandens">'Forma 7'!$G$50</definedName>
    <definedName name="VAS076_F_Lengviejiautom733GeriamojoVandens" localSheetId="9">'Forma 7'!$H$50</definedName>
    <definedName name="VAS076_F_Lengviejiautom733GeriamojoVandens">'Forma 7'!$H$50</definedName>
    <definedName name="VAS076_F_Lengviejiautom73IsViso" localSheetId="9">'Forma 7'!$E$50</definedName>
    <definedName name="VAS076_F_Lengviejiautom73IsViso">'Forma 7'!$E$50</definedName>
    <definedName name="VAS076_F_Lengviejiautom741NuotekuSurinkimas" localSheetId="9">'Forma 7'!$J$50</definedName>
    <definedName name="VAS076_F_Lengviejiautom741NuotekuSurinkimas">'Forma 7'!$J$50</definedName>
    <definedName name="VAS076_F_Lengviejiautom742NuotekuValymas" localSheetId="9">'Forma 7'!$K$50</definedName>
    <definedName name="VAS076_F_Lengviejiautom742NuotekuValymas">'Forma 7'!$K$50</definedName>
    <definedName name="VAS076_F_Lengviejiautom743NuotekuDumblo" localSheetId="9">'Forma 7'!$L$50</definedName>
    <definedName name="VAS076_F_Lengviejiautom743NuotekuDumblo">'Forma 7'!$L$50</definedName>
    <definedName name="VAS076_F_Lengviejiautom74IsViso" localSheetId="9">'Forma 7'!$I$50</definedName>
    <definedName name="VAS076_F_Lengviejiautom74IsViso">'Forma 7'!$I$50</definedName>
    <definedName name="VAS076_F_Lengviejiautom75PavirsiniuNuoteku" localSheetId="9">'Forma 7'!$M$50</definedName>
    <definedName name="VAS076_F_Lengviejiautom75PavirsiniuNuoteku">'Forma 7'!$M$50</definedName>
    <definedName name="VAS076_F_Lengviejiautom76KitosReguliuojamosios" localSheetId="9">'Forma 7'!$N$50</definedName>
    <definedName name="VAS076_F_Lengviejiautom76KitosReguliuojamosios">'Forma 7'!$N$50</definedName>
    <definedName name="VAS076_F_Lengviejiautom77KitosVeiklos" localSheetId="9">'Forma 7'!$Q$50</definedName>
    <definedName name="VAS076_F_Lengviejiautom77KitosVeiklos">'Forma 7'!$Q$50</definedName>
    <definedName name="VAS076_F_Lengviejiautom7Apskaitosveikla1" localSheetId="9">'Forma 7'!$O$50</definedName>
    <definedName name="VAS076_F_Lengviejiautom7Apskaitosveikla1">'Forma 7'!$O$50</definedName>
    <definedName name="VAS076_F_Lengviejiautom7Kitareguliuoja1" localSheetId="9">'Forma 7'!$P$50</definedName>
    <definedName name="VAS076_F_Lengviejiautom7Kitareguliuoja1">'Forma 7'!$P$50</definedName>
    <definedName name="VAS076_F_Lengviejiautom81IS" localSheetId="9">'Forma 7'!$D$73</definedName>
    <definedName name="VAS076_F_Lengviejiautom81IS">'Forma 7'!$D$73</definedName>
    <definedName name="VAS076_F_Lengviejiautom831GeriamojoVandens" localSheetId="9">'Forma 7'!$F$73</definedName>
    <definedName name="VAS076_F_Lengviejiautom831GeriamojoVandens">'Forma 7'!$F$73</definedName>
    <definedName name="VAS076_F_Lengviejiautom832GeriamojoVandens" localSheetId="9">'Forma 7'!$G$73</definedName>
    <definedName name="VAS076_F_Lengviejiautom832GeriamojoVandens">'Forma 7'!$G$73</definedName>
    <definedName name="VAS076_F_Lengviejiautom833GeriamojoVandens" localSheetId="9">'Forma 7'!$H$73</definedName>
    <definedName name="VAS076_F_Lengviejiautom833GeriamojoVandens">'Forma 7'!$H$73</definedName>
    <definedName name="VAS076_F_Lengviejiautom83IsViso" localSheetId="9">'Forma 7'!$E$73</definedName>
    <definedName name="VAS076_F_Lengviejiautom83IsViso">'Forma 7'!$E$73</definedName>
    <definedName name="VAS076_F_Lengviejiautom841NuotekuSurinkimas" localSheetId="9">'Forma 7'!$J$73</definedName>
    <definedName name="VAS076_F_Lengviejiautom841NuotekuSurinkimas">'Forma 7'!$J$73</definedName>
    <definedName name="VAS076_F_Lengviejiautom842NuotekuValymas" localSheetId="9">'Forma 7'!$K$73</definedName>
    <definedName name="VAS076_F_Lengviejiautom842NuotekuValymas">'Forma 7'!$K$73</definedName>
    <definedName name="VAS076_F_Lengviejiautom843NuotekuDumblo" localSheetId="9">'Forma 7'!$L$73</definedName>
    <definedName name="VAS076_F_Lengviejiautom843NuotekuDumblo">'Forma 7'!$L$73</definedName>
    <definedName name="VAS076_F_Lengviejiautom84IsViso" localSheetId="9">'Forma 7'!$I$73</definedName>
    <definedName name="VAS076_F_Lengviejiautom84IsViso">'Forma 7'!$I$73</definedName>
    <definedName name="VAS076_F_Lengviejiautom85PavirsiniuNuoteku" localSheetId="9">'Forma 7'!$M$73</definedName>
    <definedName name="VAS076_F_Lengviejiautom85PavirsiniuNuoteku">'Forma 7'!$M$73</definedName>
    <definedName name="VAS076_F_Lengviejiautom86KitosReguliuojamosios" localSheetId="9">'Forma 7'!$N$73</definedName>
    <definedName name="VAS076_F_Lengviejiautom86KitosReguliuojamosios">'Forma 7'!$N$73</definedName>
    <definedName name="VAS076_F_Lengviejiautom87KitosVeiklos" localSheetId="9">'Forma 7'!$Q$73</definedName>
    <definedName name="VAS076_F_Lengviejiautom87KitosVeiklos">'Forma 7'!$Q$73</definedName>
    <definedName name="VAS076_F_Lengviejiautom8Apskaitosveikla1" localSheetId="9">'Forma 7'!$O$73</definedName>
    <definedName name="VAS076_F_Lengviejiautom8Apskaitosveikla1">'Forma 7'!$O$73</definedName>
    <definedName name="VAS076_F_Lengviejiautom8Kitareguliuoja1" localSheetId="9">'Forma 7'!$P$73</definedName>
    <definedName name="VAS076_F_Lengviejiautom8Kitareguliuoja1">'Forma 7'!$P$73</definedName>
    <definedName name="VAS076_F_Lengviejiautom91IS" localSheetId="9">'Forma 7'!$D$112</definedName>
    <definedName name="VAS076_F_Lengviejiautom91IS">'Forma 7'!$D$112</definedName>
    <definedName name="VAS076_F_Lengviejiautom931GeriamojoVandens" localSheetId="9">'Forma 7'!$F$112</definedName>
    <definedName name="VAS076_F_Lengviejiautom931GeriamojoVandens">'Forma 7'!$F$112</definedName>
    <definedName name="VAS076_F_Lengviejiautom932GeriamojoVandens" localSheetId="9">'Forma 7'!$G$112</definedName>
    <definedName name="VAS076_F_Lengviejiautom932GeriamojoVandens">'Forma 7'!$G$112</definedName>
    <definedName name="VAS076_F_Lengviejiautom933GeriamojoVandens" localSheetId="9">'Forma 7'!$H$112</definedName>
    <definedName name="VAS076_F_Lengviejiautom933GeriamojoVandens">'Forma 7'!$H$112</definedName>
    <definedName name="VAS076_F_Lengviejiautom93IsViso" localSheetId="9">'Forma 7'!$E$112</definedName>
    <definedName name="VAS076_F_Lengviejiautom93IsViso">'Forma 7'!$E$112</definedName>
    <definedName name="VAS076_F_Lengviejiautom941NuotekuSurinkimas" localSheetId="9">'Forma 7'!$J$112</definedName>
    <definedName name="VAS076_F_Lengviejiautom941NuotekuSurinkimas">'Forma 7'!$J$112</definedName>
    <definedName name="VAS076_F_Lengviejiautom942NuotekuValymas" localSheetId="9">'Forma 7'!$K$112</definedName>
    <definedName name="VAS076_F_Lengviejiautom942NuotekuValymas">'Forma 7'!$K$112</definedName>
    <definedName name="VAS076_F_Lengviejiautom943NuotekuDumblo" localSheetId="9">'Forma 7'!$L$112</definedName>
    <definedName name="VAS076_F_Lengviejiautom943NuotekuDumblo">'Forma 7'!$L$112</definedName>
    <definedName name="VAS076_F_Lengviejiautom94IsViso" localSheetId="9">'Forma 7'!$I$112</definedName>
    <definedName name="VAS076_F_Lengviejiautom94IsViso">'Forma 7'!$I$112</definedName>
    <definedName name="VAS076_F_Lengviejiautom95PavirsiniuNuoteku" localSheetId="9">'Forma 7'!$M$112</definedName>
    <definedName name="VAS076_F_Lengviejiautom95PavirsiniuNuoteku">'Forma 7'!$M$112</definedName>
    <definedName name="VAS076_F_Lengviejiautom96KitosReguliuojamosios" localSheetId="9">'Forma 7'!$N$112</definedName>
    <definedName name="VAS076_F_Lengviejiautom96KitosReguliuojamosios">'Forma 7'!$N$112</definedName>
    <definedName name="VAS076_F_Lengviejiautom97KitosVeiklos" localSheetId="9">'Forma 7'!$Q$112</definedName>
    <definedName name="VAS076_F_Lengviejiautom97KitosVeiklos">'Forma 7'!$Q$112</definedName>
    <definedName name="VAS076_F_Lengviejiautom9Apskaitosveikla1" localSheetId="9">'Forma 7'!$O$112</definedName>
    <definedName name="VAS076_F_Lengviejiautom9Apskaitosveikla1">'Forma 7'!$O$112</definedName>
    <definedName name="VAS076_F_Lengviejiautom9Kitareguliuoja1" localSheetId="9">'Forma 7'!$P$112</definedName>
    <definedName name="VAS076_F_Lengviejiautom9Kitareguliuoja1">'Forma 7'!$P$112</definedName>
    <definedName name="VAS076_F_Masinosiriranga61IS" localSheetId="9">'Forma 7'!$D$20</definedName>
    <definedName name="VAS076_F_Masinosiriranga61IS">'Forma 7'!$D$20</definedName>
    <definedName name="VAS076_F_Masinosiriranga631GeriamojoVandens" localSheetId="9">'Forma 7'!$F$20</definedName>
    <definedName name="VAS076_F_Masinosiriranga631GeriamojoVandens">'Forma 7'!$F$20</definedName>
    <definedName name="VAS076_F_Masinosiriranga632GeriamojoVandens" localSheetId="9">'Forma 7'!$G$20</definedName>
    <definedName name="VAS076_F_Masinosiriranga632GeriamojoVandens">'Forma 7'!$G$20</definedName>
    <definedName name="VAS076_F_Masinosiriranga633GeriamojoVandens" localSheetId="9">'Forma 7'!$H$20</definedName>
    <definedName name="VAS076_F_Masinosiriranga633GeriamojoVandens">'Forma 7'!$H$20</definedName>
    <definedName name="VAS076_F_Masinosiriranga63IsViso" localSheetId="9">'Forma 7'!$E$20</definedName>
    <definedName name="VAS076_F_Masinosiriranga63IsViso">'Forma 7'!$E$20</definedName>
    <definedName name="VAS076_F_Masinosiriranga641NuotekuSurinkimas" localSheetId="9">'Forma 7'!$J$20</definedName>
    <definedName name="VAS076_F_Masinosiriranga641NuotekuSurinkimas">'Forma 7'!$J$20</definedName>
    <definedName name="VAS076_F_Masinosiriranga642NuotekuValymas" localSheetId="9">'Forma 7'!$K$20</definedName>
    <definedName name="VAS076_F_Masinosiriranga642NuotekuValymas">'Forma 7'!$K$20</definedName>
    <definedName name="VAS076_F_Masinosiriranga643NuotekuDumblo" localSheetId="9">'Forma 7'!$L$20</definedName>
    <definedName name="VAS076_F_Masinosiriranga643NuotekuDumblo">'Forma 7'!$L$20</definedName>
    <definedName name="VAS076_F_Masinosiriranga64IsViso" localSheetId="9">'Forma 7'!$I$20</definedName>
    <definedName name="VAS076_F_Masinosiriranga64IsViso">'Forma 7'!$I$20</definedName>
    <definedName name="VAS076_F_Masinosiriranga65PavirsiniuNuoteku" localSheetId="9">'Forma 7'!$M$20</definedName>
    <definedName name="VAS076_F_Masinosiriranga65PavirsiniuNuoteku">'Forma 7'!$M$20</definedName>
    <definedName name="VAS076_F_Masinosiriranga66KitosReguliuojamosios" localSheetId="9">'Forma 7'!$N$20</definedName>
    <definedName name="VAS076_F_Masinosiriranga66KitosReguliuojamosios">'Forma 7'!$N$20</definedName>
    <definedName name="VAS076_F_Masinosiriranga67KitosVeiklos" localSheetId="9">'Forma 7'!$Q$20</definedName>
    <definedName name="VAS076_F_Masinosiriranga67KitosVeiklos">'Forma 7'!$Q$20</definedName>
    <definedName name="VAS076_F_Masinosiriranga6Apskaitosveikla1" localSheetId="9">'Forma 7'!$O$20</definedName>
    <definedName name="VAS076_F_Masinosiriranga6Apskaitosveikla1">'Forma 7'!$O$20</definedName>
    <definedName name="VAS076_F_Masinosiriranga6Kitareguliuoja1" localSheetId="9">'Forma 7'!$P$20</definedName>
    <definedName name="VAS076_F_Masinosiriranga6Kitareguliuoja1">'Forma 7'!$P$20</definedName>
    <definedName name="VAS076_F_Masinosiriranga71IS" localSheetId="9">'Forma 7'!$D$43</definedName>
    <definedName name="VAS076_F_Masinosiriranga71IS">'Forma 7'!$D$43</definedName>
    <definedName name="VAS076_F_Masinosiriranga731GeriamojoVandens" localSheetId="9">'Forma 7'!$F$43</definedName>
    <definedName name="VAS076_F_Masinosiriranga731GeriamojoVandens">'Forma 7'!$F$43</definedName>
    <definedName name="VAS076_F_Masinosiriranga732GeriamojoVandens" localSheetId="9">'Forma 7'!$G$43</definedName>
    <definedName name="VAS076_F_Masinosiriranga732GeriamojoVandens">'Forma 7'!$G$43</definedName>
    <definedName name="VAS076_F_Masinosiriranga733GeriamojoVandens" localSheetId="9">'Forma 7'!$H$43</definedName>
    <definedName name="VAS076_F_Masinosiriranga733GeriamojoVandens">'Forma 7'!$H$43</definedName>
    <definedName name="VAS076_F_Masinosiriranga73IsViso" localSheetId="9">'Forma 7'!$E$43</definedName>
    <definedName name="VAS076_F_Masinosiriranga73IsViso">'Forma 7'!$E$43</definedName>
    <definedName name="VAS076_F_Masinosiriranga741NuotekuSurinkimas" localSheetId="9">'Forma 7'!$J$43</definedName>
    <definedName name="VAS076_F_Masinosiriranga741NuotekuSurinkimas">'Forma 7'!$J$43</definedName>
    <definedName name="VAS076_F_Masinosiriranga742NuotekuValymas" localSheetId="9">'Forma 7'!$K$43</definedName>
    <definedName name="VAS076_F_Masinosiriranga742NuotekuValymas">'Forma 7'!$K$43</definedName>
    <definedName name="VAS076_F_Masinosiriranga743NuotekuDumblo" localSheetId="9">'Forma 7'!$L$43</definedName>
    <definedName name="VAS076_F_Masinosiriranga743NuotekuDumblo">'Forma 7'!$L$43</definedName>
    <definedName name="VAS076_F_Masinosiriranga74IsViso" localSheetId="9">'Forma 7'!$I$43</definedName>
    <definedName name="VAS076_F_Masinosiriranga74IsViso">'Forma 7'!$I$43</definedName>
    <definedName name="VAS076_F_Masinosiriranga75PavirsiniuNuoteku" localSheetId="9">'Forma 7'!$M$43</definedName>
    <definedName name="VAS076_F_Masinosiriranga75PavirsiniuNuoteku">'Forma 7'!$M$43</definedName>
    <definedName name="VAS076_F_Masinosiriranga76KitosReguliuojamosios" localSheetId="9">'Forma 7'!$N$43</definedName>
    <definedName name="VAS076_F_Masinosiriranga76KitosReguliuojamosios">'Forma 7'!$N$43</definedName>
    <definedName name="VAS076_F_Masinosiriranga77KitosVeiklos" localSheetId="9">'Forma 7'!$Q$43</definedName>
    <definedName name="VAS076_F_Masinosiriranga77KitosVeiklos">'Forma 7'!$Q$43</definedName>
    <definedName name="VAS076_F_Masinosiriranga7Apskaitosveikla1" localSheetId="9">'Forma 7'!$O$43</definedName>
    <definedName name="VAS076_F_Masinosiriranga7Apskaitosveikla1">'Forma 7'!$O$43</definedName>
    <definedName name="VAS076_F_Masinosiriranga7Kitareguliuoja1" localSheetId="9">'Forma 7'!$P$43</definedName>
    <definedName name="VAS076_F_Masinosiriranga7Kitareguliuoja1">'Forma 7'!$P$43</definedName>
    <definedName name="VAS076_F_Masinosiriranga81IS" localSheetId="9">'Forma 7'!$D$66</definedName>
    <definedName name="VAS076_F_Masinosiriranga81IS">'Forma 7'!$D$66</definedName>
    <definedName name="VAS076_F_Masinosiriranga831GeriamojoVandens" localSheetId="9">'Forma 7'!$F$66</definedName>
    <definedName name="VAS076_F_Masinosiriranga831GeriamojoVandens">'Forma 7'!$F$66</definedName>
    <definedName name="VAS076_F_Masinosiriranga832GeriamojoVandens" localSheetId="9">'Forma 7'!$G$66</definedName>
    <definedName name="VAS076_F_Masinosiriranga832GeriamojoVandens">'Forma 7'!$G$66</definedName>
    <definedName name="VAS076_F_Masinosiriranga833GeriamojoVandens" localSheetId="9">'Forma 7'!$H$66</definedName>
    <definedName name="VAS076_F_Masinosiriranga833GeriamojoVandens">'Forma 7'!$H$66</definedName>
    <definedName name="VAS076_F_Masinosiriranga83IsViso" localSheetId="9">'Forma 7'!$E$66</definedName>
    <definedName name="VAS076_F_Masinosiriranga83IsViso">'Forma 7'!$E$66</definedName>
    <definedName name="VAS076_F_Masinosiriranga841NuotekuSurinkimas" localSheetId="9">'Forma 7'!$J$66</definedName>
    <definedName name="VAS076_F_Masinosiriranga841NuotekuSurinkimas">'Forma 7'!$J$66</definedName>
    <definedName name="VAS076_F_Masinosiriranga842NuotekuValymas" localSheetId="9">'Forma 7'!$K$66</definedName>
    <definedName name="VAS076_F_Masinosiriranga842NuotekuValymas">'Forma 7'!$K$66</definedName>
    <definedName name="VAS076_F_Masinosiriranga843NuotekuDumblo" localSheetId="9">'Forma 7'!$L$66</definedName>
    <definedName name="VAS076_F_Masinosiriranga843NuotekuDumblo">'Forma 7'!$L$66</definedName>
    <definedName name="VAS076_F_Masinosiriranga84IsViso" localSheetId="9">'Forma 7'!$I$66</definedName>
    <definedName name="VAS076_F_Masinosiriranga84IsViso">'Forma 7'!$I$66</definedName>
    <definedName name="VAS076_F_Masinosiriranga85PavirsiniuNuoteku" localSheetId="9">'Forma 7'!$M$66</definedName>
    <definedName name="VAS076_F_Masinosiriranga85PavirsiniuNuoteku">'Forma 7'!$M$66</definedName>
    <definedName name="VAS076_F_Masinosiriranga86KitosReguliuojamosios" localSheetId="9">'Forma 7'!$N$66</definedName>
    <definedName name="VAS076_F_Masinosiriranga86KitosReguliuojamosios">'Forma 7'!$N$66</definedName>
    <definedName name="VAS076_F_Masinosiriranga87KitosVeiklos" localSheetId="9">'Forma 7'!$Q$66</definedName>
    <definedName name="VAS076_F_Masinosiriranga87KitosVeiklos">'Forma 7'!$Q$66</definedName>
    <definedName name="VAS076_F_Masinosiriranga8Apskaitosveikla1" localSheetId="9">'Forma 7'!$O$66</definedName>
    <definedName name="VAS076_F_Masinosiriranga8Apskaitosveikla1">'Forma 7'!$O$66</definedName>
    <definedName name="VAS076_F_Masinosiriranga8Kitareguliuoja1" localSheetId="9">'Forma 7'!$P$66</definedName>
    <definedName name="VAS076_F_Masinosiriranga8Kitareguliuoja1">'Forma 7'!$P$66</definedName>
    <definedName name="VAS076_F_Masinosiriranga91IS" localSheetId="9">'Forma 7'!$D$106</definedName>
    <definedName name="VAS076_F_Masinosiriranga91IS">'Forma 7'!$D$106</definedName>
    <definedName name="VAS076_F_Masinosiriranga931GeriamojoVandens" localSheetId="9">'Forma 7'!$F$106</definedName>
    <definedName name="VAS076_F_Masinosiriranga931GeriamojoVandens">'Forma 7'!$F$106</definedName>
    <definedName name="VAS076_F_Masinosiriranga932GeriamojoVandens" localSheetId="9">'Forma 7'!$G$106</definedName>
    <definedName name="VAS076_F_Masinosiriranga932GeriamojoVandens">'Forma 7'!$G$106</definedName>
    <definedName name="VAS076_F_Masinosiriranga933GeriamojoVandens" localSheetId="9">'Forma 7'!$H$106</definedName>
    <definedName name="VAS076_F_Masinosiriranga933GeriamojoVandens">'Forma 7'!$H$106</definedName>
    <definedName name="VAS076_F_Masinosiriranga93IsViso" localSheetId="9">'Forma 7'!$E$106</definedName>
    <definedName name="VAS076_F_Masinosiriranga93IsViso">'Forma 7'!$E$106</definedName>
    <definedName name="VAS076_F_Masinosiriranga941NuotekuSurinkimas" localSheetId="9">'Forma 7'!$J$106</definedName>
    <definedName name="VAS076_F_Masinosiriranga941NuotekuSurinkimas">'Forma 7'!$J$106</definedName>
    <definedName name="VAS076_F_Masinosiriranga942NuotekuValymas" localSheetId="9">'Forma 7'!$K$106</definedName>
    <definedName name="VAS076_F_Masinosiriranga942NuotekuValymas">'Forma 7'!$K$106</definedName>
    <definedName name="VAS076_F_Masinosiriranga943NuotekuDumblo" localSheetId="9">'Forma 7'!$L$106</definedName>
    <definedName name="VAS076_F_Masinosiriranga943NuotekuDumblo">'Forma 7'!$L$106</definedName>
    <definedName name="VAS076_F_Masinosiriranga94IsViso" localSheetId="9">'Forma 7'!$I$106</definedName>
    <definedName name="VAS076_F_Masinosiriranga94IsViso">'Forma 7'!$I$106</definedName>
    <definedName name="VAS076_F_Masinosiriranga95PavirsiniuNuoteku" localSheetId="9">'Forma 7'!$M$106</definedName>
    <definedName name="VAS076_F_Masinosiriranga95PavirsiniuNuoteku">'Forma 7'!$M$106</definedName>
    <definedName name="VAS076_F_Masinosiriranga96KitosReguliuojamosios" localSheetId="9">'Forma 7'!$N$106</definedName>
    <definedName name="VAS076_F_Masinosiriranga96KitosReguliuojamosios">'Forma 7'!$N$106</definedName>
    <definedName name="VAS076_F_Masinosiriranga97KitosVeiklos" localSheetId="9">'Forma 7'!$Q$106</definedName>
    <definedName name="VAS076_F_Masinosiriranga97KitosVeiklos">'Forma 7'!$Q$106</definedName>
    <definedName name="VAS076_F_Masinosiriranga9Apskaitosveikla1" localSheetId="9">'Forma 7'!$O$106</definedName>
    <definedName name="VAS076_F_Masinosiriranga9Apskaitosveikla1">'Forma 7'!$O$106</definedName>
    <definedName name="VAS076_F_Masinosiriranga9Kitareguliuoja1" localSheetId="9">'Forma 7'!$P$106</definedName>
    <definedName name="VAS076_F_Masinosiriranga9Kitareguliuoja1">'Forma 7'!$P$106</definedName>
    <definedName name="VAS076_F_Nematerialusis61IS" localSheetId="9">'Forma 7'!$D$11</definedName>
    <definedName name="VAS076_F_Nematerialusis61IS">'Forma 7'!$D$11</definedName>
    <definedName name="VAS076_F_Nematerialusis631GeriamojoVandens" localSheetId="9">'Forma 7'!$F$11</definedName>
    <definedName name="VAS076_F_Nematerialusis631GeriamojoVandens">'Forma 7'!$F$11</definedName>
    <definedName name="VAS076_F_Nematerialusis632GeriamojoVandens" localSheetId="9">'Forma 7'!$G$11</definedName>
    <definedName name="VAS076_F_Nematerialusis632GeriamojoVandens">'Forma 7'!$G$11</definedName>
    <definedName name="VAS076_F_Nematerialusis633GeriamojoVandens" localSheetId="9">'Forma 7'!$H$11</definedName>
    <definedName name="VAS076_F_Nematerialusis633GeriamojoVandens">'Forma 7'!$H$11</definedName>
    <definedName name="VAS076_F_Nematerialusis63IsViso" localSheetId="9">'Forma 7'!$E$11</definedName>
    <definedName name="VAS076_F_Nematerialusis63IsViso">'Forma 7'!$E$11</definedName>
    <definedName name="VAS076_F_Nematerialusis641NuotekuSurinkimas" localSheetId="9">'Forma 7'!$J$11</definedName>
    <definedName name="VAS076_F_Nematerialusis641NuotekuSurinkimas">'Forma 7'!$J$11</definedName>
    <definedName name="VAS076_F_Nematerialusis642NuotekuValymas" localSheetId="9">'Forma 7'!$K$11</definedName>
    <definedName name="VAS076_F_Nematerialusis642NuotekuValymas">'Forma 7'!$K$11</definedName>
    <definedName name="VAS076_F_Nematerialusis643NuotekuDumblo" localSheetId="9">'Forma 7'!$L$11</definedName>
    <definedName name="VAS076_F_Nematerialusis643NuotekuDumblo">'Forma 7'!$L$11</definedName>
    <definedName name="VAS076_F_Nematerialusis64IsViso" localSheetId="9">'Forma 7'!$I$11</definedName>
    <definedName name="VAS076_F_Nematerialusis64IsViso">'Forma 7'!$I$11</definedName>
    <definedName name="VAS076_F_Nematerialusis65PavirsiniuNuoteku" localSheetId="9">'Forma 7'!$M$11</definedName>
    <definedName name="VAS076_F_Nematerialusis65PavirsiniuNuoteku">'Forma 7'!$M$11</definedName>
    <definedName name="VAS076_F_Nematerialusis66KitosReguliuojamosios" localSheetId="9">'Forma 7'!$N$11</definedName>
    <definedName name="VAS076_F_Nematerialusis66KitosReguliuojamosios">'Forma 7'!$N$11</definedName>
    <definedName name="VAS076_F_Nematerialusis67KitosVeiklos" localSheetId="9">'Forma 7'!$Q$11</definedName>
    <definedName name="VAS076_F_Nematerialusis67KitosVeiklos">'Forma 7'!$Q$11</definedName>
    <definedName name="VAS076_F_Nematerialusis6Apskaitosveikla1" localSheetId="9">'Forma 7'!$O$11</definedName>
    <definedName name="VAS076_F_Nematerialusis6Apskaitosveikla1">'Forma 7'!$O$11</definedName>
    <definedName name="VAS076_F_Nematerialusis6Kitareguliuoja1" localSheetId="9">'Forma 7'!$P$11</definedName>
    <definedName name="VAS076_F_Nematerialusis6Kitareguliuoja1">'Forma 7'!$P$11</definedName>
    <definedName name="VAS076_F_Nematerialusis71IS" localSheetId="9">'Forma 7'!$D$34</definedName>
    <definedName name="VAS076_F_Nematerialusis71IS">'Forma 7'!$D$34</definedName>
    <definedName name="VAS076_F_Nematerialusis731GeriamojoVandens" localSheetId="9">'Forma 7'!$F$34</definedName>
    <definedName name="VAS076_F_Nematerialusis731GeriamojoVandens">'Forma 7'!$F$34</definedName>
    <definedName name="VAS076_F_Nematerialusis732GeriamojoVandens" localSheetId="9">'Forma 7'!$G$34</definedName>
    <definedName name="VAS076_F_Nematerialusis732GeriamojoVandens">'Forma 7'!$G$34</definedName>
    <definedName name="VAS076_F_Nematerialusis733GeriamojoVandens" localSheetId="9">'Forma 7'!$H$34</definedName>
    <definedName name="VAS076_F_Nematerialusis733GeriamojoVandens">'Forma 7'!$H$34</definedName>
    <definedName name="VAS076_F_Nematerialusis73IsViso" localSheetId="9">'Forma 7'!$E$34</definedName>
    <definedName name="VAS076_F_Nematerialusis73IsViso">'Forma 7'!$E$34</definedName>
    <definedName name="VAS076_F_Nematerialusis741NuotekuSurinkimas" localSheetId="9">'Forma 7'!$J$34</definedName>
    <definedName name="VAS076_F_Nematerialusis741NuotekuSurinkimas">'Forma 7'!$J$34</definedName>
    <definedName name="VAS076_F_Nematerialusis742NuotekuValymas" localSheetId="9">'Forma 7'!$K$34</definedName>
    <definedName name="VAS076_F_Nematerialusis742NuotekuValymas">'Forma 7'!$K$34</definedName>
    <definedName name="VAS076_F_Nematerialusis743NuotekuDumblo" localSheetId="9">'Forma 7'!$L$34</definedName>
    <definedName name="VAS076_F_Nematerialusis743NuotekuDumblo">'Forma 7'!$L$34</definedName>
    <definedName name="VAS076_F_Nematerialusis74IsViso" localSheetId="9">'Forma 7'!$I$34</definedName>
    <definedName name="VAS076_F_Nematerialusis74IsViso">'Forma 7'!$I$34</definedName>
    <definedName name="VAS076_F_Nematerialusis75PavirsiniuNuoteku" localSheetId="9">'Forma 7'!$M$34</definedName>
    <definedName name="VAS076_F_Nematerialusis75PavirsiniuNuoteku">'Forma 7'!$M$34</definedName>
    <definedName name="VAS076_F_Nematerialusis76KitosReguliuojamosios" localSheetId="9">'Forma 7'!$N$34</definedName>
    <definedName name="VAS076_F_Nematerialusis76KitosReguliuojamosios">'Forma 7'!$N$34</definedName>
    <definedName name="VAS076_F_Nematerialusis77KitosVeiklos" localSheetId="9">'Forma 7'!$Q$34</definedName>
    <definedName name="VAS076_F_Nematerialusis77KitosVeiklos">'Forma 7'!$Q$34</definedName>
    <definedName name="VAS076_F_Nematerialusis7Apskaitosveikla1" localSheetId="9">'Forma 7'!$O$34</definedName>
    <definedName name="VAS076_F_Nematerialusis7Apskaitosveikla1">'Forma 7'!$O$34</definedName>
    <definedName name="VAS076_F_Nematerialusis7Kitareguliuoja1" localSheetId="9">'Forma 7'!$P$34</definedName>
    <definedName name="VAS076_F_Nematerialusis7Kitareguliuoja1">'Forma 7'!$P$34</definedName>
    <definedName name="VAS076_F_Nematerialusis81IS" localSheetId="9">'Forma 7'!$D$57</definedName>
    <definedName name="VAS076_F_Nematerialusis81IS">'Forma 7'!$D$57</definedName>
    <definedName name="VAS076_F_Nematerialusis831GeriamojoVandens" localSheetId="9">'Forma 7'!$F$57</definedName>
    <definedName name="VAS076_F_Nematerialusis831GeriamojoVandens">'Forma 7'!$F$57</definedName>
    <definedName name="VAS076_F_Nematerialusis832GeriamojoVandens" localSheetId="9">'Forma 7'!$G$57</definedName>
    <definedName name="VAS076_F_Nematerialusis832GeriamojoVandens">'Forma 7'!$G$57</definedName>
    <definedName name="VAS076_F_Nematerialusis833GeriamojoVandens" localSheetId="9">'Forma 7'!$H$57</definedName>
    <definedName name="VAS076_F_Nematerialusis833GeriamojoVandens">'Forma 7'!$H$57</definedName>
    <definedName name="VAS076_F_Nematerialusis83IsViso" localSheetId="9">'Forma 7'!$E$57</definedName>
    <definedName name="VAS076_F_Nematerialusis83IsViso">'Forma 7'!$E$57</definedName>
    <definedName name="VAS076_F_Nematerialusis841NuotekuSurinkimas" localSheetId="9">'Forma 7'!$J$57</definedName>
    <definedName name="VAS076_F_Nematerialusis841NuotekuSurinkimas">'Forma 7'!$J$57</definedName>
    <definedName name="VAS076_F_Nematerialusis842NuotekuValymas" localSheetId="9">'Forma 7'!$K$57</definedName>
    <definedName name="VAS076_F_Nematerialusis842NuotekuValymas">'Forma 7'!$K$57</definedName>
    <definedName name="VAS076_F_Nematerialusis843NuotekuDumblo" localSheetId="9">'Forma 7'!$L$57</definedName>
    <definedName name="VAS076_F_Nematerialusis843NuotekuDumblo">'Forma 7'!$L$57</definedName>
    <definedName name="VAS076_F_Nematerialusis84IsViso" localSheetId="9">'Forma 7'!$I$57</definedName>
    <definedName name="VAS076_F_Nematerialusis84IsViso">'Forma 7'!$I$57</definedName>
    <definedName name="VAS076_F_Nematerialusis85PavirsiniuNuoteku" localSheetId="9">'Forma 7'!$M$57</definedName>
    <definedName name="VAS076_F_Nematerialusis85PavirsiniuNuoteku">'Forma 7'!$M$57</definedName>
    <definedName name="VAS076_F_Nematerialusis86KitosReguliuojamosios" localSheetId="9">'Forma 7'!$N$57</definedName>
    <definedName name="VAS076_F_Nematerialusis86KitosReguliuojamosios">'Forma 7'!$N$57</definedName>
    <definedName name="VAS076_F_Nematerialusis87KitosVeiklos" localSheetId="9">'Forma 7'!$Q$57</definedName>
    <definedName name="VAS076_F_Nematerialusis87KitosVeiklos">'Forma 7'!$Q$57</definedName>
    <definedName name="VAS076_F_Nematerialusis8Apskaitosveikla1" localSheetId="9">'Forma 7'!$O$57</definedName>
    <definedName name="VAS076_F_Nematerialusis8Apskaitosveikla1">'Forma 7'!$O$57</definedName>
    <definedName name="VAS076_F_Nematerialusis8Kitareguliuoja1" localSheetId="9">'Forma 7'!$P$57</definedName>
    <definedName name="VAS076_F_Nematerialusis8Kitareguliuoja1">'Forma 7'!$P$57</definedName>
    <definedName name="VAS076_F_Nematerialusis91IS" localSheetId="9">'Forma 7'!$D$97</definedName>
    <definedName name="VAS076_F_Nematerialusis91IS">'Forma 7'!$D$97</definedName>
    <definedName name="VAS076_F_Nematerialusis931GeriamojoVandens" localSheetId="9">'Forma 7'!$F$97</definedName>
    <definedName name="VAS076_F_Nematerialusis931GeriamojoVandens">'Forma 7'!$F$97</definedName>
    <definedName name="VAS076_F_Nematerialusis932GeriamojoVandens" localSheetId="9">'Forma 7'!$G$97</definedName>
    <definedName name="VAS076_F_Nematerialusis932GeriamojoVandens">'Forma 7'!$G$97</definedName>
    <definedName name="VAS076_F_Nematerialusis933GeriamojoVandens" localSheetId="9">'Forma 7'!$H$97</definedName>
    <definedName name="VAS076_F_Nematerialusis933GeriamojoVandens">'Forma 7'!$H$97</definedName>
    <definedName name="VAS076_F_Nematerialusis93IsViso" localSheetId="9">'Forma 7'!$E$97</definedName>
    <definedName name="VAS076_F_Nematerialusis93IsViso">'Forma 7'!$E$97</definedName>
    <definedName name="VAS076_F_Nematerialusis941NuotekuSurinkimas" localSheetId="9">'Forma 7'!$J$97</definedName>
    <definedName name="VAS076_F_Nematerialusis941NuotekuSurinkimas">'Forma 7'!$J$97</definedName>
    <definedName name="VAS076_F_Nematerialusis942NuotekuValymas" localSheetId="9">'Forma 7'!$K$97</definedName>
    <definedName name="VAS076_F_Nematerialusis942NuotekuValymas">'Forma 7'!$K$97</definedName>
    <definedName name="VAS076_F_Nematerialusis943NuotekuDumblo" localSheetId="9">'Forma 7'!$L$97</definedName>
    <definedName name="VAS076_F_Nematerialusis943NuotekuDumblo">'Forma 7'!$L$97</definedName>
    <definedName name="VAS076_F_Nematerialusis94IsViso" localSheetId="9">'Forma 7'!$I$97</definedName>
    <definedName name="VAS076_F_Nematerialusis94IsViso">'Forma 7'!$I$97</definedName>
    <definedName name="VAS076_F_Nematerialusis95PavirsiniuNuoteku" localSheetId="9">'Forma 7'!$M$97</definedName>
    <definedName name="VAS076_F_Nematerialusis95PavirsiniuNuoteku">'Forma 7'!$M$97</definedName>
    <definedName name="VAS076_F_Nematerialusis96KitosReguliuojamosios" localSheetId="9">'Forma 7'!$N$97</definedName>
    <definedName name="VAS076_F_Nematerialusis96KitosReguliuojamosios">'Forma 7'!$N$97</definedName>
    <definedName name="VAS076_F_Nematerialusis97KitosVeiklos" localSheetId="9">'Forma 7'!$Q$97</definedName>
    <definedName name="VAS076_F_Nematerialusis97KitosVeiklos">'Forma 7'!$Q$97</definedName>
    <definedName name="VAS076_F_Nematerialusis9Apskaitosveikla1" localSheetId="9">'Forma 7'!$O$97</definedName>
    <definedName name="VAS076_F_Nematerialusis9Apskaitosveikla1">'Forma 7'!$O$97</definedName>
    <definedName name="VAS076_F_Nematerialusis9Kitareguliuoja1" localSheetId="9">'Forma 7'!$P$97</definedName>
    <definedName name="VAS076_F_Nematerialusis9Kitareguliuoja1">'Forma 7'!$P$97</definedName>
    <definedName name="VAS076_F_Netiesiogiaipa31IS" localSheetId="9">'Forma 7'!$D$56</definedName>
    <definedName name="VAS076_F_Netiesiogiaipa31IS">'Forma 7'!$D$56</definedName>
    <definedName name="VAS076_F_Netiesiogiaipa331GeriamojoVandens" localSheetId="9">'Forma 7'!$F$56</definedName>
    <definedName name="VAS076_F_Netiesiogiaipa331GeriamojoVandens">'Forma 7'!$F$56</definedName>
    <definedName name="VAS076_F_Netiesiogiaipa332GeriamojoVandens" localSheetId="9">'Forma 7'!$G$56</definedName>
    <definedName name="VAS076_F_Netiesiogiaipa332GeriamojoVandens">'Forma 7'!$G$56</definedName>
    <definedName name="VAS076_F_Netiesiogiaipa333GeriamojoVandens" localSheetId="9">'Forma 7'!$H$56</definedName>
    <definedName name="VAS076_F_Netiesiogiaipa333GeriamojoVandens">'Forma 7'!$H$56</definedName>
    <definedName name="VAS076_F_Netiesiogiaipa33IsViso" localSheetId="9">'Forma 7'!$E$56</definedName>
    <definedName name="VAS076_F_Netiesiogiaipa33IsViso">'Forma 7'!$E$56</definedName>
    <definedName name="VAS076_F_Netiesiogiaipa341NuotekuSurinkimas" localSheetId="9">'Forma 7'!$J$56</definedName>
    <definedName name="VAS076_F_Netiesiogiaipa341NuotekuSurinkimas">'Forma 7'!$J$56</definedName>
    <definedName name="VAS076_F_Netiesiogiaipa342NuotekuValymas" localSheetId="9">'Forma 7'!$K$56</definedName>
    <definedName name="VAS076_F_Netiesiogiaipa342NuotekuValymas">'Forma 7'!$K$56</definedName>
    <definedName name="VAS076_F_Netiesiogiaipa343NuotekuDumblo" localSheetId="9">'Forma 7'!$L$56</definedName>
    <definedName name="VAS076_F_Netiesiogiaipa343NuotekuDumblo">'Forma 7'!$L$56</definedName>
    <definedName name="VAS076_F_Netiesiogiaipa34IsViso" localSheetId="9">'Forma 7'!$I$56</definedName>
    <definedName name="VAS076_F_Netiesiogiaipa34IsViso">'Forma 7'!$I$56</definedName>
    <definedName name="VAS076_F_Netiesiogiaipa35PavirsiniuNuoteku" localSheetId="9">'Forma 7'!$M$56</definedName>
    <definedName name="VAS076_F_Netiesiogiaipa35PavirsiniuNuoteku">'Forma 7'!$M$56</definedName>
    <definedName name="VAS076_F_Netiesiogiaipa36KitosReguliuojamosios" localSheetId="9">'Forma 7'!$N$56</definedName>
    <definedName name="VAS076_F_Netiesiogiaipa36KitosReguliuojamosios">'Forma 7'!$N$56</definedName>
    <definedName name="VAS076_F_Netiesiogiaipa37KitosVeiklos" localSheetId="9">'Forma 7'!$Q$56</definedName>
    <definedName name="VAS076_F_Netiesiogiaipa37KitosVeiklos">'Forma 7'!$Q$56</definedName>
    <definedName name="VAS076_F_Netiesiogiaipa3Apskaitosveikla1" localSheetId="9">'Forma 7'!$O$56</definedName>
    <definedName name="VAS076_F_Netiesiogiaipa3Apskaitosveikla1">'Forma 7'!$O$56</definedName>
    <definedName name="VAS076_F_Netiesiogiaipa3Kitareguliuoja1" localSheetId="9">'Forma 7'!$P$56</definedName>
    <definedName name="VAS076_F_Netiesiogiaipa3Kitareguliuoja1">'Forma 7'!$P$56</definedName>
    <definedName name="VAS076_F_Nuotekuirdumbl51IS" localSheetId="9">'Forma 7'!$D$22</definedName>
    <definedName name="VAS076_F_Nuotekuirdumbl51IS">'Forma 7'!$D$22</definedName>
    <definedName name="VAS076_F_Nuotekuirdumbl531GeriamojoVandens" localSheetId="9">'Forma 7'!$F$22</definedName>
    <definedName name="VAS076_F_Nuotekuirdumbl531GeriamojoVandens">'Forma 7'!$F$22</definedName>
    <definedName name="VAS076_F_Nuotekuirdumbl532GeriamojoVandens" localSheetId="9">'Forma 7'!$G$22</definedName>
    <definedName name="VAS076_F_Nuotekuirdumbl532GeriamojoVandens">'Forma 7'!$G$22</definedName>
    <definedName name="VAS076_F_Nuotekuirdumbl533GeriamojoVandens" localSheetId="9">'Forma 7'!$H$22</definedName>
    <definedName name="VAS076_F_Nuotekuirdumbl533GeriamojoVandens">'Forma 7'!$H$22</definedName>
    <definedName name="VAS076_F_Nuotekuirdumbl53IsViso" localSheetId="9">'Forma 7'!$E$22</definedName>
    <definedName name="VAS076_F_Nuotekuirdumbl53IsViso">'Forma 7'!$E$22</definedName>
    <definedName name="VAS076_F_Nuotekuirdumbl541NuotekuSurinkimas" localSheetId="9">'Forma 7'!$J$22</definedName>
    <definedName name="VAS076_F_Nuotekuirdumbl541NuotekuSurinkimas">'Forma 7'!$J$22</definedName>
    <definedName name="VAS076_F_Nuotekuirdumbl542NuotekuValymas" localSheetId="9">'Forma 7'!$K$22</definedName>
    <definedName name="VAS076_F_Nuotekuirdumbl542NuotekuValymas">'Forma 7'!$K$22</definedName>
    <definedName name="VAS076_F_Nuotekuirdumbl543NuotekuDumblo" localSheetId="9">'Forma 7'!$L$22</definedName>
    <definedName name="VAS076_F_Nuotekuirdumbl543NuotekuDumblo">'Forma 7'!$L$22</definedName>
    <definedName name="VAS076_F_Nuotekuirdumbl54IsViso" localSheetId="9">'Forma 7'!$I$22</definedName>
    <definedName name="VAS076_F_Nuotekuirdumbl54IsViso">'Forma 7'!$I$22</definedName>
    <definedName name="VAS076_F_Nuotekuirdumbl55PavirsiniuNuoteku" localSheetId="9">'Forma 7'!$M$22</definedName>
    <definedName name="VAS076_F_Nuotekuirdumbl55PavirsiniuNuoteku">'Forma 7'!$M$22</definedName>
    <definedName name="VAS076_F_Nuotekuirdumbl56KitosReguliuojamosios" localSheetId="9">'Forma 7'!$N$22</definedName>
    <definedName name="VAS076_F_Nuotekuirdumbl56KitosReguliuojamosios">'Forma 7'!$N$22</definedName>
    <definedName name="VAS076_F_Nuotekuirdumbl57KitosVeiklos" localSheetId="9">'Forma 7'!$Q$22</definedName>
    <definedName name="VAS076_F_Nuotekuirdumbl57KitosVeiklos">'Forma 7'!$Q$22</definedName>
    <definedName name="VAS076_F_Nuotekuirdumbl5Apskaitosveikla1" localSheetId="9">'Forma 7'!$O$22</definedName>
    <definedName name="VAS076_F_Nuotekuirdumbl5Apskaitosveikla1">'Forma 7'!$O$22</definedName>
    <definedName name="VAS076_F_Nuotekuirdumbl5Kitareguliuoja1" localSheetId="9">'Forma 7'!$P$22</definedName>
    <definedName name="VAS076_F_Nuotekuirdumbl5Kitareguliuoja1">'Forma 7'!$P$22</definedName>
    <definedName name="VAS076_F_Nuotekuirdumbl61IS" localSheetId="9">'Forma 7'!$D$45</definedName>
    <definedName name="VAS076_F_Nuotekuirdumbl61IS">'Forma 7'!$D$45</definedName>
    <definedName name="VAS076_F_Nuotekuirdumbl631GeriamojoVandens" localSheetId="9">'Forma 7'!$F$45</definedName>
    <definedName name="VAS076_F_Nuotekuirdumbl631GeriamojoVandens">'Forma 7'!$F$45</definedName>
    <definedName name="VAS076_F_Nuotekuirdumbl632GeriamojoVandens" localSheetId="9">'Forma 7'!$G$45</definedName>
    <definedName name="VAS076_F_Nuotekuirdumbl632GeriamojoVandens">'Forma 7'!$G$45</definedName>
    <definedName name="VAS076_F_Nuotekuirdumbl633GeriamojoVandens" localSheetId="9">'Forma 7'!$H$45</definedName>
    <definedName name="VAS076_F_Nuotekuirdumbl633GeriamojoVandens">'Forma 7'!$H$45</definedName>
    <definedName name="VAS076_F_Nuotekuirdumbl63IsViso" localSheetId="9">'Forma 7'!$E$45</definedName>
    <definedName name="VAS076_F_Nuotekuirdumbl63IsViso">'Forma 7'!$E$45</definedName>
    <definedName name="VAS076_F_Nuotekuirdumbl641NuotekuSurinkimas" localSheetId="9">'Forma 7'!$J$45</definedName>
    <definedName name="VAS076_F_Nuotekuirdumbl641NuotekuSurinkimas">'Forma 7'!$J$45</definedName>
    <definedName name="VAS076_F_Nuotekuirdumbl642NuotekuValymas" localSheetId="9">'Forma 7'!$K$45</definedName>
    <definedName name="VAS076_F_Nuotekuirdumbl642NuotekuValymas">'Forma 7'!$K$45</definedName>
    <definedName name="VAS076_F_Nuotekuirdumbl643NuotekuDumblo" localSheetId="9">'Forma 7'!$L$45</definedName>
    <definedName name="VAS076_F_Nuotekuirdumbl643NuotekuDumblo">'Forma 7'!$L$45</definedName>
    <definedName name="VAS076_F_Nuotekuirdumbl64IsViso" localSheetId="9">'Forma 7'!$I$45</definedName>
    <definedName name="VAS076_F_Nuotekuirdumbl64IsViso">'Forma 7'!$I$45</definedName>
    <definedName name="VAS076_F_Nuotekuirdumbl65PavirsiniuNuoteku" localSheetId="9">'Forma 7'!$M$45</definedName>
    <definedName name="VAS076_F_Nuotekuirdumbl65PavirsiniuNuoteku">'Forma 7'!$M$45</definedName>
    <definedName name="VAS076_F_Nuotekuirdumbl66KitosReguliuojamosios" localSheetId="9">'Forma 7'!$N$45</definedName>
    <definedName name="VAS076_F_Nuotekuirdumbl66KitosReguliuojamosios">'Forma 7'!$N$45</definedName>
    <definedName name="VAS076_F_Nuotekuirdumbl67KitosVeiklos" localSheetId="9">'Forma 7'!$Q$45</definedName>
    <definedName name="VAS076_F_Nuotekuirdumbl67KitosVeiklos">'Forma 7'!$Q$45</definedName>
    <definedName name="VAS076_F_Nuotekuirdumbl6Apskaitosveikla1" localSheetId="9">'Forma 7'!$O$45</definedName>
    <definedName name="VAS076_F_Nuotekuirdumbl6Apskaitosveikla1">'Forma 7'!$O$45</definedName>
    <definedName name="VAS076_F_Nuotekuirdumbl6Kitareguliuoja1" localSheetId="9">'Forma 7'!$P$45</definedName>
    <definedName name="VAS076_F_Nuotekuirdumbl6Kitareguliuoja1">'Forma 7'!$P$45</definedName>
    <definedName name="VAS076_F_Nuotekuirdumbl71IS" localSheetId="9">'Forma 7'!$D$68</definedName>
    <definedName name="VAS076_F_Nuotekuirdumbl71IS">'Forma 7'!$D$68</definedName>
    <definedName name="VAS076_F_Nuotekuirdumbl731GeriamojoVandens" localSheetId="9">'Forma 7'!$F$68</definedName>
    <definedName name="VAS076_F_Nuotekuirdumbl731GeriamojoVandens">'Forma 7'!$F$68</definedName>
    <definedName name="VAS076_F_Nuotekuirdumbl732GeriamojoVandens" localSheetId="9">'Forma 7'!$G$68</definedName>
    <definedName name="VAS076_F_Nuotekuirdumbl732GeriamojoVandens">'Forma 7'!$G$68</definedName>
    <definedName name="VAS076_F_Nuotekuirdumbl733GeriamojoVandens" localSheetId="9">'Forma 7'!$H$68</definedName>
    <definedName name="VAS076_F_Nuotekuirdumbl733GeriamojoVandens">'Forma 7'!$H$68</definedName>
    <definedName name="VAS076_F_Nuotekuirdumbl73IsViso" localSheetId="9">'Forma 7'!$E$68</definedName>
    <definedName name="VAS076_F_Nuotekuirdumbl73IsViso">'Forma 7'!$E$68</definedName>
    <definedName name="VAS076_F_Nuotekuirdumbl741NuotekuSurinkimas" localSheetId="9">'Forma 7'!$J$68</definedName>
    <definedName name="VAS076_F_Nuotekuirdumbl741NuotekuSurinkimas">'Forma 7'!$J$68</definedName>
    <definedName name="VAS076_F_Nuotekuirdumbl742NuotekuValymas" localSheetId="9">'Forma 7'!$K$68</definedName>
    <definedName name="VAS076_F_Nuotekuirdumbl742NuotekuValymas">'Forma 7'!$K$68</definedName>
    <definedName name="VAS076_F_Nuotekuirdumbl743NuotekuDumblo" localSheetId="9">'Forma 7'!$L$68</definedName>
    <definedName name="VAS076_F_Nuotekuirdumbl743NuotekuDumblo">'Forma 7'!$L$68</definedName>
    <definedName name="VAS076_F_Nuotekuirdumbl74IsViso" localSheetId="9">'Forma 7'!$I$68</definedName>
    <definedName name="VAS076_F_Nuotekuirdumbl74IsViso">'Forma 7'!$I$68</definedName>
    <definedName name="VAS076_F_Nuotekuirdumbl75PavirsiniuNuoteku" localSheetId="9">'Forma 7'!$M$68</definedName>
    <definedName name="VAS076_F_Nuotekuirdumbl75PavirsiniuNuoteku">'Forma 7'!$M$68</definedName>
    <definedName name="VAS076_F_Nuotekuirdumbl76KitosReguliuojamosios" localSheetId="9">'Forma 7'!$N$68</definedName>
    <definedName name="VAS076_F_Nuotekuirdumbl76KitosReguliuojamosios">'Forma 7'!$N$68</definedName>
    <definedName name="VAS076_F_Nuotekuirdumbl77KitosVeiklos" localSheetId="9">'Forma 7'!$Q$68</definedName>
    <definedName name="VAS076_F_Nuotekuirdumbl77KitosVeiklos">'Forma 7'!$Q$68</definedName>
    <definedName name="VAS076_F_Nuotekuirdumbl7Apskaitosveikla1" localSheetId="9">'Forma 7'!$O$68</definedName>
    <definedName name="VAS076_F_Nuotekuirdumbl7Apskaitosveikla1">'Forma 7'!$O$68</definedName>
    <definedName name="VAS076_F_Nuotekuirdumbl7Kitareguliuoja1" localSheetId="9">'Forma 7'!$P$68</definedName>
    <definedName name="VAS076_F_Nuotekuirdumbl7Kitareguliuoja1">'Forma 7'!$P$68</definedName>
    <definedName name="VAS076_F_Paskirstomasil21IS" localSheetId="9">'Forma 7'!$D$10</definedName>
    <definedName name="VAS076_F_Paskirstomasil21IS">'Forma 7'!$D$10</definedName>
    <definedName name="VAS076_F_Paskirstomasil231GeriamojoVandens" localSheetId="9">'Forma 7'!$F$10</definedName>
    <definedName name="VAS076_F_Paskirstomasil231GeriamojoVandens">'Forma 7'!$F$10</definedName>
    <definedName name="VAS076_F_Paskirstomasil232GeriamojoVandens" localSheetId="9">'Forma 7'!$G$10</definedName>
    <definedName name="VAS076_F_Paskirstomasil232GeriamojoVandens">'Forma 7'!$G$10</definedName>
    <definedName name="VAS076_F_Paskirstomasil233GeriamojoVandens" localSheetId="9">'Forma 7'!$H$10</definedName>
    <definedName name="VAS076_F_Paskirstomasil233GeriamojoVandens">'Forma 7'!$H$10</definedName>
    <definedName name="VAS076_F_Paskirstomasil23IsViso" localSheetId="9">'Forma 7'!$E$10</definedName>
    <definedName name="VAS076_F_Paskirstomasil23IsViso">'Forma 7'!$E$10</definedName>
    <definedName name="VAS076_F_Paskirstomasil241NuotekuSurinkimas" localSheetId="9">'Forma 7'!$J$10</definedName>
    <definedName name="VAS076_F_Paskirstomasil241NuotekuSurinkimas">'Forma 7'!$J$10</definedName>
    <definedName name="VAS076_F_Paskirstomasil242NuotekuValymas" localSheetId="9">'Forma 7'!$K$10</definedName>
    <definedName name="VAS076_F_Paskirstomasil242NuotekuValymas">'Forma 7'!$K$10</definedName>
    <definedName name="VAS076_F_Paskirstomasil243NuotekuDumblo" localSheetId="9">'Forma 7'!$L$10</definedName>
    <definedName name="VAS076_F_Paskirstomasil243NuotekuDumblo">'Forma 7'!$L$10</definedName>
    <definedName name="VAS076_F_Paskirstomasil24IsViso" localSheetId="9">'Forma 7'!$I$10</definedName>
    <definedName name="VAS076_F_Paskirstomasil24IsViso">'Forma 7'!$I$10</definedName>
    <definedName name="VAS076_F_Paskirstomasil25PavirsiniuNuoteku" localSheetId="9">'Forma 7'!$M$10</definedName>
    <definedName name="VAS076_F_Paskirstomasil25PavirsiniuNuoteku">'Forma 7'!$M$10</definedName>
    <definedName name="VAS076_F_Paskirstomasil26KitosReguliuojamosios" localSheetId="9">'Forma 7'!$N$10</definedName>
    <definedName name="VAS076_F_Paskirstomasil26KitosReguliuojamosios">'Forma 7'!$N$10</definedName>
    <definedName name="VAS076_F_Paskirstomasil27KitosVeiklos" localSheetId="9">'Forma 7'!$Q$10</definedName>
    <definedName name="VAS076_F_Paskirstomasil27KitosVeiklos">'Forma 7'!$Q$10</definedName>
    <definedName name="VAS076_F_Paskirstomasil2Apskaitosveikla1" localSheetId="9">'Forma 7'!$O$10</definedName>
    <definedName name="VAS076_F_Paskirstomasil2Apskaitosveikla1">'Forma 7'!$O$10</definedName>
    <definedName name="VAS076_F_Paskirstomasil2Kitareguliuoja1" localSheetId="9">'Forma 7'!$P$10</definedName>
    <definedName name="VAS076_F_Paskirstomasil2Kitareguliuoja1">'Forma 7'!$P$10</definedName>
    <definedName name="VAS076_F_Pastataiadmini61IS" localSheetId="9">'Forma 7'!$D$16</definedName>
    <definedName name="VAS076_F_Pastataiadmini61IS">'Forma 7'!$D$16</definedName>
    <definedName name="VAS076_F_Pastataiadmini631GeriamojoVandens" localSheetId="9">'Forma 7'!$F$16</definedName>
    <definedName name="VAS076_F_Pastataiadmini631GeriamojoVandens">'Forma 7'!$F$16</definedName>
    <definedName name="VAS076_F_Pastataiadmini632GeriamojoVandens" localSheetId="9">'Forma 7'!$G$16</definedName>
    <definedName name="VAS076_F_Pastataiadmini632GeriamojoVandens">'Forma 7'!$G$16</definedName>
    <definedName name="VAS076_F_Pastataiadmini633GeriamojoVandens" localSheetId="9">'Forma 7'!$H$16</definedName>
    <definedName name="VAS076_F_Pastataiadmini633GeriamojoVandens">'Forma 7'!$H$16</definedName>
    <definedName name="VAS076_F_Pastataiadmini63IsViso" localSheetId="9">'Forma 7'!$E$16</definedName>
    <definedName name="VAS076_F_Pastataiadmini63IsViso">'Forma 7'!$E$16</definedName>
    <definedName name="VAS076_F_Pastataiadmini641NuotekuSurinkimas" localSheetId="9">'Forma 7'!$J$16</definedName>
    <definedName name="VAS076_F_Pastataiadmini641NuotekuSurinkimas">'Forma 7'!$J$16</definedName>
    <definedName name="VAS076_F_Pastataiadmini642NuotekuValymas" localSheetId="9">'Forma 7'!$K$16</definedName>
    <definedName name="VAS076_F_Pastataiadmini642NuotekuValymas">'Forma 7'!$K$16</definedName>
    <definedName name="VAS076_F_Pastataiadmini643NuotekuDumblo" localSheetId="9">'Forma 7'!$L$16</definedName>
    <definedName name="VAS076_F_Pastataiadmini643NuotekuDumblo">'Forma 7'!$L$16</definedName>
    <definedName name="VAS076_F_Pastataiadmini64IsViso" localSheetId="9">'Forma 7'!$I$16</definedName>
    <definedName name="VAS076_F_Pastataiadmini64IsViso">'Forma 7'!$I$16</definedName>
    <definedName name="VAS076_F_Pastataiadmini65PavirsiniuNuoteku" localSheetId="9">'Forma 7'!$M$16</definedName>
    <definedName name="VAS076_F_Pastataiadmini65PavirsiniuNuoteku">'Forma 7'!$M$16</definedName>
    <definedName name="VAS076_F_Pastataiadmini66KitosReguliuojamosios" localSheetId="9">'Forma 7'!$N$16</definedName>
    <definedName name="VAS076_F_Pastataiadmini66KitosReguliuojamosios">'Forma 7'!$N$16</definedName>
    <definedName name="VAS076_F_Pastataiadmini67KitosVeiklos" localSheetId="9">'Forma 7'!$Q$16</definedName>
    <definedName name="VAS076_F_Pastataiadmini67KitosVeiklos">'Forma 7'!$Q$16</definedName>
    <definedName name="VAS076_F_Pastataiadmini6Apskaitosveikla1" localSheetId="9">'Forma 7'!$O$16</definedName>
    <definedName name="VAS076_F_Pastataiadmini6Apskaitosveikla1">'Forma 7'!$O$16</definedName>
    <definedName name="VAS076_F_Pastataiadmini6Kitareguliuoja1" localSheetId="9">'Forma 7'!$P$16</definedName>
    <definedName name="VAS076_F_Pastataiadmini6Kitareguliuoja1">'Forma 7'!$P$16</definedName>
    <definedName name="VAS076_F_Pastataiadmini71IS" localSheetId="9">'Forma 7'!$D$39</definedName>
    <definedName name="VAS076_F_Pastataiadmini71IS">'Forma 7'!$D$39</definedName>
    <definedName name="VAS076_F_Pastataiadmini731GeriamojoVandens" localSheetId="9">'Forma 7'!$F$39</definedName>
    <definedName name="VAS076_F_Pastataiadmini731GeriamojoVandens">'Forma 7'!$F$39</definedName>
    <definedName name="VAS076_F_Pastataiadmini732GeriamojoVandens" localSheetId="9">'Forma 7'!$G$39</definedName>
    <definedName name="VAS076_F_Pastataiadmini732GeriamojoVandens">'Forma 7'!$G$39</definedName>
    <definedName name="VAS076_F_Pastataiadmini733GeriamojoVandens" localSheetId="9">'Forma 7'!$H$39</definedName>
    <definedName name="VAS076_F_Pastataiadmini733GeriamojoVandens">'Forma 7'!$H$39</definedName>
    <definedName name="VAS076_F_Pastataiadmini73IsViso" localSheetId="9">'Forma 7'!$E$39</definedName>
    <definedName name="VAS076_F_Pastataiadmini73IsViso">'Forma 7'!$E$39</definedName>
    <definedName name="VAS076_F_Pastataiadmini741NuotekuSurinkimas" localSheetId="9">'Forma 7'!$J$39</definedName>
    <definedName name="VAS076_F_Pastataiadmini741NuotekuSurinkimas">'Forma 7'!$J$39</definedName>
    <definedName name="VAS076_F_Pastataiadmini742NuotekuValymas" localSheetId="9">'Forma 7'!$K$39</definedName>
    <definedName name="VAS076_F_Pastataiadmini742NuotekuValymas">'Forma 7'!$K$39</definedName>
    <definedName name="VAS076_F_Pastataiadmini743NuotekuDumblo" localSheetId="9">'Forma 7'!$L$39</definedName>
    <definedName name="VAS076_F_Pastataiadmini743NuotekuDumblo">'Forma 7'!$L$39</definedName>
    <definedName name="VAS076_F_Pastataiadmini74IsViso" localSheetId="9">'Forma 7'!$I$39</definedName>
    <definedName name="VAS076_F_Pastataiadmini74IsViso">'Forma 7'!$I$39</definedName>
    <definedName name="VAS076_F_Pastataiadmini75PavirsiniuNuoteku" localSheetId="9">'Forma 7'!$M$39</definedName>
    <definedName name="VAS076_F_Pastataiadmini75PavirsiniuNuoteku">'Forma 7'!$M$39</definedName>
    <definedName name="VAS076_F_Pastataiadmini76KitosReguliuojamosios" localSheetId="9">'Forma 7'!$N$39</definedName>
    <definedName name="VAS076_F_Pastataiadmini76KitosReguliuojamosios">'Forma 7'!$N$39</definedName>
    <definedName name="VAS076_F_Pastataiadmini77KitosVeiklos" localSheetId="9">'Forma 7'!$Q$39</definedName>
    <definedName name="VAS076_F_Pastataiadmini77KitosVeiklos">'Forma 7'!$Q$39</definedName>
    <definedName name="VAS076_F_Pastataiadmini7Apskaitosveikla1" localSheetId="9">'Forma 7'!$O$39</definedName>
    <definedName name="VAS076_F_Pastataiadmini7Apskaitosveikla1">'Forma 7'!$O$39</definedName>
    <definedName name="VAS076_F_Pastataiadmini7Kitareguliuoja1" localSheetId="9">'Forma 7'!$P$39</definedName>
    <definedName name="VAS076_F_Pastataiadmini7Kitareguliuoja1">'Forma 7'!$P$39</definedName>
    <definedName name="VAS076_F_Pastataiadmini81IS" localSheetId="9">'Forma 7'!$D$62</definedName>
    <definedName name="VAS076_F_Pastataiadmini81IS">'Forma 7'!$D$62</definedName>
    <definedName name="VAS076_F_Pastataiadmini831GeriamojoVandens" localSheetId="9">'Forma 7'!$F$62</definedName>
    <definedName name="VAS076_F_Pastataiadmini831GeriamojoVandens">'Forma 7'!$F$62</definedName>
    <definedName name="VAS076_F_Pastataiadmini832GeriamojoVandens" localSheetId="9">'Forma 7'!$G$62</definedName>
    <definedName name="VAS076_F_Pastataiadmini832GeriamojoVandens">'Forma 7'!$G$62</definedName>
    <definedName name="VAS076_F_Pastataiadmini833GeriamojoVandens" localSheetId="9">'Forma 7'!$H$62</definedName>
    <definedName name="VAS076_F_Pastataiadmini833GeriamojoVandens">'Forma 7'!$H$62</definedName>
    <definedName name="VAS076_F_Pastataiadmini83IsViso" localSheetId="9">'Forma 7'!$E$62</definedName>
    <definedName name="VAS076_F_Pastataiadmini83IsViso">'Forma 7'!$E$62</definedName>
    <definedName name="VAS076_F_Pastataiadmini841NuotekuSurinkimas" localSheetId="9">'Forma 7'!$J$62</definedName>
    <definedName name="VAS076_F_Pastataiadmini841NuotekuSurinkimas">'Forma 7'!$J$62</definedName>
    <definedName name="VAS076_F_Pastataiadmini842NuotekuValymas" localSheetId="9">'Forma 7'!$K$62</definedName>
    <definedName name="VAS076_F_Pastataiadmini842NuotekuValymas">'Forma 7'!$K$62</definedName>
    <definedName name="VAS076_F_Pastataiadmini843NuotekuDumblo" localSheetId="9">'Forma 7'!$L$62</definedName>
    <definedName name="VAS076_F_Pastataiadmini843NuotekuDumblo">'Forma 7'!$L$62</definedName>
    <definedName name="VAS076_F_Pastataiadmini84IsViso" localSheetId="9">'Forma 7'!$I$62</definedName>
    <definedName name="VAS076_F_Pastataiadmini84IsViso">'Forma 7'!$I$62</definedName>
    <definedName name="VAS076_F_Pastataiadmini85PavirsiniuNuoteku" localSheetId="9">'Forma 7'!$M$62</definedName>
    <definedName name="VAS076_F_Pastataiadmini85PavirsiniuNuoteku">'Forma 7'!$M$62</definedName>
    <definedName name="VAS076_F_Pastataiadmini86KitosReguliuojamosios" localSheetId="9">'Forma 7'!$N$62</definedName>
    <definedName name="VAS076_F_Pastataiadmini86KitosReguliuojamosios">'Forma 7'!$N$62</definedName>
    <definedName name="VAS076_F_Pastataiadmini87KitosVeiklos" localSheetId="9">'Forma 7'!$Q$62</definedName>
    <definedName name="VAS076_F_Pastataiadmini87KitosVeiklos">'Forma 7'!$Q$62</definedName>
    <definedName name="VAS076_F_Pastataiadmini8Apskaitosveikla1" localSheetId="9">'Forma 7'!$O$62</definedName>
    <definedName name="VAS076_F_Pastataiadmini8Apskaitosveikla1">'Forma 7'!$O$62</definedName>
    <definedName name="VAS076_F_Pastataiadmini8Kitareguliuoja1" localSheetId="9">'Forma 7'!$P$62</definedName>
    <definedName name="VAS076_F_Pastataiadmini8Kitareguliuoja1">'Forma 7'!$P$62</definedName>
    <definedName name="VAS076_F_Pastataiadmini91IS" localSheetId="9">'Forma 7'!$D$102</definedName>
    <definedName name="VAS076_F_Pastataiadmini91IS">'Forma 7'!$D$102</definedName>
    <definedName name="VAS076_F_Pastataiadmini931GeriamojoVandens" localSheetId="9">'Forma 7'!$F$102</definedName>
    <definedName name="VAS076_F_Pastataiadmini931GeriamojoVandens">'Forma 7'!$F$102</definedName>
    <definedName name="VAS076_F_Pastataiadmini932GeriamojoVandens" localSheetId="9">'Forma 7'!$G$102</definedName>
    <definedName name="VAS076_F_Pastataiadmini932GeriamojoVandens">'Forma 7'!$G$102</definedName>
    <definedName name="VAS076_F_Pastataiadmini933GeriamojoVandens" localSheetId="9">'Forma 7'!$H$102</definedName>
    <definedName name="VAS076_F_Pastataiadmini933GeriamojoVandens">'Forma 7'!$H$102</definedName>
    <definedName name="VAS076_F_Pastataiadmini93IsViso" localSheetId="9">'Forma 7'!$E$102</definedName>
    <definedName name="VAS076_F_Pastataiadmini93IsViso">'Forma 7'!$E$102</definedName>
    <definedName name="VAS076_F_Pastataiadmini941NuotekuSurinkimas" localSheetId="9">'Forma 7'!$J$102</definedName>
    <definedName name="VAS076_F_Pastataiadmini941NuotekuSurinkimas">'Forma 7'!$J$102</definedName>
    <definedName name="VAS076_F_Pastataiadmini942NuotekuValymas" localSheetId="9">'Forma 7'!$K$102</definedName>
    <definedName name="VAS076_F_Pastataiadmini942NuotekuValymas">'Forma 7'!$K$102</definedName>
    <definedName name="VAS076_F_Pastataiadmini943NuotekuDumblo" localSheetId="9">'Forma 7'!$L$102</definedName>
    <definedName name="VAS076_F_Pastataiadmini943NuotekuDumblo">'Forma 7'!$L$102</definedName>
    <definedName name="VAS076_F_Pastataiadmini94IsViso" localSheetId="9">'Forma 7'!$I$102</definedName>
    <definedName name="VAS076_F_Pastataiadmini94IsViso">'Forma 7'!$I$102</definedName>
    <definedName name="VAS076_F_Pastataiadmini95PavirsiniuNuoteku" localSheetId="9">'Forma 7'!$M$102</definedName>
    <definedName name="VAS076_F_Pastataiadmini95PavirsiniuNuoteku">'Forma 7'!$M$102</definedName>
    <definedName name="VAS076_F_Pastataiadmini96KitosReguliuojamosios" localSheetId="9">'Forma 7'!$N$102</definedName>
    <definedName name="VAS076_F_Pastataiadmini96KitosReguliuojamosios">'Forma 7'!$N$102</definedName>
    <definedName name="VAS076_F_Pastataiadmini97KitosVeiklos" localSheetId="9">'Forma 7'!$Q$102</definedName>
    <definedName name="VAS076_F_Pastataiadmini97KitosVeiklos">'Forma 7'!$Q$102</definedName>
    <definedName name="VAS076_F_Pastataiadmini9Apskaitosveikla1" localSheetId="9">'Forma 7'!$O$102</definedName>
    <definedName name="VAS076_F_Pastataiadmini9Apskaitosveikla1">'Forma 7'!$O$102</definedName>
    <definedName name="VAS076_F_Pastataiadmini9Kitareguliuoja1" localSheetId="9">'Forma 7'!$P$102</definedName>
    <definedName name="VAS076_F_Pastataiadmini9Kitareguliuoja1">'Forma 7'!$P$102</definedName>
    <definedName name="VAS076_F_Pastataiirstat61IS" localSheetId="9">'Forma 7'!$D$15</definedName>
    <definedName name="VAS076_F_Pastataiirstat61IS">'Forma 7'!$D$15</definedName>
    <definedName name="VAS076_F_Pastataiirstat631GeriamojoVandens" localSheetId="9">'Forma 7'!$F$15</definedName>
    <definedName name="VAS076_F_Pastataiirstat631GeriamojoVandens">'Forma 7'!$F$15</definedName>
    <definedName name="VAS076_F_Pastataiirstat632GeriamojoVandens" localSheetId="9">'Forma 7'!$G$15</definedName>
    <definedName name="VAS076_F_Pastataiirstat632GeriamojoVandens">'Forma 7'!$G$15</definedName>
    <definedName name="VAS076_F_Pastataiirstat633GeriamojoVandens" localSheetId="9">'Forma 7'!$H$15</definedName>
    <definedName name="VAS076_F_Pastataiirstat633GeriamojoVandens">'Forma 7'!$H$15</definedName>
    <definedName name="VAS076_F_Pastataiirstat63IsViso" localSheetId="9">'Forma 7'!$E$15</definedName>
    <definedName name="VAS076_F_Pastataiirstat63IsViso">'Forma 7'!$E$15</definedName>
    <definedName name="VAS076_F_Pastataiirstat641NuotekuSurinkimas" localSheetId="9">'Forma 7'!$J$15</definedName>
    <definedName name="VAS076_F_Pastataiirstat641NuotekuSurinkimas">'Forma 7'!$J$15</definedName>
    <definedName name="VAS076_F_Pastataiirstat642NuotekuValymas" localSheetId="9">'Forma 7'!$K$15</definedName>
    <definedName name="VAS076_F_Pastataiirstat642NuotekuValymas">'Forma 7'!$K$15</definedName>
    <definedName name="VAS076_F_Pastataiirstat643NuotekuDumblo" localSheetId="9">'Forma 7'!$L$15</definedName>
    <definedName name="VAS076_F_Pastataiirstat643NuotekuDumblo">'Forma 7'!$L$15</definedName>
    <definedName name="VAS076_F_Pastataiirstat64IsViso" localSheetId="9">'Forma 7'!$I$15</definedName>
    <definedName name="VAS076_F_Pastataiirstat64IsViso">'Forma 7'!$I$15</definedName>
    <definedName name="VAS076_F_Pastataiirstat65PavirsiniuNuoteku" localSheetId="9">'Forma 7'!$M$15</definedName>
    <definedName name="VAS076_F_Pastataiirstat65PavirsiniuNuoteku">'Forma 7'!$M$15</definedName>
    <definedName name="VAS076_F_Pastataiirstat66KitosReguliuojamosios" localSheetId="9">'Forma 7'!$N$15</definedName>
    <definedName name="VAS076_F_Pastataiirstat66KitosReguliuojamosios">'Forma 7'!$N$15</definedName>
    <definedName name="VAS076_F_Pastataiirstat67KitosVeiklos" localSheetId="9">'Forma 7'!$Q$15</definedName>
    <definedName name="VAS076_F_Pastataiirstat67KitosVeiklos">'Forma 7'!$Q$15</definedName>
    <definedName name="VAS076_F_Pastataiirstat6Apskaitosveikla1" localSheetId="9">'Forma 7'!$O$15</definedName>
    <definedName name="VAS076_F_Pastataiirstat6Apskaitosveikla1">'Forma 7'!$O$15</definedName>
    <definedName name="VAS076_F_Pastataiirstat6Kitareguliuoja1" localSheetId="9">'Forma 7'!$P$15</definedName>
    <definedName name="VAS076_F_Pastataiirstat6Kitareguliuoja1">'Forma 7'!$P$15</definedName>
    <definedName name="VAS076_F_Pastataiirstat71IS" localSheetId="9">'Forma 7'!$D$38</definedName>
    <definedName name="VAS076_F_Pastataiirstat71IS">'Forma 7'!$D$38</definedName>
    <definedName name="VAS076_F_Pastataiirstat731GeriamojoVandens" localSheetId="9">'Forma 7'!$F$38</definedName>
    <definedName name="VAS076_F_Pastataiirstat731GeriamojoVandens">'Forma 7'!$F$38</definedName>
    <definedName name="VAS076_F_Pastataiirstat732GeriamojoVandens" localSheetId="9">'Forma 7'!$G$38</definedName>
    <definedName name="VAS076_F_Pastataiirstat732GeriamojoVandens">'Forma 7'!$G$38</definedName>
    <definedName name="VAS076_F_Pastataiirstat733GeriamojoVandens" localSheetId="9">'Forma 7'!$H$38</definedName>
    <definedName name="VAS076_F_Pastataiirstat733GeriamojoVandens">'Forma 7'!$H$38</definedName>
    <definedName name="VAS076_F_Pastataiirstat73IsViso" localSheetId="9">'Forma 7'!$E$38</definedName>
    <definedName name="VAS076_F_Pastataiirstat73IsViso">'Forma 7'!$E$38</definedName>
    <definedName name="VAS076_F_Pastataiirstat741NuotekuSurinkimas" localSheetId="9">'Forma 7'!$J$38</definedName>
    <definedName name="VAS076_F_Pastataiirstat741NuotekuSurinkimas">'Forma 7'!$J$38</definedName>
    <definedName name="VAS076_F_Pastataiirstat742NuotekuValymas" localSheetId="9">'Forma 7'!$K$38</definedName>
    <definedName name="VAS076_F_Pastataiirstat742NuotekuValymas">'Forma 7'!$K$38</definedName>
    <definedName name="VAS076_F_Pastataiirstat743NuotekuDumblo" localSheetId="9">'Forma 7'!$L$38</definedName>
    <definedName name="VAS076_F_Pastataiirstat743NuotekuDumblo">'Forma 7'!$L$38</definedName>
    <definedName name="VAS076_F_Pastataiirstat74IsViso" localSheetId="9">'Forma 7'!$I$38</definedName>
    <definedName name="VAS076_F_Pastataiirstat74IsViso">'Forma 7'!$I$38</definedName>
    <definedName name="VAS076_F_Pastataiirstat75PavirsiniuNuoteku" localSheetId="9">'Forma 7'!$M$38</definedName>
    <definedName name="VAS076_F_Pastataiirstat75PavirsiniuNuoteku">'Forma 7'!$M$38</definedName>
    <definedName name="VAS076_F_Pastataiirstat76KitosReguliuojamosios" localSheetId="9">'Forma 7'!$N$38</definedName>
    <definedName name="VAS076_F_Pastataiirstat76KitosReguliuojamosios">'Forma 7'!$N$38</definedName>
    <definedName name="VAS076_F_Pastataiirstat77KitosVeiklos" localSheetId="9">'Forma 7'!$Q$38</definedName>
    <definedName name="VAS076_F_Pastataiirstat77KitosVeiklos">'Forma 7'!$Q$38</definedName>
    <definedName name="VAS076_F_Pastataiirstat7Apskaitosveikla1" localSheetId="9">'Forma 7'!$O$38</definedName>
    <definedName name="VAS076_F_Pastataiirstat7Apskaitosveikla1">'Forma 7'!$O$38</definedName>
    <definedName name="VAS076_F_Pastataiirstat7Kitareguliuoja1" localSheetId="9">'Forma 7'!$P$38</definedName>
    <definedName name="VAS076_F_Pastataiirstat7Kitareguliuoja1">'Forma 7'!$P$38</definedName>
    <definedName name="VAS076_F_Pastataiirstat81IS" localSheetId="9">'Forma 7'!$D$61</definedName>
    <definedName name="VAS076_F_Pastataiirstat81IS">'Forma 7'!$D$61</definedName>
    <definedName name="VAS076_F_Pastataiirstat831GeriamojoVandens" localSheetId="9">'Forma 7'!$F$61</definedName>
    <definedName name="VAS076_F_Pastataiirstat831GeriamojoVandens">'Forma 7'!$F$61</definedName>
    <definedName name="VAS076_F_Pastataiirstat832GeriamojoVandens" localSheetId="9">'Forma 7'!$G$61</definedName>
    <definedName name="VAS076_F_Pastataiirstat832GeriamojoVandens">'Forma 7'!$G$61</definedName>
    <definedName name="VAS076_F_Pastataiirstat833GeriamojoVandens" localSheetId="9">'Forma 7'!$H$61</definedName>
    <definedName name="VAS076_F_Pastataiirstat833GeriamojoVandens">'Forma 7'!$H$61</definedName>
    <definedName name="VAS076_F_Pastataiirstat83IsViso" localSheetId="9">'Forma 7'!$E$61</definedName>
    <definedName name="VAS076_F_Pastataiirstat83IsViso">'Forma 7'!$E$61</definedName>
    <definedName name="VAS076_F_Pastataiirstat841NuotekuSurinkimas" localSheetId="9">'Forma 7'!$J$61</definedName>
    <definedName name="VAS076_F_Pastataiirstat841NuotekuSurinkimas">'Forma 7'!$J$61</definedName>
    <definedName name="VAS076_F_Pastataiirstat842NuotekuValymas" localSheetId="9">'Forma 7'!$K$61</definedName>
    <definedName name="VAS076_F_Pastataiirstat842NuotekuValymas">'Forma 7'!$K$61</definedName>
    <definedName name="VAS076_F_Pastataiirstat843NuotekuDumblo" localSheetId="9">'Forma 7'!$L$61</definedName>
    <definedName name="VAS076_F_Pastataiirstat843NuotekuDumblo">'Forma 7'!$L$61</definedName>
    <definedName name="VAS076_F_Pastataiirstat84IsViso" localSheetId="9">'Forma 7'!$I$61</definedName>
    <definedName name="VAS076_F_Pastataiirstat84IsViso">'Forma 7'!$I$61</definedName>
    <definedName name="VAS076_F_Pastataiirstat85PavirsiniuNuoteku" localSheetId="9">'Forma 7'!$M$61</definedName>
    <definedName name="VAS076_F_Pastataiirstat85PavirsiniuNuoteku">'Forma 7'!$M$61</definedName>
    <definedName name="VAS076_F_Pastataiirstat86KitosReguliuojamosios" localSheetId="9">'Forma 7'!$N$61</definedName>
    <definedName name="VAS076_F_Pastataiirstat86KitosReguliuojamosios">'Forma 7'!$N$61</definedName>
    <definedName name="VAS076_F_Pastataiirstat87KitosVeiklos" localSheetId="9">'Forma 7'!$Q$61</definedName>
    <definedName name="VAS076_F_Pastataiirstat87KitosVeiklos">'Forma 7'!$Q$61</definedName>
    <definedName name="VAS076_F_Pastataiirstat8Apskaitosveikla1" localSheetId="9">'Forma 7'!$O$61</definedName>
    <definedName name="VAS076_F_Pastataiirstat8Apskaitosveikla1">'Forma 7'!$O$61</definedName>
    <definedName name="VAS076_F_Pastataiirstat8Kitareguliuoja1" localSheetId="9">'Forma 7'!$P$61</definedName>
    <definedName name="VAS076_F_Pastataiirstat8Kitareguliuoja1">'Forma 7'!$P$61</definedName>
    <definedName name="VAS076_F_Pastataiirstat91IS" localSheetId="9">'Forma 7'!$D$101</definedName>
    <definedName name="VAS076_F_Pastataiirstat91IS">'Forma 7'!$D$101</definedName>
    <definedName name="VAS076_F_Pastataiirstat931GeriamojoVandens" localSheetId="9">'Forma 7'!$F$101</definedName>
    <definedName name="VAS076_F_Pastataiirstat931GeriamojoVandens">'Forma 7'!$F$101</definedName>
    <definedName name="VAS076_F_Pastataiirstat932GeriamojoVandens" localSheetId="9">'Forma 7'!$G$101</definedName>
    <definedName name="VAS076_F_Pastataiirstat932GeriamojoVandens">'Forma 7'!$G$101</definedName>
    <definedName name="VAS076_F_Pastataiirstat933GeriamojoVandens" localSheetId="9">'Forma 7'!$H$101</definedName>
    <definedName name="VAS076_F_Pastataiirstat933GeriamojoVandens">'Forma 7'!$H$101</definedName>
    <definedName name="VAS076_F_Pastataiirstat93IsViso" localSheetId="9">'Forma 7'!$E$101</definedName>
    <definedName name="VAS076_F_Pastataiirstat93IsViso">'Forma 7'!$E$101</definedName>
    <definedName name="VAS076_F_Pastataiirstat941NuotekuSurinkimas" localSheetId="9">'Forma 7'!$J$101</definedName>
    <definedName name="VAS076_F_Pastataiirstat941NuotekuSurinkimas">'Forma 7'!$J$101</definedName>
    <definedName name="VAS076_F_Pastataiirstat942NuotekuValymas" localSheetId="9">'Forma 7'!$K$101</definedName>
    <definedName name="VAS076_F_Pastataiirstat942NuotekuValymas">'Forma 7'!$K$101</definedName>
    <definedName name="VAS076_F_Pastataiirstat943NuotekuDumblo" localSheetId="9">'Forma 7'!$L$101</definedName>
    <definedName name="VAS076_F_Pastataiirstat943NuotekuDumblo">'Forma 7'!$L$101</definedName>
    <definedName name="VAS076_F_Pastataiirstat94IsViso" localSheetId="9">'Forma 7'!$I$101</definedName>
    <definedName name="VAS076_F_Pastataiirstat94IsViso">'Forma 7'!$I$101</definedName>
    <definedName name="VAS076_F_Pastataiirstat95PavirsiniuNuoteku" localSheetId="9">'Forma 7'!$M$101</definedName>
    <definedName name="VAS076_F_Pastataiirstat95PavirsiniuNuoteku">'Forma 7'!$M$101</definedName>
    <definedName name="VAS076_F_Pastataiirstat96KitosReguliuojamosios" localSheetId="9">'Forma 7'!$N$101</definedName>
    <definedName name="VAS076_F_Pastataiirstat96KitosReguliuojamosios">'Forma 7'!$N$101</definedName>
    <definedName name="VAS076_F_Pastataiirstat97KitosVeiklos" localSheetId="9">'Forma 7'!$Q$101</definedName>
    <definedName name="VAS076_F_Pastataiirstat97KitosVeiklos">'Forma 7'!$Q$101</definedName>
    <definedName name="VAS076_F_Pastataiirstat9Apskaitosveikla1" localSheetId="9">'Forma 7'!$O$101</definedName>
    <definedName name="VAS076_F_Pastataiirstat9Apskaitosveikla1">'Forma 7'!$O$101</definedName>
    <definedName name="VAS076_F_Pastataiirstat9Kitareguliuoja1" localSheetId="9">'Forma 7'!$P$101</definedName>
    <definedName name="VAS076_F_Pastataiirstat9Kitareguliuoja1">'Forma 7'!$P$101</definedName>
    <definedName name="VAS076_F_Specprogramine61IS" localSheetId="9">'Forma 7'!$D$13</definedName>
    <definedName name="VAS076_F_Specprogramine61IS">'Forma 7'!$D$13</definedName>
    <definedName name="VAS076_F_Specprogramine631GeriamojoVandens" localSheetId="9">'Forma 7'!$F$13</definedName>
    <definedName name="VAS076_F_Specprogramine631GeriamojoVandens">'Forma 7'!$F$13</definedName>
    <definedName name="VAS076_F_Specprogramine632GeriamojoVandens" localSheetId="9">'Forma 7'!$G$13</definedName>
    <definedName name="VAS076_F_Specprogramine632GeriamojoVandens">'Forma 7'!$G$13</definedName>
    <definedName name="VAS076_F_Specprogramine633GeriamojoVandens" localSheetId="9">'Forma 7'!$H$13</definedName>
    <definedName name="VAS076_F_Specprogramine633GeriamojoVandens">'Forma 7'!$H$13</definedName>
    <definedName name="VAS076_F_Specprogramine63IsViso" localSheetId="9">'Forma 7'!$E$13</definedName>
    <definedName name="VAS076_F_Specprogramine63IsViso">'Forma 7'!$E$13</definedName>
    <definedName name="VAS076_F_Specprogramine641NuotekuSurinkimas" localSheetId="9">'Forma 7'!$J$13</definedName>
    <definedName name="VAS076_F_Specprogramine641NuotekuSurinkimas">'Forma 7'!$J$13</definedName>
    <definedName name="VAS076_F_Specprogramine642NuotekuValymas" localSheetId="9">'Forma 7'!$K$13</definedName>
    <definedName name="VAS076_F_Specprogramine642NuotekuValymas">'Forma 7'!$K$13</definedName>
    <definedName name="VAS076_F_Specprogramine643NuotekuDumblo" localSheetId="9">'Forma 7'!$L$13</definedName>
    <definedName name="VAS076_F_Specprogramine643NuotekuDumblo">'Forma 7'!$L$13</definedName>
    <definedName name="VAS076_F_Specprogramine64IsViso" localSheetId="9">'Forma 7'!$I$13</definedName>
    <definedName name="VAS076_F_Specprogramine64IsViso">'Forma 7'!$I$13</definedName>
    <definedName name="VAS076_F_Specprogramine65PavirsiniuNuoteku" localSheetId="9">'Forma 7'!$M$13</definedName>
    <definedName name="VAS076_F_Specprogramine65PavirsiniuNuoteku">'Forma 7'!$M$13</definedName>
    <definedName name="VAS076_F_Specprogramine66KitosReguliuojamosios" localSheetId="9">'Forma 7'!$N$13</definedName>
    <definedName name="VAS076_F_Specprogramine66KitosReguliuojamosios">'Forma 7'!$N$13</definedName>
    <definedName name="VAS076_F_Specprogramine67KitosVeiklos" localSheetId="9">'Forma 7'!$Q$13</definedName>
    <definedName name="VAS076_F_Specprogramine67KitosVeiklos">'Forma 7'!$Q$13</definedName>
    <definedName name="VAS076_F_Specprogramine6Apskaitosveikla1" localSheetId="9">'Forma 7'!$O$13</definedName>
    <definedName name="VAS076_F_Specprogramine6Apskaitosveikla1">'Forma 7'!$O$13</definedName>
    <definedName name="VAS076_F_Specprogramine6Kitareguliuoja1" localSheetId="9">'Forma 7'!$P$13</definedName>
    <definedName name="VAS076_F_Specprogramine6Kitareguliuoja1">'Forma 7'!$P$13</definedName>
    <definedName name="VAS076_F_Specprogramine71IS" localSheetId="9">'Forma 7'!$D$36</definedName>
    <definedName name="VAS076_F_Specprogramine71IS">'Forma 7'!$D$36</definedName>
    <definedName name="VAS076_F_Specprogramine731GeriamojoVandens" localSheetId="9">'Forma 7'!$F$36</definedName>
    <definedName name="VAS076_F_Specprogramine731GeriamojoVandens">'Forma 7'!$F$36</definedName>
    <definedName name="VAS076_F_Specprogramine732GeriamojoVandens" localSheetId="9">'Forma 7'!$G$36</definedName>
    <definedName name="VAS076_F_Specprogramine732GeriamojoVandens">'Forma 7'!$G$36</definedName>
    <definedName name="VAS076_F_Specprogramine733GeriamojoVandens" localSheetId="9">'Forma 7'!$H$36</definedName>
    <definedName name="VAS076_F_Specprogramine733GeriamojoVandens">'Forma 7'!$H$36</definedName>
    <definedName name="VAS076_F_Specprogramine73IsViso" localSheetId="9">'Forma 7'!$E$36</definedName>
    <definedName name="VAS076_F_Specprogramine73IsViso">'Forma 7'!$E$36</definedName>
    <definedName name="VAS076_F_Specprogramine741NuotekuSurinkimas" localSheetId="9">'Forma 7'!$J$36</definedName>
    <definedName name="VAS076_F_Specprogramine741NuotekuSurinkimas">'Forma 7'!$J$36</definedName>
    <definedName name="VAS076_F_Specprogramine742NuotekuValymas" localSheetId="9">'Forma 7'!$K$36</definedName>
    <definedName name="VAS076_F_Specprogramine742NuotekuValymas">'Forma 7'!$K$36</definedName>
    <definedName name="VAS076_F_Specprogramine743NuotekuDumblo" localSheetId="9">'Forma 7'!$L$36</definedName>
    <definedName name="VAS076_F_Specprogramine743NuotekuDumblo">'Forma 7'!$L$36</definedName>
    <definedName name="VAS076_F_Specprogramine74IsViso" localSheetId="9">'Forma 7'!$I$36</definedName>
    <definedName name="VAS076_F_Specprogramine74IsViso">'Forma 7'!$I$36</definedName>
    <definedName name="VAS076_F_Specprogramine75PavirsiniuNuoteku" localSheetId="9">'Forma 7'!$M$36</definedName>
    <definedName name="VAS076_F_Specprogramine75PavirsiniuNuoteku">'Forma 7'!$M$36</definedName>
    <definedName name="VAS076_F_Specprogramine76KitosReguliuojamosios" localSheetId="9">'Forma 7'!$N$36</definedName>
    <definedName name="VAS076_F_Specprogramine76KitosReguliuojamosios">'Forma 7'!$N$36</definedName>
    <definedName name="VAS076_F_Specprogramine77KitosVeiklos" localSheetId="9">'Forma 7'!$Q$36</definedName>
    <definedName name="VAS076_F_Specprogramine77KitosVeiklos">'Forma 7'!$Q$36</definedName>
    <definedName name="VAS076_F_Specprogramine7Apskaitosveikla1" localSheetId="9">'Forma 7'!$O$36</definedName>
    <definedName name="VAS076_F_Specprogramine7Apskaitosveikla1">'Forma 7'!$O$36</definedName>
    <definedName name="VAS076_F_Specprogramine7Kitareguliuoja1" localSheetId="9">'Forma 7'!$P$36</definedName>
    <definedName name="VAS076_F_Specprogramine7Kitareguliuoja1">'Forma 7'!$P$36</definedName>
    <definedName name="VAS076_F_Specprogramine81IS" localSheetId="9">'Forma 7'!$D$59</definedName>
    <definedName name="VAS076_F_Specprogramine81IS">'Forma 7'!$D$59</definedName>
    <definedName name="VAS076_F_Specprogramine831GeriamojoVandens" localSheetId="9">'Forma 7'!$F$59</definedName>
    <definedName name="VAS076_F_Specprogramine831GeriamojoVandens">'Forma 7'!$F$59</definedName>
    <definedName name="VAS076_F_Specprogramine832GeriamojoVandens" localSheetId="9">'Forma 7'!$G$59</definedName>
    <definedName name="VAS076_F_Specprogramine832GeriamojoVandens">'Forma 7'!$G$59</definedName>
    <definedName name="VAS076_F_Specprogramine833GeriamojoVandens" localSheetId="9">'Forma 7'!$H$59</definedName>
    <definedName name="VAS076_F_Specprogramine833GeriamojoVandens">'Forma 7'!$H$59</definedName>
    <definedName name="VAS076_F_Specprogramine83IsViso" localSheetId="9">'Forma 7'!$E$59</definedName>
    <definedName name="VAS076_F_Specprogramine83IsViso">'Forma 7'!$E$59</definedName>
    <definedName name="VAS076_F_Specprogramine841NuotekuSurinkimas" localSheetId="9">'Forma 7'!$J$59</definedName>
    <definedName name="VAS076_F_Specprogramine841NuotekuSurinkimas">'Forma 7'!$J$59</definedName>
    <definedName name="VAS076_F_Specprogramine842NuotekuValymas" localSheetId="9">'Forma 7'!$K$59</definedName>
    <definedName name="VAS076_F_Specprogramine842NuotekuValymas">'Forma 7'!$K$59</definedName>
    <definedName name="VAS076_F_Specprogramine843NuotekuDumblo" localSheetId="9">'Forma 7'!$L$59</definedName>
    <definedName name="VAS076_F_Specprogramine843NuotekuDumblo">'Forma 7'!$L$59</definedName>
    <definedName name="VAS076_F_Specprogramine84IsViso" localSheetId="9">'Forma 7'!$I$59</definedName>
    <definedName name="VAS076_F_Specprogramine84IsViso">'Forma 7'!$I$59</definedName>
    <definedName name="VAS076_F_Specprogramine85PavirsiniuNuoteku" localSheetId="9">'Forma 7'!$M$59</definedName>
    <definedName name="VAS076_F_Specprogramine85PavirsiniuNuoteku">'Forma 7'!$M$59</definedName>
    <definedName name="VAS076_F_Specprogramine86KitosReguliuojamosios" localSheetId="9">'Forma 7'!$N$59</definedName>
    <definedName name="VAS076_F_Specprogramine86KitosReguliuojamosios">'Forma 7'!$N$59</definedName>
    <definedName name="VAS076_F_Specprogramine87KitosVeiklos" localSheetId="9">'Forma 7'!$Q$59</definedName>
    <definedName name="VAS076_F_Specprogramine87KitosVeiklos">'Forma 7'!$Q$59</definedName>
    <definedName name="VAS076_F_Specprogramine8Apskaitosveikla1" localSheetId="9">'Forma 7'!$O$59</definedName>
    <definedName name="VAS076_F_Specprogramine8Apskaitosveikla1">'Forma 7'!$O$59</definedName>
    <definedName name="VAS076_F_Specprogramine8Kitareguliuoja1" localSheetId="9">'Forma 7'!$P$59</definedName>
    <definedName name="VAS076_F_Specprogramine8Kitareguliuoja1">'Forma 7'!$P$59</definedName>
    <definedName name="VAS076_F_Specprogramine91IS" localSheetId="9">'Forma 7'!$D$99</definedName>
    <definedName name="VAS076_F_Specprogramine91IS">'Forma 7'!$D$99</definedName>
    <definedName name="VAS076_F_Specprogramine931GeriamojoVandens" localSheetId="9">'Forma 7'!$F$99</definedName>
    <definedName name="VAS076_F_Specprogramine931GeriamojoVandens">'Forma 7'!$F$99</definedName>
    <definedName name="VAS076_F_Specprogramine932GeriamojoVandens" localSheetId="9">'Forma 7'!$G$99</definedName>
    <definedName name="VAS076_F_Specprogramine932GeriamojoVandens">'Forma 7'!$G$99</definedName>
    <definedName name="VAS076_F_Specprogramine933GeriamojoVandens" localSheetId="9">'Forma 7'!$H$99</definedName>
    <definedName name="VAS076_F_Specprogramine933GeriamojoVandens">'Forma 7'!$H$99</definedName>
    <definedName name="VAS076_F_Specprogramine93IsViso" localSheetId="9">'Forma 7'!$E$99</definedName>
    <definedName name="VAS076_F_Specprogramine93IsViso">'Forma 7'!$E$99</definedName>
    <definedName name="VAS076_F_Specprogramine941NuotekuSurinkimas" localSheetId="9">'Forma 7'!$J$99</definedName>
    <definedName name="VAS076_F_Specprogramine941NuotekuSurinkimas">'Forma 7'!$J$99</definedName>
    <definedName name="VAS076_F_Specprogramine942NuotekuValymas" localSheetId="9">'Forma 7'!$K$99</definedName>
    <definedName name="VAS076_F_Specprogramine942NuotekuValymas">'Forma 7'!$K$99</definedName>
    <definedName name="VAS076_F_Specprogramine943NuotekuDumblo" localSheetId="9">'Forma 7'!$L$99</definedName>
    <definedName name="VAS076_F_Specprogramine943NuotekuDumblo">'Forma 7'!$L$99</definedName>
    <definedName name="VAS076_F_Specprogramine94IsViso" localSheetId="9">'Forma 7'!$I$99</definedName>
    <definedName name="VAS076_F_Specprogramine94IsViso">'Forma 7'!$I$99</definedName>
    <definedName name="VAS076_F_Specprogramine95PavirsiniuNuoteku" localSheetId="9">'Forma 7'!$M$99</definedName>
    <definedName name="VAS076_F_Specprogramine95PavirsiniuNuoteku">'Forma 7'!$M$99</definedName>
    <definedName name="VAS076_F_Specprogramine96KitosReguliuojamosios" localSheetId="9">'Forma 7'!$N$99</definedName>
    <definedName name="VAS076_F_Specprogramine96KitosReguliuojamosios">'Forma 7'!$N$99</definedName>
    <definedName name="VAS076_F_Specprogramine97KitosVeiklos" localSheetId="9">'Forma 7'!$Q$99</definedName>
    <definedName name="VAS076_F_Specprogramine97KitosVeiklos">'Forma 7'!$Q$99</definedName>
    <definedName name="VAS076_F_Specprogramine9Apskaitosveikla1" localSheetId="9">'Forma 7'!$O$99</definedName>
    <definedName name="VAS076_F_Specprogramine9Apskaitosveikla1">'Forma 7'!$O$99</definedName>
    <definedName name="VAS076_F_Specprogramine9Kitareguliuoja1" localSheetId="9">'Forma 7'!$P$99</definedName>
    <definedName name="VAS076_F_Specprogramine9Kitareguliuoja1">'Forma 7'!$P$99</definedName>
    <definedName name="VAS076_F_Standartinepro61IS" localSheetId="9">'Forma 7'!$D$12</definedName>
    <definedName name="VAS076_F_Standartinepro61IS">'Forma 7'!$D$12</definedName>
    <definedName name="VAS076_F_Standartinepro631GeriamojoVandens" localSheetId="9">'Forma 7'!$F$12</definedName>
    <definedName name="VAS076_F_Standartinepro631GeriamojoVandens">'Forma 7'!$F$12</definedName>
    <definedName name="VAS076_F_Standartinepro632GeriamojoVandens" localSheetId="9">'Forma 7'!$G$12</definedName>
    <definedName name="VAS076_F_Standartinepro632GeriamojoVandens">'Forma 7'!$G$12</definedName>
    <definedName name="VAS076_F_Standartinepro633GeriamojoVandens" localSheetId="9">'Forma 7'!$H$12</definedName>
    <definedName name="VAS076_F_Standartinepro633GeriamojoVandens">'Forma 7'!$H$12</definedName>
    <definedName name="VAS076_F_Standartinepro63IsViso" localSheetId="9">'Forma 7'!$E$12</definedName>
    <definedName name="VAS076_F_Standartinepro63IsViso">'Forma 7'!$E$12</definedName>
    <definedName name="VAS076_F_Standartinepro641NuotekuSurinkimas" localSheetId="9">'Forma 7'!$J$12</definedName>
    <definedName name="VAS076_F_Standartinepro641NuotekuSurinkimas">'Forma 7'!$J$12</definedName>
    <definedName name="VAS076_F_Standartinepro642NuotekuValymas" localSheetId="9">'Forma 7'!$K$12</definedName>
    <definedName name="VAS076_F_Standartinepro642NuotekuValymas">'Forma 7'!$K$12</definedName>
    <definedName name="VAS076_F_Standartinepro643NuotekuDumblo" localSheetId="9">'Forma 7'!$L$12</definedName>
    <definedName name="VAS076_F_Standartinepro643NuotekuDumblo">'Forma 7'!$L$12</definedName>
    <definedName name="VAS076_F_Standartinepro64IsViso" localSheetId="9">'Forma 7'!$I$12</definedName>
    <definedName name="VAS076_F_Standartinepro64IsViso">'Forma 7'!$I$12</definedName>
    <definedName name="VAS076_F_Standartinepro65PavirsiniuNuoteku" localSheetId="9">'Forma 7'!$M$12</definedName>
    <definedName name="VAS076_F_Standartinepro65PavirsiniuNuoteku">'Forma 7'!$M$12</definedName>
    <definedName name="VAS076_F_Standartinepro66KitosReguliuojamosios" localSheetId="9">'Forma 7'!$N$12</definedName>
    <definedName name="VAS076_F_Standartinepro66KitosReguliuojamosios">'Forma 7'!$N$12</definedName>
    <definedName name="VAS076_F_Standartinepro67KitosVeiklos" localSheetId="9">'Forma 7'!$Q$12</definedName>
    <definedName name="VAS076_F_Standartinepro67KitosVeiklos">'Forma 7'!$Q$12</definedName>
    <definedName name="VAS076_F_Standartinepro6Apskaitosveikla1" localSheetId="9">'Forma 7'!$O$12</definedName>
    <definedName name="VAS076_F_Standartinepro6Apskaitosveikla1">'Forma 7'!$O$12</definedName>
    <definedName name="VAS076_F_Standartinepro6Kitareguliuoja1" localSheetId="9">'Forma 7'!$P$12</definedName>
    <definedName name="VAS076_F_Standartinepro6Kitareguliuoja1">'Forma 7'!$P$12</definedName>
    <definedName name="VAS076_F_Standartinepro71IS" localSheetId="9">'Forma 7'!$D$35</definedName>
    <definedName name="VAS076_F_Standartinepro71IS">'Forma 7'!$D$35</definedName>
    <definedName name="VAS076_F_Standartinepro731GeriamojoVandens" localSheetId="9">'Forma 7'!$F$35</definedName>
    <definedName name="VAS076_F_Standartinepro731GeriamojoVandens">'Forma 7'!$F$35</definedName>
    <definedName name="VAS076_F_Standartinepro732GeriamojoVandens" localSheetId="9">'Forma 7'!$G$35</definedName>
    <definedName name="VAS076_F_Standartinepro732GeriamojoVandens">'Forma 7'!$G$35</definedName>
    <definedName name="VAS076_F_Standartinepro733GeriamojoVandens" localSheetId="9">'Forma 7'!$H$35</definedName>
    <definedName name="VAS076_F_Standartinepro733GeriamojoVandens">'Forma 7'!$H$35</definedName>
    <definedName name="VAS076_F_Standartinepro73IsViso" localSheetId="9">'Forma 7'!$E$35</definedName>
    <definedName name="VAS076_F_Standartinepro73IsViso">'Forma 7'!$E$35</definedName>
    <definedName name="VAS076_F_Standartinepro741NuotekuSurinkimas" localSheetId="9">'Forma 7'!$J$35</definedName>
    <definedName name="VAS076_F_Standartinepro741NuotekuSurinkimas">'Forma 7'!$J$35</definedName>
    <definedName name="VAS076_F_Standartinepro742NuotekuValymas" localSheetId="9">'Forma 7'!$K$35</definedName>
    <definedName name="VAS076_F_Standartinepro742NuotekuValymas">'Forma 7'!$K$35</definedName>
    <definedName name="VAS076_F_Standartinepro743NuotekuDumblo" localSheetId="9">'Forma 7'!$L$35</definedName>
    <definedName name="VAS076_F_Standartinepro743NuotekuDumblo">'Forma 7'!$L$35</definedName>
    <definedName name="VAS076_F_Standartinepro74IsViso" localSheetId="9">'Forma 7'!$I$35</definedName>
    <definedName name="VAS076_F_Standartinepro74IsViso">'Forma 7'!$I$35</definedName>
    <definedName name="VAS076_F_Standartinepro75PavirsiniuNuoteku" localSheetId="9">'Forma 7'!$M$35</definedName>
    <definedName name="VAS076_F_Standartinepro75PavirsiniuNuoteku">'Forma 7'!$M$35</definedName>
    <definedName name="VAS076_F_Standartinepro76KitosReguliuojamosios" localSheetId="9">'Forma 7'!$N$35</definedName>
    <definedName name="VAS076_F_Standartinepro76KitosReguliuojamosios">'Forma 7'!$N$35</definedName>
    <definedName name="VAS076_F_Standartinepro77KitosVeiklos" localSheetId="9">'Forma 7'!$Q$35</definedName>
    <definedName name="VAS076_F_Standartinepro77KitosVeiklos">'Forma 7'!$Q$35</definedName>
    <definedName name="VAS076_F_Standartinepro7Apskaitosveikla1" localSheetId="9">'Forma 7'!$O$35</definedName>
    <definedName name="VAS076_F_Standartinepro7Apskaitosveikla1">'Forma 7'!$O$35</definedName>
    <definedName name="VAS076_F_Standartinepro7Kitareguliuoja1" localSheetId="9">'Forma 7'!$P$35</definedName>
    <definedName name="VAS076_F_Standartinepro7Kitareguliuoja1">'Forma 7'!$P$35</definedName>
    <definedName name="VAS076_F_Standartinepro81IS" localSheetId="9">'Forma 7'!$D$58</definedName>
    <definedName name="VAS076_F_Standartinepro81IS">'Forma 7'!$D$58</definedName>
    <definedName name="VAS076_F_Standartinepro831GeriamojoVandens" localSheetId="9">'Forma 7'!$F$58</definedName>
    <definedName name="VAS076_F_Standartinepro831GeriamojoVandens">'Forma 7'!$F$58</definedName>
    <definedName name="VAS076_F_Standartinepro832GeriamojoVandens" localSheetId="9">'Forma 7'!$G$58</definedName>
    <definedName name="VAS076_F_Standartinepro832GeriamojoVandens">'Forma 7'!$G$58</definedName>
    <definedName name="VAS076_F_Standartinepro833GeriamojoVandens" localSheetId="9">'Forma 7'!$H$58</definedName>
    <definedName name="VAS076_F_Standartinepro833GeriamojoVandens">'Forma 7'!$H$58</definedName>
    <definedName name="VAS076_F_Standartinepro83IsViso" localSheetId="9">'Forma 7'!$E$58</definedName>
    <definedName name="VAS076_F_Standartinepro83IsViso">'Forma 7'!$E$58</definedName>
    <definedName name="VAS076_F_Standartinepro841NuotekuSurinkimas" localSheetId="9">'Forma 7'!$J$58</definedName>
    <definedName name="VAS076_F_Standartinepro841NuotekuSurinkimas">'Forma 7'!$J$58</definedName>
    <definedName name="VAS076_F_Standartinepro842NuotekuValymas" localSheetId="9">'Forma 7'!$K$58</definedName>
    <definedName name="VAS076_F_Standartinepro842NuotekuValymas">'Forma 7'!$K$58</definedName>
    <definedName name="VAS076_F_Standartinepro843NuotekuDumblo" localSheetId="9">'Forma 7'!$L$58</definedName>
    <definedName name="VAS076_F_Standartinepro843NuotekuDumblo">'Forma 7'!$L$58</definedName>
    <definedName name="VAS076_F_Standartinepro84IsViso" localSheetId="9">'Forma 7'!$I$58</definedName>
    <definedName name="VAS076_F_Standartinepro84IsViso">'Forma 7'!$I$58</definedName>
    <definedName name="VAS076_F_Standartinepro85PavirsiniuNuoteku" localSheetId="9">'Forma 7'!$M$58</definedName>
    <definedName name="VAS076_F_Standartinepro85PavirsiniuNuoteku">'Forma 7'!$M$58</definedName>
    <definedName name="VAS076_F_Standartinepro86KitosReguliuojamosios" localSheetId="9">'Forma 7'!$N$58</definedName>
    <definedName name="VAS076_F_Standartinepro86KitosReguliuojamosios">'Forma 7'!$N$58</definedName>
    <definedName name="VAS076_F_Standartinepro87KitosVeiklos" localSheetId="9">'Forma 7'!$Q$58</definedName>
    <definedName name="VAS076_F_Standartinepro87KitosVeiklos">'Forma 7'!$Q$58</definedName>
    <definedName name="VAS076_F_Standartinepro8Apskaitosveikla1" localSheetId="9">'Forma 7'!$O$58</definedName>
    <definedName name="VAS076_F_Standartinepro8Apskaitosveikla1">'Forma 7'!$O$58</definedName>
    <definedName name="VAS076_F_Standartinepro8Kitareguliuoja1" localSheetId="9">'Forma 7'!$P$58</definedName>
    <definedName name="VAS076_F_Standartinepro8Kitareguliuoja1">'Forma 7'!$P$58</definedName>
    <definedName name="VAS076_F_Standartinepro91IS" localSheetId="9">'Forma 7'!$D$98</definedName>
    <definedName name="VAS076_F_Standartinepro91IS">'Forma 7'!$D$98</definedName>
    <definedName name="VAS076_F_Standartinepro931GeriamojoVandens" localSheetId="9">'Forma 7'!$F$98</definedName>
    <definedName name="VAS076_F_Standartinepro931GeriamojoVandens">'Forma 7'!$F$98</definedName>
    <definedName name="VAS076_F_Standartinepro932GeriamojoVandens" localSheetId="9">'Forma 7'!$G$98</definedName>
    <definedName name="VAS076_F_Standartinepro932GeriamojoVandens">'Forma 7'!$G$98</definedName>
    <definedName name="VAS076_F_Standartinepro933GeriamojoVandens" localSheetId="9">'Forma 7'!$H$98</definedName>
    <definedName name="VAS076_F_Standartinepro933GeriamojoVandens">'Forma 7'!$H$98</definedName>
    <definedName name="VAS076_F_Standartinepro93IsViso" localSheetId="9">'Forma 7'!$E$98</definedName>
    <definedName name="VAS076_F_Standartinepro93IsViso">'Forma 7'!$E$98</definedName>
    <definedName name="VAS076_F_Standartinepro941NuotekuSurinkimas" localSheetId="9">'Forma 7'!$J$98</definedName>
    <definedName name="VAS076_F_Standartinepro941NuotekuSurinkimas">'Forma 7'!$J$98</definedName>
    <definedName name="VAS076_F_Standartinepro942NuotekuValymas" localSheetId="9">'Forma 7'!$K$98</definedName>
    <definedName name="VAS076_F_Standartinepro942NuotekuValymas">'Forma 7'!$K$98</definedName>
    <definedName name="VAS076_F_Standartinepro943NuotekuDumblo" localSheetId="9">'Forma 7'!$L$98</definedName>
    <definedName name="VAS076_F_Standartinepro943NuotekuDumblo">'Forma 7'!$L$98</definedName>
    <definedName name="VAS076_F_Standartinepro94IsViso" localSheetId="9">'Forma 7'!$I$98</definedName>
    <definedName name="VAS076_F_Standartinepro94IsViso">'Forma 7'!$I$98</definedName>
    <definedName name="VAS076_F_Standartinepro95PavirsiniuNuoteku" localSheetId="9">'Forma 7'!$M$98</definedName>
    <definedName name="VAS076_F_Standartinepro95PavirsiniuNuoteku">'Forma 7'!$M$98</definedName>
    <definedName name="VAS076_F_Standartinepro96KitosReguliuojamosios" localSheetId="9">'Forma 7'!$N$98</definedName>
    <definedName name="VAS076_F_Standartinepro96KitosReguliuojamosios">'Forma 7'!$N$98</definedName>
    <definedName name="VAS076_F_Standartinepro97KitosVeiklos" localSheetId="9">'Forma 7'!$Q$98</definedName>
    <definedName name="VAS076_F_Standartinepro97KitosVeiklos">'Forma 7'!$Q$98</definedName>
    <definedName name="VAS076_F_Standartinepro9Apskaitosveikla1" localSheetId="9">'Forma 7'!$O$98</definedName>
    <definedName name="VAS076_F_Standartinepro9Apskaitosveikla1">'Forma 7'!$O$98</definedName>
    <definedName name="VAS076_F_Standartinepro9Kitareguliuoja1" localSheetId="9">'Forma 7'!$P$98</definedName>
    <definedName name="VAS076_F_Standartinepro9Kitareguliuoja1">'Forma 7'!$P$98</definedName>
    <definedName name="VAS076_F_Tiesiogiaipask21IS" localSheetId="9">'Forma 7'!$D$33</definedName>
    <definedName name="VAS076_F_Tiesiogiaipask21IS">'Forma 7'!$D$33</definedName>
    <definedName name="VAS076_F_Tiesiogiaipask231GeriamojoVandens" localSheetId="9">'Forma 7'!$F$33</definedName>
    <definedName name="VAS076_F_Tiesiogiaipask231GeriamojoVandens">'Forma 7'!$F$33</definedName>
    <definedName name="VAS076_F_Tiesiogiaipask232GeriamojoVandens" localSheetId="9">'Forma 7'!$G$33</definedName>
    <definedName name="VAS076_F_Tiesiogiaipask232GeriamojoVandens">'Forma 7'!$G$33</definedName>
    <definedName name="VAS076_F_Tiesiogiaipask233GeriamojoVandens" localSheetId="9">'Forma 7'!$H$33</definedName>
    <definedName name="VAS076_F_Tiesiogiaipask233GeriamojoVandens">'Forma 7'!$H$33</definedName>
    <definedName name="VAS076_F_Tiesiogiaipask23IsViso" localSheetId="9">'Forma 7'!$E$33</definedName>
    <definedName name="VAS076_F_Tiesiogiaipask23IsViso">'Forma 7'!$E$33</definedName>
    <definedName name="VAS076_F_Tiesiogiaipask241NuotekuSurinkimas" localSheetId="9">'Forma 7'!$J$33</definedName>
    <definedName name="VAS076_F_Tiesiogiaipask241NuotekuSurinkimas">'Forma 7'!$J$33</definedName>
    <definedName name="VAS076_F_Tiesiogiaipask242NuotekuValymas" localSheetId="9">'Forma 7'!$K$33</definedName>
    <definedName name="VAS076_F_Tiesiogiaipask242NuotekuValymas">'Forma 7'!$K$33</definedName>
    <definedName name="VAS076_F_Tiesiogiaipask243NuotekuDumblo" localSheetId="9">'Forma 7'!$L$33</definedName>
    <definedName name="VAS076_F_Tiesiogiaipask243NuotekuDumblo">'Forma 7'!$L$33</definedName>
    <definedName name="VAS076_F_Tiesiogiaipask24IsViso" localSheetId="9">'Forma 7'!$I$33</definedName>
    <definedName name="VAS076_F_Tiesiogiaipask24IsViso">'Forma 7'!$I$33</definedName>
    <definedName name="VAS076_F_Tiesiogiaipask25PavirsiniuNuoteku" localSheetId="9">'Forma 7'!$M$33</definedName>
    <definedName name="VAS076_F_Tiesiogiaipask25PavirsiniuNuoteku">'Forma 7'!$M$33</definedName>
    <definedName name="VAS076_F_Tiesiogiaipask26KitosReguliuojamosios" localSheetId="9">'Forma 7'!$N$33</definedName>
    <definedName name="VAS076_F_Tiesiogiaipask26KitosReguliuojamosios">'Forma 7'!$N$33</definedName>
    <definedName name="VAS076_F_Tiesiogiaipask27KitosVeiklos" localSheetId="9">'Forma 7'!$Q$33</definedName>
    <definedName name="VAS076_F_Tiesiogiaipask27KitosVeiklos">'Forma 7'!$Q$33</definedName>
    <definedName name="VAS076_F_Tiesiogiaipask2Apskaitosveikla1" localSheetId="9">'Forma 7'!$O$33</definedName>
    <definedName name="VAS076_F_Tiesiogiaipask2Apskaitosveikla1">'Forma 7'!$O$33</definedName>
    <definedName name="VAS076_F_Tiesiogiaipask2Kitareguliuoja1" localSheetId="9">'Forma 7'!$P$33</definedName>
    <definedName name="VAS076_F_Tiesiogiaipask2Kitareguliuoja1">'Forma 7'!$P$33</definedName>
    <definedName name="VAS076_F_Transportoprie61IS" localSheetId="9">'Forma 7'!$D$26</definedName>
    <definedName name="VAS076_F_Transportoprie61IS">'Forma 7'!$D$26</definedName>
    <definedName name="VAS076_F_Transportoprie631GeriamojoVandens" localSheetId="9">'Forma 7'!$F$26</definedName>
    <definedName name="VAS076_F_Transportoprie631GeriamojoVandens">'Forma 7'!$F$26</definedName>
    <definedName name="VAS076_F_Transportoprie632GeriamojoVandens" localSheetId="9">'Forma 7'!$G$26</definedName>
    <definedName name="VAS076_F_Transportoprie632GeriamojoVandens">'Forma 7'!$G$26</definedName>
    <definedName name="VAS076_F_Transportoprie633GeriamojoVandens" localSheetId="9">'Forma 7'!$H$26</definedName>
    <definedName name="VAS076_F_Transportoprie633GeriamojoVandens">'Forma 7'!$H$26</definedName>
    <definedName name="VAS076_F_Transportoprie63IsViso" localSheetId="9">'Forma 7'!$E$26</definedName>
    <definedName name="VAS076_F_Transportoprie63IsViso">'Forma 7'!$E$26</definedName>
    <definedName name="VAS076_F_Transportoprie641NuotekuSurinkimas" localSheetId="9">'Forma 7'!$J$26</definedName>
    <definedName name="VAS076_F_Transportoprie641NuotekuSurinkimas">'Forma 7'!$J$26</definedName>
    <definedName name="VAS076_F_Transportoprie642NuotekuValymas" localSheetId="9">'Forma 7'!$K$26</definedName>
    <definedName name="VAS076_F_Transportoprie642NuotekuValymas">'Forma 7'!$K$26</definedName>
    <definedName name="VAS076_F_Transportoprie643NuotekuDumblo" localSheetId="9">'Forma 7'!$L$26</definedName>
    <definedName name="VAS076_F_Transportoprie643NuotekuDumblo">'Forma 7'!$L$26</definedName>
    <definedName name="VAS076_F_Transportoprie64IsViso" localSheetId="9">'Forma 7'!$I$26</definedName>
    <definedName name="VAS076_F_Transportoprie64IsViso">'Forma 7'!$I$26</definedName>
    <definedName name="VAS076_F_Transportoprie65PavirsiniuNuoteku" localSheetId="9">'Forma 7'!$M$26</definedName>
    <definedName name="VAS076_F_Transportoprie65PavirsiniuNuoteku">'Forma 7'!$M$26</definedName>
    <definedName name="VAS076_F_Transportoprie66KitosReguliuojamosios" localSheetId="9">'Forma 7'!$N$26</definedName>
    <definedName name="VAS076_F_Transportoprie66KitosReguliuojamosios">'Forma 7'!$N$26</definedName>
    <definedName name="VAS076_F_Transportoprie67KitosVeiklos" localSheetId="9">'Forma 7'!$Q$26</definedName>
    <definedName name="VAS076_F_Transportoprie67KitosVeiklos">'Forma 7'!$Q$26</definedName>
    <definedName name="VAS076_F_Transportoprie6Apskaitosveikla1" localSheetId="9">'Forma 7'!$O$26</definedName>
    <definedName name="VAS076_F_Transportoprie6Apskaitosveikla1">'Forma 7'!$O$26</definedName>
    <definedName name="VAS076_F_Transportoprie6Kitareguliuoja1" localSheetId="9">'Forma 7'!$P$26</definedName>
    <definedName name="VAS076_F_Transportoprie6Kitareguliuoja1">'Forma 7'!$P$26</definedName>
    <definedName name="VAS076_F_Transportoprie71IS" localSheetId="9">'Forma 7'!$D$49</definedName>
    <definedName name="VAS076_F_Transportoprie71IS">'Forma 7'!$D$49</definedName>
    <definedName name="VAS076_F_Transportoprie731GeriamojoVandens" localSheetId="9">'Forma 7'!$F$49</definedName>
    <definedName name="VAS076_F_Transportoprie731GeriamojoVandens">'Forma 7'!$F$49</definedName>
    <definedName name="VAS076_F_Transportoprie732GeriamojoVandens" localSheetId="9">'Forma 7'!$G$49</definedName>
    <definedName name="VAS076_F_Transportoprie732GeriamojoVandens">'Forma 7'!$G$49</definedName>
    <definedName name="VAS076_F_Transportoprie733GeriamojoVandens" localSheetId="9">'Forma 7'!$H$49</definedName>
    <definedName name="VAS076_F_Transportoprie733GeriamojoVandens">'Forma 7'!$H$49</definedName>
    <definedName name="VAS076_F_Transportoprie73IsViso" localSheetId="9">'Forma 7'!$E$49</definedName>
    <definedName name="VAS076_F_Transportoprie73IsViso">'Forma 7'!$E$49</definedName>
    <definedName name="VAS076_F_Transportoprie741NuotekuSurinkimas" localSheetId="9">'Forma 7'!$J$49</definedName>
    <definedName name="VAS076_F_Transportoprie741NuotekuSurinkimas">'Forma 7'!$J$49</definedName>
    <definedName name="VAS076_F_Transportoprie742NuotekuValymas" localSheetId="9">'Forma 7'!$K$49</definedName>
    <definedName name="VAS076_F_Transportoprie742NuotekuValymas">'Forma 7'!$K$49</definedName>
    <definedName name="VAS076_F_Transportoprie743NuotekuDumblo" localSheetId="9">'Forma 7'!$L$49</definedName>
    <definedName name="VAS076_F_Transportoprie743NuotekuDumblo">'Forma 7'!$L$49</definedName>
    <definedName name="VAS076_F_Transportoprie74IsViso" localSheetId="9">'Forma 7'!$I$49</definedName>
    <definedName name="VAS076_F_Transportoprie74IsViso">'Forma 7'!$I$49</definedName>
    <definedName name="VAS076_F_Transportoprie75PavirsiniuNuoteku" localSheetId="9">'Forma 7'!$M$49</definedName>
    <definedName name="VAS076_F_Transportoprie75PavirsiniuNuoteku">'Forma 7'!$M$49</definedName>
    <definedName name="VAS076_F_Transportoprie76KitosReguliuojamosios" localSheetId="9">'Forma 7'!$N$49</definedName>
    <definedName name="VAS076_F_Transportoprie76KitosReguliuojamosios">'Forma 7'!$N$49</definedName>
    <definedName name="VAS076_F_Transportoprie77KitosVeiklos" localSheetId="9">'Forma 7'!$Q$49</definedName>
    <definedName name="VAS076_F_Transportoprie77KitosVeiklos">'Forma 7'!$Q$49</definedName>
    <definedName name="VAS076_F_Transportoprie7Apskaitosveikla1" localSheetId="9">'Forma 7'!$O$49</definedName>
    <definedName name="VAS076_F_Transportoprie7Apskaitosveikla1">'Forma 7'!$O$49</definedName>
    <definedName name="VAS076_F_Transportoprie7Kitareguliuoja1" localSheetId="9">'Forma 7'!$P$49</definedName>
    <definedName name="VAS076_F_Transportoprie7Kitareguliuoja1">'Forma 7'!$P$49</definedName>
    <definedName name="VAS076_F_Transportoprie81IS" localSheetId="9">'Forma 7'!$D$72</definedName>
    <definedName name="VAS076_F_Transportoprie81IS">'Forma 7'!$D$72</definedName>
    <definedName name="VAS076_F_Transportoprie831GeriamojoVandens" localSheetId="9">'Forma 7'!$F$72</definedName>
    <definedName name="VAS076_F_Transportoprie831GeriamojoVandens">'Forma 7'!$F$72</definedName>
    <definedName name="VAS076_F_Transportoprie832GeriamojoVandens" localSheetId="9">'Forma 7'!$G$72</definedName>
    <definedName name="VAS076_F_Transportoprie832GeriamojoVandens">'Forma 7'!$G$72</definedName>
    <definedName name="VAS076_F_Transportoprie833GeriamojoVandens" localSheetId="9">'Forma 7'!$H$72</definedName>
    <definedName name="VAS076_F_Transportoprie833GeriamojoVandens">'Forma 7'!$H$72</definedName>
    <definedName name="VAS076_F_Transportoprie83IsViso" localSheetId="9">'Forma 7'!$E$72</definedName>
    <definedName name="VAS076_F_Transportoprie83IsViso">'Forma 7'!$E$72</definedName>
    <definedName name="VAS076_F_Transportoprie841NuotekuSurinkimas" localSheetId="9">'Forma 7'!$J$72</definedName>
    <definedName name="VAS076_F_Transportoprie841NuotekuSurinkimas">'Forma 7'!$J$72</definedName>
    <definedName name="VAS076_F_Transportoprie842NuotekuValymas" localSheetId="9">'Forma 7'!$K$72</definedName>
    <definedName name="VAS076_F_Transportoprie842NuotekuValymas">'Forma 7'!$K$72</definedName>
    <definedName name="VAS076_F_Transportoprie843NuotekuDumblo" localSheetId="9">'Forma 7'!$L$72</definedName>
    <definedName name="VAS076_F_Transportoprie843NuotekuDumblo">'Forma 7'!$L$72</definedName>
    <definedName name="VAS076_F_Transportoprie84IsViso" localSheetId="9">'Forma 7'!$I$72</definedName>
    <definedName name="VAS076_F_Transportoprie84IsViso">'Forma 7'!$I$72</definedName>
    <definedName name="VAS076_F_Transportoprie85PavirsiniuNuoteku" localSheetId="9">'Forma 7'!$M$72</definedName>
    <definedName name="VAS076_F_Transportoprie85PavirsiniuNuoteku">'Forma 7'!$M$72</definedName>
    <definedName name="VAS076_F_Transportoprie86KitosReguliuojamosios" localSheetId="9">'Forma 7'!$N$72</definedName>
    <definedName name="VAS076_F_Transportoprie86KitosReguliuojamosios">'Forma 7'!$N$72</definedName>
    <definedName name="VAS076_F_Transportoprie87KitosVeiklos" localSheetId="9">'Forma 7'!$Q$72</definedName>
    <definedName name="VAS076_F_Transportoprie87KitosVeiklos">'Forma 7'!$Q$72</definedName>
    <definedName name="VAS076_F_Transportoprie8Apskaitosveikla1" localSheetId="9">'Forma 7'!$O$72</definedName>
    <definedName name="VAS076_F_Transportoprie8Apskaitosveikla1">'Forma 7'!$O$72</definedName>
    <definedName name="VAS076_F_Transportoprie8Kitareguliuoja1" localSheetId="9">'Forma 7'!$P$72</definedName>
    <definedName name="VAS076_F_Transportoprie8Kitareguliuoja1">'Forma 7'!$P$72</definedName>
    <definedName name="VAS076_F_Transportoprie91IS" localSheetId="9">'Forma 7'!$D$111</definedName>
    <definedName name="VAS076_F_Transportoprie91IS">'Forma 7'!$D$111</definedName>
    <definedName name="VAS076_F_Transportoprie931GeriamojoVandens" localSheetId="9">'Forma 7'!$F$111</definedName>
    <definedName name="VAS076_F_Transportoprie931GeriamojoVandens">'Forma 7'!$F$111</definedName>
    <definedName name="VAS076_F_Transportoprie932GeriamojoVandens" localSheetId="9">'Forma 7'!$G$111</definedName>
    <definedName name="VAS076_F_Transportoprie932GeriamojoVandens">'Forma 7'!$G$111</definedName>
    <definedName name="VAS076_F_Transportoprie933GeriamojoVandens" localSheetId="9">'Forma 7'!$H$111</definedName>
    <definedName name="VAS076_F_Transportoprie933GeriamojoVandens">'Forma 7'!$H$111</definedName>
    <definedName name="VAS076_F_Transportoprie93IsViso" localSheetId="9">'Forma 7'!$E$111</definedName>
    <definedName name="VAS076_F_Transportoprie93IsViso">'Forma 7'!$E$111</definedName>
    <definedName name="VAS076_F_Transportoprie941NuotekuSurinkimas" localSheetId="9">'Forma 7'!$J$111</definedName>
    <definedName name="VAS076_F_Transportoprie941NuotekuSurinkimas">'Forma 7'!$J$111</definedName>
    <definedName name="VAS076_F_Transportoprie942NuotekuValymas" localSheetId="9">'Forma 7'!$K$111</definedName>
    <definedName name="VAS076_F_Transportoprie942NuotekuValymas">'Forma 7'!$K$111</definedName>
    <definedName name="VAS076_F_Transportoprie943NuotekuDumblo" localSheetId="9">'Forma 7'!$L$111</definedName>
    <definedName name="VAS076_F_Transportoprie943NuotekuDumblo">'Forma 7'!$L$111</definedName>
    <definedName name="VAS076_F_Transportoprie94IsViso" localSheetId="9">'Forma 7'!$I$111</definedName>
    <definedName name="VAS076_F_Transportoprie94IsViso">'Forma 7'!$I$111</definedName>
    <definedName name="VAS076_F_Transportoprie95PavirsiniuNuoteku" localSheetId="9">'Forma 7'!$M$111</definedName>
    <definedName name="VAS076_F_Transportoprie95PavirsiniuNuoteku">'Forma 7'!$M$111</definedName>
    <definedName name="VAS076_F_Transportoprie96KitosReguliuojamosios" localSheetId="9">'Forma 7'!$N$111</definedName>
    <definedName name="VAS076_F_Transportoprie96KitosReguliuojamosios">'Forma 7'!$N$111</definedName>
    <definedName name="VAS076_F_Transportoprie97KitosVeiklos" localSheetId="9">'Forma 7'!$Q$111</definedName>
    <definedName name="VAS076_F_Transportoprie97KitosVeiklos">'Forma 7'!$Q$111</definedName>
    <definedName name="VAS076_F_Transportoprie9Apskaitosveikla1" localSheetId="9">'Forma 7'!$O$111</definedName>
    <definedName name="VAS076_F_Transportoprie9Apskaitosveikla1">'Forma 7'!$O$111</definedName>
    <definedName name="VAS076_F_Transportoprie9Kitareguliuoja1" localSheetId="9">'Forma 7'!$P$111</definedName>
    <definedName name="VAS076_F_Transportoprie9Kitareguliuoja1">'Forma 7'!$P$111</definedName>
    <definedName name="VAS076_F_Vamzdynai61IS" localSheetId="9">'Forma 7'!$D$18</definedName>
    <definedName name="VAS076_F_Vamzdynai61IS">'Forma 7'!$D$18</definedName>
    <definedName name="VAS076_F_Vamzdynai631GeriamojoVandens" localSheetId="9">'Forma 7'!$F$18</definedName>
    <definedName name="VAS076_F_Vamzdynai631GeriamojoVandens">'Forma 7'!$F$18</definedName>
    <definedName name="VAS076_F_Vamzdynai632GeriamojoVandens" localSheetId="9">'Forma 7'!$G$18</definedName>
    <definedName name="VAS076_F_Vamzdynai632GeriamojoVandens">'Forma 7'!$G$18</definedName>
    <definedName name="VAS076_F_Vamzdynai633GeriamojoVandens" localSheetId="9">'Forma 7'!$H$18</definedName>
    <definedName name="VAS076_F_Vamzdynai633GeriamojoVandens">'Forma 7'!$H$18</definedName>
    <definedName name="VAS076_F_Vamzdynai63IsViso" localSheetId="9">'Forma 7'!$E$18</definedName>
    <definedName name="VAS076_F_Vamzdynai63IsViso">'Forma 7'!$E$18</definedName>
    <definedName name="VAS076_F_Vamzdynai641NuotekuSurinkimas" localSheetId="9">'Forma 7'!$J$18</definedName>
    <definedName name="VAS076_F_Vamzdynai641NuotekuSurinkimas">'Forma 7'!$J$18</definedName>
    <definedName name="VAS076_F_Vamzdynai642NuotekuValymas" localSheetId="9">'Forma 7'!$K$18</definedName>
    <definedName name="VAS076_F_Vamzdynai642NuotekuValymas">'Forma 7'!$K$18</definedName>
    <definedName name="VAS076_F_Vamzdynai643NuotekuDumblo" localSheetId="9">'Forma 7'!$L$18</definedName>
    <definedName name="VAS076_F_Vamzdynai643NuotekuDumblo">'Forma 7'!$L$18</definedName>
    <definedName name="VAS076_F_Vamzdynai64IsViso" localSheetId="9">'Forma 7'!$I$18</definedName>
    <definedName name="VAS076_F_Vamzdynai64IsViso">'Forma 7'!$I$18</definedName>
    <definedName name="VAS076_F_Vamzdynai65PavirsiniuNuoteku" localSheetId="9">'Forma 7'!$M$18</definedName>
    <definedName name="VAS076_F_Vamzdynai65PavirsiniuNuoteku">'Forma 7'!$M$18</definedName>
    <definedName name="VAS076_F_Vamzdynai66KitosReguliuojamosios" localSheetId="9">'Forma 7'!$N$18</definedName>
    <definedName name="VAS076_F_Vamzdynai66KitosReguliuojamosios">'Forma 7'!$N$18</definedName>
    <definedName name="VAS076_F_Vamzdynai67KitosVeiklos" localSheetId="9">'Forma 7'!$Q$18</definedName>
    <definedName name="VAS076_F_Vamzdynai67KitosVeiklos">'Forma 7'!$Q$18</definedName>
    <definedName name="VAS076_F_Vamzdynai6Apskaitosveikla1" localSheetId="9">'Forma 7'!$O$18</definedName>
    <definedName name="VAS076_F_Vamzdynai6Apskaitosveikla1">'Forma 7'!$O$18</definedName>
    <definedName name="VAS076_F_Vamzdynai6Kitareguliuoja1" localSheetId="9">'Forma 7'!$P$18</definedName>
    <definedName name="VAS076_F_Vamzdynai6Kitareguliuoja1">'Forma 7'!$P$18</definedName>
    <definedName name="VAS076_F_Vamzdynai71IS" localSheetId="9">'Forma 7'!$D$41</definedName>
    <definedName name="VAS076_F_Vamzdynai71IS">'Forma 7'!$D$41</definedName>
    <definedName name="VAS076_F_Vamzdynai731GeriamojoVandens" localSheetId="9">'Forma 7'!$F$41</definedName>
    <definedName name="VAS076_F_Vamzdynai731GeriamojoVandens">'Forma 7'!$F$41</definedName>
    <definedName name="VAS076_F_Vamzdynai732GeriamojoVandens" localSheetId="9">'Forma 7'!$G$41</definedName>
    <definedName name="VAS076_F_Vamzdynai732GeriamojoVandens">'Forma 7'!$G$41</definedName>
    <definedName name="VAS076_F_Vamzdynai733GeriamojoVandens" localSheetId="9">'Forma 7'!$H$41</definedName>
    <definedName name="VAS076_F_Vamzdynai733GeriamojoVandens">'Forma 7'!$H$41</definedName>
    <definedName name="VAS076_F_Vamzdynai73IsViso" localSheetId="9">'Forma 7'!$E$41</definedName>
    <definedName name="VAS076_F_Vamzdynai73IsViso">'Forma 7'!$E$41</definedName>
    <definedName name="VAS076_F_Vamzdynai741NuotekuSurinkimas" localSheetId="9">'Forma 7'!$J$41</definedName>
    <definedName name="VAS076_F_Vamzdynai741NuotekuSurinkimas">'Forma 7'!$J$41</definedName>
    <definedName name="VAS076_F_Vamzdynai742NuotekuValymas" localSheetId="9">'Forma 7'!$K$41</definedName>
    <definedName name="VAS076_F_Vamzdynai742NuotekuValymas">'Forma 7'!$K$41</definedName>
    <definedName name="VAS076_F_Vamzdynai743NuotekuDumblo" localSheetId="9">'Forma 7'!$L$41</definedName>
    <definedName name="VAS076_F_Vamzdynai743NuotekuDumblo">'Forma 7'!$L$41</definedName>
    <definedName name="VAS076_F_Vamzdynai74IsViso" localSheetId="9">'Forma 7'!$I$41</definedName>
    <definedName name="VAS076_F_Vamzdynai74IsViso">'Forma 7'!$I$41</definedName>
    <definedName name="VAS076_F_Vamzdynai75PavirsiniuNuoteku" localSheetId="9">'Forma 7'!$M$41</definedName>
    <definedName name="VAS076_F_Vamzdynai75PavirsiniuNuoteku">'Forma 7'!$M$41</definedName>
    <definedName name="VAS076_F_Vamzdynai76KitosReguliuojamosios" localSheetId="9">'Forma 7'!$N$41</definedName>
    <definedName name="VAS076_F_Vamzdynai76KitosReguliuojamosios">'Forma 7'!$N$41</definedName>
    <definedName name="VAS076_F_Vamzdynai77KitosVeiklos" localSheetId="9">'Forma 7'!$Q$41</definedName>
    <definedName name="VAS076_F_Vamzdynai77KitosVeiklos">'Forma 7'!$Q$41</definedName>
    <definedName name="VAS076_F_Vamzdynai7Apskaitosveikla1" localSheetId="9">'Forma 7'!$O$41</definedName>
    <definedName name="VAS076_F_Vamzdynai7Apskaitosveikla1">'Forma 7'!$O$41</definedName>
    <definedName name="VAS076_F_Vamzdynai7Kitareguliuoja1" localSheetId="9">'Forma 7'!$P$41</definedName>
    <definedName name="VAS076_F_Vamzdynai7Kitareguliuoja1">'Forma 7'!$P$41</definedName>
    <definedName name="VAS076_F_Vamzdynai81IS" localSheetId="9">'Forma 7'!$D$64</definedName>
    <definedName name="VAS076_F_Vamzdynai81IS">'Forma 7'!$D$64</definedName>
    <definedName name="VAS076_F_Vamzdynai831GeriamojoVandens" localSheetId="9">'Forma 7'!$F$64</definedName>
    <definedName name="VAS076_F_Vamzdynai831GeriamojoVandens">'Forma 7'!$F$64</definedName>
    <definedName name="VAS076_F_Vamzdynai832GeriamojoVandens" localSheetId="9">'Forma 7'!$G$64</definedName>
    <definedName name="VAS076_F_Vamzdynai832GeriamojoVandens">'Forma 7'!$G$64</definedName>
    <definedName name="VAS076_F_Vamzdynai833GeriamojoVandens" localSheetId="9">'Forma 7'!$H$64</definedName>
    <definedName name="VAS076_F_Vamzdynai833GeriamojoVandens">'Forma 7'!$H$64</definedName>
    <definedName name="VAS076_F_Vamzdynai83IsViso" localSheetId="9">'Forma 7'!$E$64</definedName>
    <definedName name="VAS076_F_Vamzdynai83IsViso">'Forma 7'!$E$64</definedName>
    <definedName name="VAS076_F_Vamzdynai841NuotekuSurinkimas" localSheetId="9">'Forma 7'!$J$64</definedName>
    <definedName name="VAS076_F_Vamzdynai841NuotekuSurinkimas">'Forma 7'!$J$64</definedName>
    <definedName name="VAS076_F_Vamzdynai842NuotekuValymas" localSheetId="9">'Forma 7'!$K$64</definedName>
    <definedName name="VAS076_F_Vamzdynai842NuotekuValymas">'Forma 7'!$K$64</definedName>
    <definedName name="VAS076_F_Vamzdynai843NuotekuDumblo" localSheetId="9">'Forma 7'!$L$64</definedName>
    <definedName name="VAS076_F_Vamzdynai843NuotekuDumblo">'Forma 7'!$L$64</definedName>
    <definedName name="VAS076_F_Vamzdynai84IsViso" localSheetId="9">'Forma 7'!$I$64</definedName>
    <definedName name="VAS076_F_Vamzdynai84IsViso">'Forma 7'!$I$64</definedName>
    <definedName name="VAS076_F_Vamzdynai85PavirsiniuNuoteku" localSheetId="9">'Forma 7'!$M$64</definedName>
    <definedName name="VAS076_F_Vamzdynai85PavirsiniuNuoteku">'Forma 7'!$M$64</definedName>
    <definedName name="VAS076_F_Vamzdynai86KitosReguliuojamosios" localSheetId="9">'Forma 7'!$N$64</definedName>
    <definedName name="VAS076_F_Vamzdynai86KitosReguliuojamosios">'Forma 7'!$N$64</definedName>
    <definedName name="VAS076_F_Vamzdynai87KitosVeiklos" localSheetId="9">'Forma 7'!$Q$64</definedName>
    <definedName name="VAS076_F_Vamzdynai87KitosVeiklos">'Forma 7'!$Q$64</definedName>
    <definedName name="VAS076_F_Vamzdynai8Apskaitosveikla1" localSheetId="9">'Forma 7'!$O$64</definedName>
    <definedName name="VAS076_F_Vamzdynai8Apskaitosveikla1">'Forma 7'!$O$64</definedName>
    <definedName name="VAS076_F_Vamzdynai8Kitareguliuoja1" localSheetId="9">'Forma 7'!$P$64</definedName>
    <definedName name="VAS076_F_Vamzdynai8Kitareguliuoja1">'Forma 7'!$P$64</definedName>
    <definedName name="VAS076_F_Vamzdynai91IS" localSheetId="9">'Forma 7'!$D$104</definedName>
    <definedName name="VAS076_F_Vamzdynai91IS">'Forma 7'!$D$104</definedName>
    <definedName name="VAS076_F_Vamzdynai931GeriamojoVandens" localSheetId="9">'Forma 7'!$F$104</definedName>
    <definedName name="VAS076_F_Vamzdynai931GeriamojoVandens">'Forma 7'!$F$104</definedName>
    <definedName name="VAS076_F_Vamzdynai932GeriamojoVandens" localSheetId="9">'Forma 7'!$G$104</definedName>
    <definedName name="VAS076_F_Vamzdynai932GeriamojoVandens">'Forma 7'!$G$104</definedName>
    <definedName name="VAS076_F_Vamzdynai933GeriamojoVandens" localSheetId="9">'Forma 7'!$H$104</definedName>
    <definedName name="VAS076_F_Vamzdynai933GeriamojoVandens">'Forma 7'!$H$104</definedName>
    <definedName name="VAS076_F_Vamzdynai93IsViso" localSheetId="9">'Forma 7'!$E$104</definedName>
    <definedName name="VAS076_F_Vamzdynai93IsViso">'Forma 7'!$E$104</definedName>
    <definedName name="VAS076_F_Vamzdynai941NuotekuSurinkimas" localSheetId="9">'Forma 7'!$J$104</definedName>
    <definedName name="VAS076_F_Vamzdynai941NuotekuSurinkimas">'Forma 7'!$J$104</definedName>
    <definedName name="VAS076_F_Vamzdynai942NuotekuValymas" localSheetId="9">'Forma 7'!$K$104</definedName>
    <definedName name="VAS076_F_Vamzdynai942NuotekuValymas">'Forma 7'!$K$104</definedName>
    <definedName name="VAS076_F_Vamzdynai943NuotekuDumblo" localSheetId="9">'Forma 7'!$L$104</definedName>
    <definedName name="VAS076_F_Vamzdynai943NuotekuDumblo">'Forma 7'!$L$104</definedName>
    <definedName name="VAS076_F_Vamzdynai94IsViso" localSheetId="9">'Forma 7'!$I$104</definedName>
    <definedName name="VAS076_F_Vamzdynai94IsViso">'Forma 7'!$I$104</definedName>
    <definedName name="VAS076_F_Vamzdynai95PavirsiniuNuoteku" localSheetId="9">'Forma 7'!$M$104</definedName>
    <definedName name="VAS076_F_Vamzdynai95PavirsiniuNuoteku">'Forma 7'!$M$104</definedName>
    <definedName name="VAS076_F_Vamzdynai96KitosReguliuojamosios" localSheetId="9">'Forma 7'!$N$104</definedName>
    <definedName name="VAS076_F_Vamzdynai96KitosReguliuojamosios">'Forma 7'!$N$104</definedName>
    <definedName name="VAS076_F_Vamzdynai97KitosVeiklos" localSheetId="9">'Forma 7'!$Q$104</definedName>
    <definedName name="VAS076_F_Vamzdynai97KitosVeiklos">'Forma 7'!$Q$104</definedName>
    <definedName name="VAS076_F_Vamzdynai9Apskaitosveikla1" localSheetId="9">'Forma 7'!$O$104</definedName>
    <definedName name="VAS076_F_Vamzdynai9Apskaitosveikla1">'Forma 7'!$O$104</definedName>
    <definedName name="VAS076_F_Vamzdynai9Kitareguliuoja1" localSheetId="9">'Forma 7'!$P$104</definedName>
    <definedName name="VAS076_F_Vamzdynai9Kitareguliuoja1">'Forma 7'!$P$104</definedName>
    <definedName name="VAS076_F_Vandenssiurbli51IS" localSheetId="9">'Forma 7'!$D$21</definedName>
    <definedName name="VAS076_F_Vandenssiurbli51IS">'Forma 7'!$D$21</definedName>
    <definedName name="VAS076_F_Vandenssiurbli531GeriamojoVandens" localSheetId="9">'Forma 7'!$F$21</definedName>
    <definedName name="VAS076_F_Vandenssiurbli531GeriamojoVandens">'Forma 7'!$F$21</definedName>
    <definedName name="VAS076_F_Vandenssiurbli532GeriamojoVandens" localSheetId="9">'Forma 7'!$G$21</definedName>
    <definedName name="VAS076_F_Vandenssiurbli532GeriamojoVandens">'Forma 7'!$G$21</definedName>
    <definedName name="VAS076_F_Vandenssiurbli533GeriamojoVandens" localSheetId="9">'Forma 7'!$H$21</definedName>
    <definedName name="VAS076_F_Vandenssiurbli533GeriamojoVandens">'Forma 7'!$H$21</definedName>
    <definedName name="VAS076_F_Vandenssiurbli53IsViso" localSheetId="9">'Forma 7'!$E$21</definedName>
    <definedName name="VAS076_F_Vandenssiurbli53IsViso">'Forma 7'!$E$21</definedName>
    <definedName name="VAS076_F_Vandenssiurbli541NuotekuSurinkimas" localSheetId="9">'Forma 7'!$J$21</definedName>
    <definedName name="VAS076_F_Vandenssiurbli541NuotekuSurinkimas">'Forma 7'!$J$21</definedName>
    <definedName name="VAS076_F_Vandenssiurbli542NuotekuValymas" localSheetId="9">'Forma 7'!$K$21</definedName>
    <definedName name="VAS076_F_Vandenssiurbli542NuotekuValymas">'Forma 7'!$K$21</definedName>
    <definedName name="VAS076_F_Vandenssiurbli543NuotekuDumblo" localSheetId="9">'Forma 7'!$L$21</definedName>
    <definedName name="VAS076_F_Vandenssiurbli543NuotekuDumblo">'Forma 7'!$L$21</definedName>
    <definedName name="VAS076_F_Vandenssiurbli54IsViso" localSheetId="9">'Forma 7'!$I$21</definedName>
    <definedName name="VAS076_F_Vandenssiurbli54IsViso">'Forma 7'!$I$21</definedName>
    <definedName name="VAS076_F_Vandenssiurbli55PavirsiniuNuoteku" localSheetId="9">'Forma 7'!$M$21</definedName>
    <definedName name="VAS076_F_Vandenssiurbli55PavirsiniuNuoteku">'Forma 7'!$M$21</definedName>
    <definedName name="VAS076_F_Vandenssiurbli56KitosReguliuojamosios" localSheetId="9">'Forma 7'!$N$21</definedName>
    <definedName name="VAS076_F_Vandenssiurbli56KitosReguliuojamosios">'Forma 7'!$N$21</definedName>
    <definedName name="VAS076_F_Vandenssiurbli57KitosVeiklos" localSheetId="9">'Forma 7'!$Q$21</definedName>
    <definedName name="VAS076_F_Vandenssiurbli57KitosVeiklos">'Forma 7'!$Q$21</definedName>
    <definedName name="VAS076_F_Vandenssiurbli5Apskaitosveikla1" localSheetId="9">'Forma 7'!$O$21</definedName>
    <definedName name="VAS076_F_Vandenssiurbli5Apskaitosveikla1">'Forma 7'!$O$21</definedName>
    <definedName name="VAS076_F_Vandenssiurbli5Kitareguliuoja1" localSheetId="9">'Forma 7'!$P$21</definedName>
    <definedName name="VAS076_F_Vandenssiurbli5Kitareguliuoja1">'Forma 7'!$P$21</definedName>
    <definedName name="VAS076_F_Vandenssiurbli61IS" localSheetId="9">'Forma 7'!$D$44</definedName>
    <definedName name="VAS076_F_Vandenssiurbli61IS">'Forma 7'!$D$44</definedName>
    <definedName name="VAS076_F_Vandenssiurbli631GeriamojoVandens" localSheetId="9">'Forma 7'!$F$44</definedName>
    <definedName name="VAS076_F_Vandenssiurbli631GeriamojoVandens">'Forma 7'!$F$44</definedName>
    <definedName name="VAS076_F_Vandenssiurbli632GeriamojoVandens" localSheetId="9">'Forma 7'!$G$44</definedName>
    <definedName name="VAS076_F_Vandenssiurbli632GeriamojoVandens">'Forma 7'!$G$44</definedName>
    <definedName name="VAS076_F_Vandenssiurbli633GeriamojoVandens" localSheetId="9">'Forma 7'!$H$44</definedName>
    <definedName name="VAS076_F_Vandenssiurbli633GeriamojoVandens">'Forma 7'!$H$44</definedName>
    <definedName name="VAS076_F_Vandenssiurbli63IsViso" localSheetId="9">'Forma 7'!$E$44</definedName>
    <definedName name="VAS076_F_Vandenssiurbli63IsViso">'Forma 7'!$E$44</definedName>
    <definedName name="VAS076_F_Vandenssiurbli641NuotekuSurinkimas" localSheetId="9">'Forma 7'!$J$44</definedName>
    <definedName name="VAS076_F_Vandenssiurbli641NuotekuSurinkimas">'Forma 7'!$J$44</definedName>
    <definedName name="VAS076_F_Vandenssiurbli642NuotekuValymas" localSheetId="9">'Forma 7'!$K$44</definedName>
    <definedName name="VAS076_F_Vandenssiurbli642NuotekuValymas">'Forma 7'!$K$44</definedName>
    <definedName name="VAS076_F_Vandenssiurbli643NuotekuDumblo" localSheetId="9">'Forma 7'!$L$44</definedName>
    <definedName name="VAS076_F_Vandenssiurbli643NuotekuDumblo">'Forma 7'!$L$44</definedName>
    <definedName name="VAS076_F_Vandenssiurbli64IsViso" localSheetId="9">'Forma 7'!$I$44</definedName>
    <definedName name="VAS076_F_Vandenssiurbli64IsViso">'Forma 7'!$I$44</definedName>
    <definedName name="VAS076_F_Vandenssiurbli65PavirsiniuNuoteku" localSheetId="9">'Forma 7'!$M$44</definedName>
    <definedName name="VAS076_F_Vandenssiurbli65PavirsiniuNuoteku">'Forma 7'!$M$44</definedName>
    <definedName name="VAS076_F_Vandenssiurbli66KitosReguliuojamosios" localSheetId="9">'Forma 7'!$N$44</definedName>
    <definedName name="VAS076_F_Vandenssiurbli66KitosReguliuojamosios">'Forma 7'!$N$44</definedName>
    <definedName name="VAS076_F_Vandenssiurbli67KitosVeiklos" localSheetId="9">'Forma 7'!$Q$44</definedName>
    <definedName name="VAS076_F_Vandenssiurbli67KitosVeiklos">'Forma 7'!$Q$44</definedName>
    <definedName name="VAS076_F_Vandenssiurbli6Apskaitosveikla1" localSheetId="9">'Forma 7'!$O$44</definedName>
    <definedName name="VAS076_F_Vandenssiurbli6Apskaitosveikla1">'Forma 7'!$O$44</definedName>
    <definedName name="VAS076_F_Vandenssiurbli6Kitareguliuoja1" localSheetId="9">'Forma 7'!$P$44</definedName>
    <definedName name="VAS076_F_Vandenssiurbli6Kitareguliuoja1">'Forma 7'!$P$44</definedName>
    <definedName name="VAS076_F_Vandenssiurbli71IS" localSheetId="9">'Forma 7'!$D$67</definedName>
    <definedName name="VAS076_F_Vandenssiurbli71IS">'Forma 7'!$D$67</definedName>
    <definedName name="VAS076_F_Vandenssiurbli731GeriamojoVandens" localSheetId="9">'Forma 7'!$F$67</definedName>
    <definedName name="VAS076_F_Vandenssiurbli731GeriamojoVandens">'Forma 7'!$F$67</definedName>
    <definedName name="VAS076_F_Vandenssiurbli732GeriamojoVandens" localSheetId="9">'Forma 7'!$G$67</definedName>
    <definedName name="VAS076_F_Vandenssiurbli732GeriamojoVandens">'Forma 7'!$G$67</definedName>
    <definedName name="VAS076_F_Vandenssiurbli733GeriamojoVandens" localSheetId="9">'Forma 7'!$H$67</definedName>
    <definedName name="VAS076_F_Vandenssiurbli733GeriamojoVandens">'Forma 7'!$H$67</definedName>
    <definedName name="VAS076_F_Vandenssiurbli73IsViso" localSheetId="9">'Forma 7'!$E$67</definedName>
    <definedName name="VAS076_F_Vandenssiurbli73IsViso">'Forma 7'!$E$67</definedName>
    <definedName name="VAS076_F_Vandenssiurbli741NuotekuSurinkimas" localSheetId="9">'Forma 7'!$J$67</definedName>
    <definedName name="VAS076_F_Vandenssiurbli741NuotekuSurinkimas">'Forma 7'!$J$67</definedName>
    <definedName name="VAS076_F_Vandenssiurbli742NuotekuValymas" localSheetId="9">'Forma 7'!$K$67</definedName>
    <definedName name="VAS076_F_Vandenssiurbli742NuotekuValymas">'Forma 7'!$K$67</definedName>
    <definedName name="VAS076_F_Vandenssiurbli743NuotekuDumblo" localSheetId="9">'Forma 7'!$L$67</definedName>
    <definedName name="VAS076_F_Vandenssiurbli743NuotekuDumblo">'Forma 7'!$L$67</definedName>
    <definedName name="VAS076_F_Vandenssiurbli74IsViso" localSheetId="9">'Forma 7'!$I$67</definedName>
    <definedName name="VAS076_F_Vandenssiurbli74IsViso">'Forma 7'!$I$67</definedName>
    <definedName name="VAS076_F_Vandenssiurbli75PavirsiniuNuoteku" localSheetId="9">'Forma 7'!$M$67</definedName>
    <definedName name="VAS076_F_Vandenssiurbli75PavirsiniuNuoteku">'Forma 7'!$M$67</definedName>
    <definedName name="VAS076_F_Vandenssiurbli76KitosReguliuojamosios" localSheetId="9">'Forma 7'!$N$67</definedName>
    <definedName name="VAS076_F_Vandenssiurbli76KitosReguliuojamosios">'Forma 7'!$N$67</definedName>
    <definedName name="VAS076_F_Vandenssiurbli77KitosVeiklos" localSheetId="9">'Forma 7'!$Q$67</definedName>
    <definedName name="VAS076_F_Vandenssiurbli77KitosVeiklos">'Forma 7'!$Q$67</definedName>
    <definedName name="VAS076_F_Vandenssiurbli7Apskaitosveikla1" localSheetId="9">'Forma 7'!$O$67</definedName>
    <definedName name="VAS076_F_Vandenssiurbli7Apskaitosveikla1">'Forma 7'!$O$67</definedName>
    <definedName name="VAS076_F_Vandenssiurbli7Kitareguliuoja1" localSheetId="9">'Forma 7'!$P$67</definedName>
    <definedName name="VAS076_F_Vandenssiurbli7Kitareguliuoja1">'Forma 7'!$P$67</definedName>
    <definedName name="VAS076_F_Verslovienetui31IS" localSheetId="9">'Forma 7'!$D$134</definedName>
    <definedName name="VAS076_F_Verslovienetui31IS">'Forma 7'!$D$134</definedName>
    <definedName name="VAS076_F_Verslovienetui331GeriamojoVandens" localSheetId="9">'Forma 7'!$F$134</definedName>
    <definedName name="VAS076_F_Verslovienetui331GeriamojoVandens">'Forma 7'!$F$134</definedName>
    <definedName name="VAS076_F_Verslovienetui332GeriamojoVandens" localSheetId="9">'Forma 7'!$G$134</definedName>
    <definedName name="VAS076_F_Verslovienetui332GeriamojoVandens">'Forma 7'!$G$134</definedName>
    <definedName name="VAS076_F_Verslovienetui333GeriamojoVandens" localSheetId="9">'Forma 7'!$H$134</definedName>
    <definedName name="VAS076_F_Verslovienetui333GeriamojoVandens">'Forma 7'!$H$134</definedName>
    <definedName name="VAS076_F_Verslovienetui33IsViso" localSheetId="9">'Forma 7'!$E$134</definedName>
    <definedName name="VAS076_F_Verslovienetui33IsViso">'Forma 7'!$E$134</definedName>
    <definedName name="VAS076_F_Verslovienetui341NuotekuSurinkimas" localSheetId="9">'Forma 7'!$J$134</definedName>
    <definedName name="VAS076_F_Verslovienetui341NuotekuSurinkimas">'Forma 7'!$J$134</definedName>
    <definedName name="VAS076_F_Verslovienetui342NuotekuValymas" localSheetId="9">'Forma 7'!$K$134</definedName>
    <definedName name="VAS076_F_Verslovienetui342NuotekuValymas">'Forma 7'!$K$134</definedName>
    <definedName name="VAS076_F_Verslovienetui343NuotekuDumblo" localSheetId="9">'Forma 7'!$L$134</definedName>
    <definedName name="VAS076_F_Verslovienetui343NuotekuDumblo">'Forma 7'!$L$134</definedName>
    <definedName name="VAS076_F_Verslovienetui34IsViso" localSheetId="9">'Forma 7'!$I$134</definedName>
    <definedName name="VAS076_F_Verslovienetui34IsViso">'Forma 7'!$I$134</definedName>
    <definedName name="VAS076_F_Verslovienetui35PavirsiniuNuoteku" localSheetId="9">'Forma 7'!$M$134</definedName>
    <definedName name="VAS076_F_Verslovienetui35PavirsiniuNuoteku">'Forma 7'!$M$134</definedName>
    <definedName name="VAS076_F_Verslovienetui36KitosReguliuojamosios" localSheetId="9">'Forma 7'!$N$134</definedName>
    <definedName name="VAS076_F_Verslovienetui36KitosReguliuojamosios">'Forma 7'!$N$134</definedName>
    <definedName name="VAS076_F_Verslovienetui37KitosVeiklos" localSheetId="9">'Forma 7'!$Q$134</definedName>
    <definedName name="VAS076_F_Verslovienetui37KitosVeiklos">'Forma 7'!$Q$134</definedName>
    <definedName name="VAS076_F_Verslovienetui3Apskaitosveikla1" localSheetId="9">'Forma 7'!$O$134</definedName>
    <definedName name="VAS076_F_Verslovienetui3Apskaitosveikla1">'Forma 7'!$O$134</definedName>
    <definedName name="VAS076_F_Verslovienetui3Kitareguliuoja1" localSheetId="9">'Forma 7'!$P$134</definedName>
    <definedName name="VAS076_F_Verslovienetui3Kitareguliuoja1">'Forma 7'!$P$134</definedName>
    <definedName name="VAS077_D_Abonentaiirvar1" localSheetId="8">'Forma 8'!$C$90</definedName>
    <definedName name="VAS077_D_Abonentaiirvar1">'Forma 8'!$C$90</definedName>
    <definedName name="VAS077_D_Abonentaiirvar2" localSheetId="8">'Forma 8'!$C$91</definedName>
    <definedName name="VAS077_D_Abonentaiirvar2">'Forma 8'!$C$91</definedName>
    <definedName name="VAS077_D_Abonentaiirvar3" localSheetId="8">'Forma 8'!$C$92</definedName>
    <definedName name="VAS077_D_Abonentaiirvar3">'Forma 8'!$C$92</definedName>
    <definedName name="VAS077_D_Abonentaikurie1" localSheetId="8">'Forma 8'!$C$86</definedName>
    <definedName name="VAS077_D_Abonentaikurie1">'Forma 8'!$C$86</definedName>
    <definedName name="VAS077_D_Abonentaikurie2" localSheetId="8">'Forma 8'!$C$87</definedName>
    <definedName name="VAS077_D_Abonentaikurie2">'Forma 8'!$C$87</definedName>
    <definedName name="VAS077_D_Abonentaikurie3" localSheetId="8">'Forma 8'!$C$88</definedName>
    <definedName name="VAS077_D_Abonentaikurie3">'Forma 8'!$C$88</definedName>
    <definedName name="VAS077_D_Abonentams1" localSheetId="8">'Forma 8'!$C$21</definedName>
    <definedName name="VAS077_D_Abonentams1">'Forma 8'!$C$21</definedName>
    <definedName name="VAS077_D_Abonentamsuznu1" localSheetId="8">'Forma 8'!$C$47</definedName>
    <definedName name="VAS077_D_Abonentamsuznu1">'Forma 8'!$C$47</definedName>
    <definedName name="VAS077_D_Abonentamsuzsu1" localSheetId="8">'Forma 8'!$C$45</definedName>
    <definedName name="VAS077_D_Abonentamsuzsu1">'Forma 8'!$C$45</definedName>
    <definedName name="VAS077_D_Abonentamsuzva1" localSheetId="8">'Forma 8'!$C$46</definedName>
    <definedName name="VAS077_D_Abonentamsuzva1">'Forma 8'!$C$46</definedName>
    <definedName name="VAS077_D_Aptarnaujamuuk1" localSheetId="8">'Forma 8'!$C$77</definedName>
    <definedName name="VAS077_D_Aptarnaujamuuk1">'Forma 8'!$C$77</definedName>
    <definedName name="VAS077_D_Aptarnaujamuuk2" localSheetId="8">'Forma 8'!$C$85</definedName>
    <definedName name="VAS077_D_Aptarnaujamuuk2">'Forma 8'!$C$85</definedName>
    <definedName name="VAS077_D_Aptarnaujamuuk3" localSheetId="8">'Forma 8'!$C$89</definedName>
    <definedName name="VAS077_D_Aptarnaujamuuk3">'Forma 8'!$C$89</definedName>
    <definedName name="VAS077_D_AtaskaitinisLaikotarpis" localSheetId="8">'Forma 8'!$E$9</definedName>
    <definedName name="VAS077_D_AtaskaitinisLaikotarpis">'Forma 8'!$E$9</definedName>
    <definedName name="VAS077_D_Daugiabuciunam1" localSheetId="8">'Forma 8'!$C$28</definedName>
    <definedName name="VAS077_D_Daugiabuciunam1">'Forma 8'!$C$28</definedName>
    <definedName name="VAS077_D_Daugiabuciunam2" localSheetId="8">'Forma 8'!$C$66</definedName>
    <definedName name="VAS077_D_Daugiabuciunam2">'Forma 8'!$C$66</definedName>
    <definedName name="VAS077_D_Daugiabuciuose1" localSheetId="8">'Forma 8'!$C$18</definedName>
    <definedName name="VAS077_D_Daugiabuciuose1">'Forma 8'!$C$18</definedName>
    <definedName name="VAS077_D_Daugiabuciuose2" localSheetId="8">'Forma 8'!$C$40</definedName>
    <definedName name="VAS077_D_Daugiabuciuose2">'Forma 8'!$C$40</definedName>
    <definedName name="VAS077_D_Geriamasisvand1" localSheetId="8">'Forma 8'!$C$10</definedName>
    <definedName name="VAS077_D_Geriamasisvand1">'Forma 8'!$C$10</definedName>
    <definedName name="VAS077_D_Gyventojuskaic1" localSheetId="8">'Forma 8'!$C$75</definedName>
    <definedName name="VAS077_D_Gyventojuskaic1">'Forma 8'!$C$75</definedName>
    <definedName name="VAS077_D_Individualiuos1" localSheetId="8">'Forma 8'!$C$20</definedName>
    <definedName name="VAS077_D_Individualiuos1">'Forma 8'!$C$20</definedName>
    <definedName name="VAS077_D_Individualiuos2" localSheetId="8">'Forma 8'!$C$44</definedName>
    <definedName name="VAS077_D_Individualiuos2">'Forma 8'!$C$44</definedName>
    <definedName name="VAS077_D_Individualiuos3" localSheetId="8">'Forma 8'!$C$80</definedName>
    <definedName name="VAS077_D_Individualiuos3">'Forma 8'!$C$80</definedName>
    <definedName name="VAS077_D_Individualiuos4" localSheetId="8">'Forma 8'!$C$42</definedName>
    <definedName name="VAS077_D_Individualiuos4">'Forma 8'!$C$42</definedName>
    <definedName name="VAS077_D_Individualiuos5" localSheetId="8">'Forma 8'!$C$43</definedName>
    <definedName name="VAS077_D_Individualiuos5">'Forma 8'!$C$43</definedName>
    <definedName name="VAS077_D_Isgautopozemin1" localSheetId="8">'Forma 8'!$C$11</definedName>
    <definedName name="VAS077_D_Isgautopozemin1">'Forma 8'!$C$11</definedName>
    <definedName name="VAS077_D_Issioskaiciaus1" localSheetId="8">'Forma 8'!$C$14</definedName>
    <definedName name="VAS077_D_Issioskaiciaus1">'Forma 8'!$C$14</definedName>
    <definedName name="VAS077_D_Issioskaiciaus10" localSheetId="8">'Forma 8'!$C$52</definedName>
    <definedName name="VAS077_D_Issioskaiciaus10">'Forma 8'!$C$52</definedName>
    <definedName name="VAS077_D_Issioskaiciaus11" localSheetId="8">'Forma 8'!$C$64</definedName>
    <definedName name="VAS077_D_Issioskaiciaus11">'Forma 8'!$C$64</definedName>
    <definedName name="VAS077_D_Issioskaiciaus12" localSheetId="8">'Forma 8'!$C$79</definedName>
    <definedName name="VAS077_D_Issioskaiciaus12">'Forma 8'!$C$79</definedName>
    <definedName name="VAS077_D_Issioskaiciaus13" localSheetId="8">'Forma 8'!$C$68</definedName>
    <definedName name="VAS077_D_Issioskaiciaus13">'Forma 8'!$C$68</definedName>
    <definedName name="VAS077_D_Issioskaiciaus14" localSheetId="8">'Forma 8'!$C$70</definedName>
    <definedName name="VAS077_D_Issioskaiciaus14">'Forma 8'!$C$70</definedName>
    <definedName name="VAS077_D_Issioskaiciaus15" localSheetId="8">'Forma 8'!$C$72</definedName>
    <definedName name="VAS077_D_Issioskaiciaus15">'Forma 8'!$C$72</definedName>
    <definedName name="VAS077_D_Issioskaiciaus2" localSheetId="8">'Forma 8'!$C$15</definedName>
    <definedName name="VAS077_D_Issioskaiciaus2">'Forma 8'!$C$15</definedName>
    <definedName name="VAS077_D_Issioskaiciaus3" localSheetId="8">'Forma 8'!$C$19</definedName>
    <definedName name="VAS077_D_Issioskaiciaus3">'Forma 8'!$C$19</definedName>
    <definedName name="VAS077_D_Issioskaiciaus4" localSheetId="8">'Forma 8'!$C$22</definedName>
    <definedName name="VAS077_D_Issioskaiciaus4">'Forma 8'!$C$22</definedName>
    <definedName name="VAS077_D_Issioskaiciaus5" localSheetId="8">'Forma 8'!$C$26</definedName>
    <definedName name="VAS077_D_Issioskaiciaus5">'Forma 8'!$C$26</definedName>
    <definedName name="VAS077_D_Issioskaiciaus6" localSheetId="8">'Forma 8'!$C$30</definedName>
    <definedName name="VAS077_D_Issioskaiciaus6">'Forma 8'!$C$30</definedName>
    <definedName name="VAS077_D_Issioskaiciaus7" localSheetId="8">'Forma 8'!$C$33</definedName>
    <definedName name="VAS077_D_Issioskaiciaus7">'Forma 8'!$C$33</definedName>
    <definedName name="VAS077_D_Issioskaiciaus8" localSheetId="8">'Forma 8'!$C$41</definedName>
    <definedName name="VAS077_D_Issioskaiciaus8">'Forma 8'!$C$41</definedName>
    <definedName name="VAS077_D_Issioskaiciaus9" localSheetId="8">'Forma 8'!$C$50</definedName>
    <definedName name="VAS077_D_Issioskaiciaus9">'Forma 8'!$C$50</definedName>
    <definedName name="VAS077_D_Isvalytasbuiti1" localSheetId="8">'Forma 8'!$C$36</definedName>
    <definedName name="VAS077_D_Isvalytasbuiti1">'Forma 8'!$C$36</definedName>
    <definedName name="VAS077_D_Isvalytaspavir1" localSheetId="8">'Forma 8'!$C$57</definedName>
    <definedName name="VAS077_D_Isvalytaspavir1">'Forma 8'!$C$57</definedName>
    <definedName name="VAS077_D_Ivadinesirapsk1" localSheetId="8">'Forma 8'!$C$51</definedName>
    <definedName name="VAS077_D_Ivadinesirapsk1">'Forma 8'!$C$51</definedName>
    <definedName name="VAS077_D_Ivadinesirapsk2" localSheetId="8">'Forma 8'!$C$71</definedName>
    <definedName name="VAS077_D_Ivadinesirapsk2">'Forma 8'!$C$71</definedName>
    <definedName name="VAS077_D_Kitiukiosubjek1" localSheetId="8">'Forma 8'!$C$84</definedName>
    <definedName name="VAS077_D_Kitiukiosubjek1">'Forma 8'!$C$84</definedName>
    <definedName name="VAS077_D_Namuukiuskaici1" localSheetId="8">'Forma 8'!$C$76</definedName>
    <definedName name="VAS077_D_Namuukiuskaici1">'Forma 8'!$C$76</definedName>
    <definedName name="VAS077_D_Neapmoketaspav1" localSheetId="8">'Forma 8'!$C$61</definedName>
    <definedName name="VAS077_D_Neapmoketaspav1">'Forma 8'!$C$61</definedName>
    <definedName name="VAS077_D_Neapmoketaspav2" localSheetId="8">'Forma 8'!$C$73</definedName>
    <definedName name="VAS077_D_Neapmoketaspav2">'Forma 8'!$C$73</definedName>
    <definedName name="VAS077_D_Neapskaitytasb1" localSheetId="8">'Forma 8'!$C$49</definedName>
    <definedName name="VAS077_D_Neapskaitytasb1">'Forma 8'!$C$49</definedName>
    <definedName name="VAS077_D_Neapskaitytasv1" localSheetId="8">'Forma 8'!$C$25</definedName>
    <definedName name="VAS077_D_Neapskaitytasv1">'Forma 8'!$C$25</definedName>
    <definedName name="VAS077_D_Neapskaitytasv2" localSheetId="8">'Forma 8'!$C$63</definedName>
    <definedName name="VAS077_D_Neapskaitytasv2">'Forma 8'!$C$63</definedName>
    <definedName name="VAS077_D_Neapskaitytubu1" localSheetId="8">'Forma 8'!$C$69</definedName>
    <definedName name="VAS077_D_Neapskaitytubu1">'Forma 8'!$C$69</definedName>
    <definedName name="VAS077_D_Netektys1" localSheetId="8">'Forma 8'!$C$62</definedName>
    <definedName name="VAS077_D_Netektys1">'Forma 8'!$C$62</definedName>
    <definedName name="VAS077_D_Nuotekos1" localSheetId="8">'Forma 8'!$C$31</definedName>
    <definedName name="VAS077_D_Nuotekos1">'Forma 8'!$C$31</definedName>
    <definedName name="VAS077_D_Paruostogeriam1" localSheetId="8">'Forma 8'!$C$12</definedName>
    <definedName name="VAS077_D_Paruostogeriam1">'Forma 8'!$C$12</definedName>
    <definedName name="VAS077_D_Patiektogeriam1" localSheetId="8">'Forma 8'!$C$13</definedName>
    <definedName name="VAS077_D_Patiektogeriam1">'Forma 8'!$C$13</definedName>
    <definedName name="VAS077_D_Pavirsinesnuot1" localSheetId="8">'Forma 8'!$C$53</definedName>
    <definedName name="VAS077_D_Pavirsinesnuot1">'Forma 8'!$C$53</definedName>
    <definedName name="VAS077_D_Perpumpuotasbu1" localSheetId="8">'Forma 8'!$C$35</definedName>
    <definedName name="VAS077_D_Perpumpuotasbu1">'Forma 8'!$C$35</definedName>
    <definedName name="VAS077_D_Realizuotasbui1" localSheetId="8">'Forma 8'!$C$38</definedName>
    <definedName name="VAS077_D_Realizuotasbui1">'Forma 8'!$C$38</definedName>
    <definedName name="VAS077_D_Realizuotasger1" localSheetId="8">'Forma 8'!$C$16</definedName>
    <definedName name="VAS077_D_Realizuotasger1">'Forma 8'!$C$16</definedName>
    <definedName name="VAS077_D_Realizuotaspav1" localSheetId="8">'Forma 8'!$C$58</definedName>
    <definedName name="VAS077_D_Realizuotaspav1">'Forma 8'!$C$58</definedName>
    <definedName name="VAS077_D_Sezoniniamsabo1" localSheetId="8">'Forma 8'!$C$23</definedName>
    <definedName name="VAS077_D_Sezoniniamsabo1">'Forma 8'!$C$23</definedName>
    <definedName name="VAS077_D_Sezoniniamsabo2" localSheetId="8">'Forma 8'!$C$48</definedName>
    <definedName name="VAS077_D_Sezoniniamsabo2">'Forma 8'!$C$48</definedName>
    <definedName name="VAS077_D_Skirtumasdaugi1" localSheetId="8">'Forma 8'!$C$29</definedName>
    <definedName name="VAS077_D_Skirtumasdaugi1">'Forma 8'!$C$29</definedName>
    <definedName name="VAS077_D_Skirtumasdaugi2" localSheetId="8">'Forma 8'!$C$67</definedName>
    <definedName name="VAS077_D_Skirtumasdaugi2">'Forma 8'!$C$67</definedName>
    <definedName name="VAS077_D_Surenkamuaseni1" localSheetId="8">'Forma 8'!$C$34</definedName>
    <definedName name="VAS077_D_Surenkamuaseni1">'Forma 8'!$C$34</definedName>
    <definedName name="VAS077_D_Surinktaatskir1" localSheetId="8">'Forma 8'!$C$56</definedName>
    <definedName name="VAS077_D_Surinktaatskir1">'Forma 8'!$C$56</definedName>
    <definedName name="VAS077_D_Surinktaatskir2" localSheetId="8">'Forma 8'!$C$60</definedName>
    <definedName name="VAS077_D_Surinktaatskir2">'Forma 8'!$C$60</definedName>
    <definedName name="VAS077_D_Surinktabuitin1" localSheetId="8">'Forma 8'!$C$32</definedName>
    <definedName name="VAS077_D_Surinktabuitin1">'Forma 8'!$C$32</definedName>
    <definedName name="VAS077_D_Surinktamisriu1" localSheetId="8">'Forma 8'!$C$55</definedName>
    <definedName name="VAS077_D_Surinktamisriu1">'Forma 8'!$C$55</definedName>
    <definedName name="VAS077_D_Surinktamisriu2" localSheetId="8">'Forma 8'!$C$59</definedName>
    <definedName name="VAS077_D_Surinktamisriu2">'Forma 8'!$C$59</definedName>
    <definedName name="VAS077_D_Surinktapavirs1" localSheetId="8">'Forma 8'!$C$54</definedName>
    <definedName name="VAS077_D_Surinktapavirs1">'Forma 8'!$C$54</definedName>
    <definedName name="VAS077_D_Sutvarkytasdum1" localSheetId="8">'Forma 8'!$C$37</definedName>
    <definedName name="VAS077_D_Sutvarkytasdum1">'Forma 8'!$C$37</definedName>
    <definedName name="VAS077_D_Tiekimotinkluo1" localSheetId="8">'Forma 8'!$C$27</definedName>
    <definedName name="VAS077_D_Tiekimotinkluo1">'Forma 8'!$C$27</definedName>
    <definedName name="VAS077_D_Tiekimotinkluo2" localSheetId="8">'Forma 8'!$C$65</definedName>
    <definedName name="VAS077_D_Tiekimotinkluo2">'Forma 8'!$C$65</definedName>
    <definedName name="VAS077_D_Vandenskiekiss1" localSheetId="8">'Forma 8'!$C$24</definedName>
    <definedName name="VAS077_D_Vandenskiekiss1">'Forma 8'!$C$24</definedName>
    <definedName name="VAS077_D_Vartotojai1" localSheetId="8">'Forma 8'!$C$74</definedName>
    <definedName name="VAS077_D_Vartotojai1">'Forma 8'!$C$74</definedName>
    <definedName name="VAS077_D_Vartotojaikuri1" localSheetId="8">'Forma 8'!$C$78</definedName>
    <definedName name="VAS077_D_Vartotojaikuri1">'Forma 8'!$C$78</definedName>
    <definedName name="VAS077_D_Vartotojaikuri2" localSheetId="8">'Forma 8'!$C$81</definedName>
    <definedName name="VAS077_D_Vartotojaikuri2">'Forma 8'!$C$81</definedName>
    <definedName name="VAS077_D_Vartotojaikuri3" localSheetId="8">'Forma 8'!$C$82</definedName>
    <definedName name="VAS077_D_Vartotojaikuri3">'Forma 8'!$C$82</definedName>
    <definedName name="VAS077_D_Vartotojaikuri4" localSheetId="8">'Forma 8'!$C$83</definedName>
    <definedName name="VAS077_D_Vartotojaikuri4">'Forma 8'!$C$83</definedName>
    <definedName name="VAS077_D_Vartotojams1" localSheetId="8">'Forma 8'!$C$17</definedName>
    <definedName name="VAS077_D_Vartotojams1">'Forma 8'!$C$17</definedName>
    <definedName name="VAS077_D_Vartotojamsuzs1" localSheetId="8">'Forma 8'!$C$39</definedName>
    <definedName name="VAS077_D_Vartotojamsuzs1">'Forma 8'!$C$39</definedName>
    <definedName name="VAS077_F_Abonentaiirvar1AtaskaitinisLaikotarpis" localSheetId="8">'Forma 8'!$E$90</definedName>
    <definedName name="VAS077_F_Abonentaiirvar1AtaskaitinisLaikotarpis">'Forma 8'!$E$90</definedName>
    <definedName name="VAS077_F_Abonentaiirvar2AtaskaitinisLaikotarpis" localSheetId="8">'Forma 8'!$E$91</definedName>
    <definedName name="VAS077_F_Abonentaiirvar2AtaskaitinisLaikotarpis">'Forma 8'!$E$91</definedName>
    <definedName name="VAS077_F_Abonentaiirvar3AtaskaitinisLaikotarpis" localSheetId="8">'Forma 8'!$E$92</definedName>
    <definedName name="VAS077_F_Abonentaiirvar3AtaskaitinisLaikotarpis">'Forma 8'!$E$92</definedName>
    <definedName name="VAS077_F_Abonentaikurie1AtaskaitinisLaikotarpis" localSheetId="8">'Forma 8'!$E$86</definedName>
    <definedName name="VAS077_F_Abonentaikurie1AtaskaitinisLaikotarpis">'Forma 8'!$E$86</definedName>
    <definedName name="VAS077_F_Abonentaikurie2AtaskaitinisLaikotarpis" localSheetId="8">'Forma 8'!$E$87</definedName>
    <definedName name="VAS077_F_Abonentaikurie2AtaskaitinisLaikotarpis">'Forma 8'!$E$87</definedName>
    <definedName name="VAS077_F_Abonentaikurie3AtaskaitinisLaikotarpis" localSheetId="8">'Forma 8'!$E$88</definedName>
    <definedName name="VAS077_F_Abonentaikurie3AtaskaitinisLaikotarpis">'Forma 8'!$E$88</definedName>
    <definedName name="VAS077_F_Abonentams1AtaskaitinisLaikotarpis" localSheetId="8">'Forma 8'!$E$21</definedName>
    <definedName name="VAS077_F_Abonentams1AtaskaitinisLaikotarpis">'Forma 8'!$E$21</definedName>
    <definedName name="VAS077_F_Abonentamsuznu1AtaskaitinisLaikotarpis" localSheetId="8">'Forma 8'!$E$47</definedName>
    <definedName name="VAS077_F_Abonentamsuznu1AtaskaitinisLaikotarpis">'Forma 8'!$E$47</definedName>
    <definedName name="VAS077_F_Abonentamsuzsu1AtaskaitinisLaikotarpis" localSheetId="8">'Forma 8'!$E$45</definedName>
    <definedName name="VAS077_F_Abonentamsuzsu1AtaskaitinisLaikotarpis">'Forma 8'!$E$45</definedName>
    <definedName name="VAS077_F_Abonentamsuzva1AtaskaitinisLaikotarpis" localSheetId="8">'Forma 8'!$E$46</definedName>
    <definedName name="VAS077_F_Abonentamsuzva1AtaskaitinisLaikotarpis">'Forma 8'!$E$46</definedName>
    <definedName name="VAS077_F_Aptarnaujamuuk1AtaskaitinisLaikotarpis" localSheetId="8">'Forma 8'!$E$77</definedName>
    <definedName name="VAS077_F_Aptarnaujamuuk1AtaskaitinisLaikotarpis">'Forma 8'!$E$77</definedName>
    <definedName name="VAS077_F_Aptarnaujamuuk2AtaskaitinisLaikotarpis" localSheetId="8">'Forma 8'!$E$85</definedName>
    <definedName name="VAS077_F_Aptarnaujamuuk2AtaskaitinisLaikotarpis">'Forma 8'!$E$85</definedName>
    <definedName name="VAS077_F_Aptarnaujamuuk3AtaskaitinisLaikotarpis" localSheetId="8">'Forma 8'!$E$89</definedName>
    <definedName name="VAS077_F_Aptarnaujamuuk3AtaskaitinisLaikotarpis">'Forma 8'!$E$89</definedName>
    <definedName name="VAS077_F_Daugiabuciunam1AtaskaitinisLaikotarpis" localSheetId="8">'Forma 8'!$E$28</definedName>
    <definedName name="VAS077_F_Daugiabuciunam1AtaskaitinisLaikotarpis">'Forma 8'!$E$28</definedName>
    <definedName name="VAS077_F_Daugiabuciunam2AtaskaitinisLaikotarpis" localSheetId="8">'Forma 8'!$E$66</definedName>
    <definedName name="VAS077_F_Daugiabuciunam2AtaskaitinisLaikotarpis">'Forma 8'!$E$66</definedName>
    <definedName name="VAS077_F_Daugiabuciuose1AtaskaitinisLaikotarpis" localSheetId="8">'Forma 8'!$E$18</definedName>
    <definedName name="VAS077_F_Daugiabuciuose1AtaskaitinisLaikotarpis">'Forma 8'!$E$18</definedName>
    <definedName name="VAS077_F_Daugiabuciuose2AtaskaitinisLaikotarpis" localSheetId="8">'Forma 8'!$E$40</definedName>
    <definedName name="VAS077_F_Daugiabuciuose2AtaskaitinisLaikotarpis">'Forma 8'!$E$40</definedName>
    <definedName name="VAS077_F_Gyventojuskaic1AtaskaitinisLaikotarpis" localSheetId="8">'Forma 8'!$E$75</definedName>
    <definedName name="VAS077_F_Gyventojuskaic1AtaskaitinisLaikotarpis">'Forma 8'!$E$75</definedName>
    <definedName name="VAS077_F_Individualiuos1AtaskaitinisLaikotarpis" localSheetId="8">'Forma 8'!$E$20</definedName>
    <definedName name="VAS077_F_Individualiuos1AtaskaitinisLaikotarpis">'Forma 8'!$E$20</definedName>
    <definedName name="VAS077_F_Individualiuos2AtaskaitinisLaikotarpis" localSheetId="8">'Forma 8'!$E$44</definedName>
    <definedName name="VAS077_F_Individualiuos2AtaskaitinisLaikotarpis">'Forma 8'!$E$44</definedName>
    <definedName name="VAS077_F_Individualiuos3AtaskaitinisLaikotarpis" localSheetId="8">'Forma 8'!$E$80</definedName>
    <definedName name="VAS077_F_Individualiuos3AtaskaitinisLaikotarpis">'Forma 8'!$E$80</definedName>
    <definedName name="VAS077_F_Individualiuos4AtaskaitinisLaikotarpis" localSheetId="8">'Forma 8'!$E$42</definedName>
    <definedName name="VAS077_F_Individualiuos4AtaskaitinisLaikotarpis">'Forma 8'!$E$42</definedName>
    <definedName name="VAS077_F_Individualiuos5AtaskaitinisLaikotarpis" localSheetId="8">'Forma 8'!$E$43</definedName>
    <definedName name="VAS077_F_Individualiuos5AtaskaitinisLaikotarpis">'Forma 8'!$E$43</definedName>
    <definedName name="VAS077_F_Isgautopozemin1AtaskaitinisLaikotarpis" localSheetId="8">'Forma 8'!$E$11</definedName>
    <definedName name="VAS077_F_Isgautopozemin1AtaskaitinisLaikotarpis">'Forma 8'!$E$11</definedName>
    <definedName name="VAS077_F_Issioskaiciaus10AtaskaitinisLaikotarpis" localSheetId="8">'Forma 8'!$E$52</definedName>
    <definedName name="VAS077_F_Issioskaiciaus10AtaskaitinisLaikotarpis">'Forma 8'!$E$52</definedName>
    <definedName name="VAS077_F_Issioskaiciaus11AtaskaitinisLaikotarpis" localSheetId="8">'Forma 8'!$E$64</definedName>
    <definedName name="VAS077_F_Issioskaiciaus11AtaskaitinisLaikotarpis">'Forma 8'!$E$64</definedName>
    <definedName name="VAS077_F_Issioskaiciaus12AtaskaitinisLaikotarpis" localSheetId="8">'Forma 8'!$E$79</definedName>
    <definedName name="VAS077_F_Issioskaiciaus12AtaskaitinisLaikotarpis">'Forma 8'!$E$79</definedName>
    <definedName name="VAS077_F_Issioskaiciaus13AtaskaitinisLaikotarpis" localSheetId="8">'Forma 8'!$E$68</definedName>
    <definedName name="VAS077_F_Issioskaiciaus13AtaskaitinisLaikotarpis">'Forma 8'!$E$68</definedName>
    <definedName name="VAS077_F_Issioskaiciaus14AtaskaitinisLaikotarpis" localSheetId="8">'Forma 8'!$E$70</definedName>
    <definedName name="VAS077_F_Issioskaiciaus14AtaskaitinisLaikotarpis">'Forma 8'!$E$70</definedName>
    <definedName name="VAS077_F_Issioskaiciaus15AtaskaitinisLaikotarpis" localSheetId="8">'Forma 8'!$E$72</definedName>
    <definedName name="VAS077_F_Issioskaiciaus15AtaskaitinisLaikotarpis">'Forma 8'!$E$72</definedName>
    <definedName name="VAS077_F_Issioskaiciaus1AtaskaitinisLaikotarpis" localSheetId="8">'Forma 8'!$E$14</definedName>
    <definedName name="VAS077_F_Issioskaiciaus1AtaskaitinisLaikotarpis">'Forma 8'!$E$14</definedName>
    <definedName name="VAS077_F_Issioskaiciaus2AtaskaitinisLaikotarpis" localSheetId="8">'Forma 8'!$E$15</definedName>
    <definedName name="VAS077_F_Issioskaiciaus2AtaskaitinisLaikotarpis">'Forma 8'!$E$15</definedName>
    <definedName name="VAS077_F_Issioskaiciaus3AtaskaitinisLaikotarpis" localSheetId="8">'Forma 8'!$E$19</definedName>
    <definedName name="VAS077_F_Issioskaiciaus3AtaskaitinisLaikotarpis">'Forma 8'!$E$19</definedName>
    <definedName name="VAS077_F_Issioskaiciaus4AtaskaitinisLaikotarpis" localSheetId="8">'Forma 8'!$E$22</definedName>
    <definedName name="VAS077_F_Issioskaiciaus4AtaskaitinisLaikotarpis">'Forma 8'!$E$22</definedName>
    <definedName name="VAS077_F_Issioskaiciaus5AtaskaitinisLaikotarpis" localSheetId="8">'Forma 8'!$E$26</definedName>
    <definedName name="VAS077_F_Issioskaiciaus5AtaskaitinisLaikotarpis">'Forma 8'!$E$26</definedName>
    <definedName name="VAS077_F_Issioskaiciaus6AtaskaitinisLaikotarpis" localSheetId="8">'Forma 8'!$E$30</definedName>
    <definedName name="VAS077_F_Issioskaiciaus6AtaskaitinisLaikotarpis">'Forma 8'!$E$30</definedName>
    <definedName name="VAS077_F_Issioskaiciaus7AtaskaitinisLaikotarpis" localSheetId="8">'Forma 8'!$E$33</definedName>
    <definedName name="VAS077_F_Issioskaiciaus7AtaskaitinisLaikotarpis">'Forma 8'!$E$33</definedName>
    <definedName name="VAS077_F_Issioskaiciaus8AtaskaitinisLaikotarpis" localSheetId="8">'Forma 8'!$E$41</definedName>
    <definedName name="VAS077_F_Issioskaiciaus8AtaskaitinisLaikotarpis">'Forma 8'!$E$41</definedName>
    <definedName name="VAS077_F_Issioskaiciaus9AtaskaitinisLaikotarpis" localSheetId="8">'Forma 8'!$E$50</definedName>
    <definedName name="VAS077_F_Issioskaiciaus9AtaskaitinisLaikotarpis">'Forma 8'!$E$50</definedName>
    <definedName name="VAS077_F_Isvalytasbuiti1AtaskaitinisLaikotarpis" localSheetId="8">'Forma 8'!$E$36</definedName>
    <definedName name="VAS077_F_Isvalytasbuiti1AtaskaitinisLaikotarpis">'Forma 8'!$E$36</definedName>
    <definedName name="VAS077_F_Isvalytaspavir1AtaskaitinisLaikotarpis" localSheetId="8">'Forma 8'!$E$57</definedName>
    <definedName name="VAS077_F_Isvalytaspavir1AtaskaitinisLaikotarpis">'Forma 8'!$E$57</definedName>
    <definedName name="VAS077_F_Ivadinesirapsk1AtaskaitinisLaikotarpis" localSheetId="8">'Forma 8'!$E$51</definedName>
    <definedName name="VAS077_F_Ivadinesirapsk1AtaskaitinisLaikotarpis">'Forma 8'!$E$51</definedName>
    <definedName name="VAS077_F_Ivadinesirapsk2AtaskaitinisLaikotarpis" localSheetId="8">'Forma 8'!$E$71</definedName>
    <definedName name="VAS077_F_Ivadinesirapsk2AtaskaitinisLaikotarpis">'Forma 8'!$E$71</definedName>
    <definedName name="VAS077_F_Kitiukiosubjek1AtaskaitinisLaikotarpis" localSheetId="8">'Forma 8'!$E$84</definedName>
    <definedName name="VAS077_F_Kitiukiosubjek1AtaskaitinisLaikotarpis">'Forma 8'!$E$84</definedName>
    <definedName name="VAS077_F_Namuukiuskaici1AtaskaitinisLaikotarpis" localSheetId="8">'Forma 8'!$E$76</definedName>
    <definedName name="VAS077_F_Namuukiuskaici1AtaskaitinisLaikotarpis">'Forma 8'!$E$76</definedName>
    <definedName name="VAS077_F_Neapmoketaspav1AtaskaitinisLaikotarpis" localSheetId="8">'Forma 8'!$E$61</definedName>
    <definedName name="VAS077_F_Neapmoketaspav1AtaskaitinisLaikotarpis">'Forma 8'!$E$61</definedName>
    <definedName name="VAS077_F_Neapmoketaspav2AtaskaitinisLaikotarpis" localSheetId="8">'Forma 8'!$E$73</definedName>
    <definedName name="VAS077_F_Neapmoketaspav2AtaskaitinisLaikotarpis">'Forma 8'!$E$73</definedName>
    <definedName name="VAS077_F_Neapskaitytasb1AtaskaitinisLaikotarpis" localSheetId="8">'Forma 8'!$E$49</definedName>
    <definedName name="VAS077_F_Neapskaitytasb1AtaskaitinisLaikotarpis">'Forma 8'!$E$49</definedName>
    <definedName name="VAS077_F_Neapskaitytasv1AtaskaitinisLaikotarpis" localSheetId="8">'Forma 8'!$E$25</definedName>
    <definedName name="VAS077_F_Neapskaitytasv1AtaskaitinisLaikotarpis">'Forma 8'!$E$25</definedName>
    <definedName name="VAS077_F_Neapskaitytasv2AtaskaitinisLaikotarpis" localSheetId="8">'Forma 8'!$E$63</definedName>
    <definedName name="VAS077_F_Neapskaitytasv2AtaskaitinisLaikotarpis">'Forma 8'!$E$63</definedName>
    <definedName name="VAS077_F_Neapskaitytubu1AtaskaitinisLaikotarpis" localSheetId="8">'Forma 8'!$E$69</definedName>
    <definedName name="VAS077_F_Neapskaitytubu1AtaskaitinisLaikotarpis">'Forma 8'!$E$69</definedName>
    <definedName name="VAS077_F_Paruostogeriam1AtaskaitinisLaikotarpis" localSheetId="8">'Forma 8'!$E$12</definedName>
    <definedName name="VAS077_F_Paruostogeriam1AtaskaitinisLaikotarpis">'Forma 8'!$E$12</definedName>
    <definedName name="VAS077_F_Patiektogeriam1AtaskaitinisLaikotarpis" localSheetId="8">'Forma 8'!$E$13</definedName>
    <definedName name="VAS077_F_Patiektogeriam1AtaskaitinisLaikotarpis">'Forma 8'!$E$13</definedName>
    <definedName name="VAS077_F_Perpumpuotasbu1AtaskaitinisLaikotarpis" localSheetId="8">'Forma 8'!$E$35</definedName>
    <definedName name="VAS077_F_Perpumpuotasbu1AtaskaitinisLaikotarpis">'Forma 8'!$E$35</definedName>
    <definedName name="VAS077_F_Realizuotasbui1AtaskaitinisLaikotarpis" localSheetId="8">'Forma 8'!$E$38</definedName>
    <definedName name="VAS077_F_Realizuotasbui1AtaskaitinisLaikotarpis">'Forma 8'!$E$38</definedName>
    <definedName name="VAS077_F_Realizuotasger1AtaskaitinisLaikotarpis" localSheetId="8">'Forma 8'!$E$16</definedName>
    <definedName name="VAS077_F_Realizuotasger1AtaskaitinisLaikotarpis">'Forma 8'!$E$16</definedName>
    <definedName name="VAS077_F_Realizuotaspav1AtaskaitinisLaikotarpis" localSheetId="8">'Forma 8'!$E$58</definedName>
    <definedName name="VAS077_F_Realizuotaspav1AtaskaitinisLaikotarpis">'Forma 8'!$E$58</definedName>
    <definedName name="VAS077_F_Sezoniniamsabo1AtaskaitinisLaikotarpis" localSheetId="8">'Forma 8'!$E$23</definedName>
    <definedName name="VAS077_F_Sezoniniamsabo1AtaskaitinisLaikotarpis">'Forma 8'!$E$23</definedName>
    <definedName name="VAS077_F_Sezoniniamsabo2AtaskaitinisLaikotarpis" localSheetId="8">'Forma 8'!$E$48</definedName>
    <definedName name="VAS077_F_Sezoniniamsabo2AtaskaitinisLaikotarpis">'Forma 8'!$E$48</definedName>
    <definedName name="VAS077_F_Skirtumasdaugi1AtaskaitinisLaikotarpis" localSheetId="8">'Forma 8'!$E$29</definedName>
    <definedName name="VAS077_F_Skirtumasdaugi1AtaskaitinisLaikotarpis">'Forma 8'!$E$29</definedName>
    <definedName name="VAS077_F_Skirtumasdaugi2AtaskaitinisLaikotarpis" localSheetId="8">'Forma 8'!$E$67</definedName>
    <definedName name="VAS077_F_Skirtumasdaugi2AtaskaitinisLaikotarpis">'Forma 8'!$E$67</definedName>
    <definedName name="VAS077_F_Surenkamuaseni1AtaskaitinisLaikotarpis" localSheetId="8">'Forma 8'!$E$34</definedName>
    <definedName name="VAS077_F_Surenkamuaseni1AtaskaitinisLaikotarpis">'Forma 8'!$E$34</definedName>
    <definedName name="VAS077_F_Surinktaatskir1AtaskaitinisLaikotarpis" localSheetId="8">'Forma 8'!$E$56</definedName>
    <definedName name="VAS077_F_Surinktaatskir1AtaskaitinisLaikotarpis">'Forma 8'!$E$56</definedName>
    <definedName name="VAS077_F_Surinktaatskir2AtaskaitinisLaikotarpis" localSheetId="8">'Forma 8'!$E$60</definedName>
    <definedName name="VAS077_F_Surinktaatskir2AtaskaitinisLaikotarpis">'Forma 8'!$E$60</definedName>
    <definedName name="VAS077_F_Surinktabuitin1AtaskaitinisLaikotarpis" localSheetId="8">'Forma 8'!$E$32</definedName>
    <definedName name="VAS077_F_Surinktabuitin1AtaskaitinisLaikotarpis">'Forma 8'!$E$32</definedName>
    <definedName name="VAS077_F_Surinktamisriu1AtaskaitinisLaikotarpis" localSheetId="8">'Forma 8'!$E$55</definedName>
    <definedName name="VAS077_F_Surinktamisriu1AtaskaitinisLaikotarpis">'Forma 8'!$E$55</definedName>
    <definedName name="VAS077_F_Surinktamisriu2AtaskaitinisLaikotarpis" localSheetId="8">'Forma 8'!$E$59</definedName>
    <definedName name="VAS077_F_Surinktamisriu2AtaskaitinisLaikotarpis">'Forma 8'!$E$59</definedName>
    <definedName name="VAS077_F_Surinktapavirs1AtaskaitinisLaikotarpis" localSheetId="8">'Forma 8'!$E$54</definedName>
    <definedName name="VAS077_F_Surinktapavirs1AtaskaitinisLaikotarpis">'Forma 8'!$E$54</definedName>
    <definedName name="VAS077_F_Sutvarkytasdum1AtaskaitinisLaikotarpis" localSheetId="8">'Forma 8'!$E$37</definedName>
    <definedName name="VAS077_F_Sutvarkytasdum1AtaskaitinisLaikotarpis">'Forma 8'!$E$37</definedName>
    <definedName name="VAS077_F_Tiekimotinkluo1AtaskaitinisLaikotarpis" localSheetId="8">'Forma 8'!$E$27</definedName>
    <definedName name="VAS077_F_Tiekimotinkluo1AtaskaitinisLaikotarpis">'Forma 8'!$E$27</definedName>
    <definedName name="VAS077_F_Tiekimotinkluo2AtaskaitinisLaikotarpis" localSheetId="8">'Forma 8'!$E$65</definedName>
    <definedName name="VAS077_F_Tiekimotinkluo2AtaskaitinisLaikotarpis">'Forma 8'!$E$65</definedName>
    <definedName name="VAS077_F_Vandenskiekiss1AtaskaitinisLaikotarpis" localSheetId="8">'Forma 8'!$E$24</definedName>
    <definedName name="VAS077_F_Vandenskiekiss1AtaskaitinisLaikotarpis">'Forma 8'!$E$24</definedName>
    <definedName name="VAS077_F_Vartotojaikuri1AtaskaitinisLaikotarpis" localSheetId="8">'Forma 8'!$E$78</definedName>
    <definedName name="VAS077_F_Vartotojaikuri1AtaskaitinisLaikotarpis">'Forma 8'!$E$78</definedName>
    <definedName name="VAS077_F_Vartotojaikuri2AtaskaitinisLaikotarpis" localSheetId="8">'Forma 8'!$E$81</definedName>
    <definedName name="VAS077_F_Vartotojaikuri2AtaskaitinisLaikotarpis">'Forma 8'!$E$81</definedName>
    <definedName name="VAS077_F_Vartotojaikuri3AtaskaitinisLaikotarpis" localSheetId="8">'Forma 8'!$E$82</definedName>
    <definedName name="VAS077_F_Vartotojaikuri3AtaskaitinisLaikotarpis">'Forma 8'!$E$82</definedName>
    <definedName name="VAS077_F_Vartotojaikuri4AtaskaitinisLaikotarpis" localSheetId="8">'Forma 8'!$E$83</definedName>
    <definedName name="VAS077_F_Vartotojaikuri4AtaskaitinisLaikotarpis">'Forma 8'!$E$83</definedName>
    <definedName name="VAS077_F_Vartotojams1AtaskaitinisLaikotarpis" localSheetId="8">'Forma 8'!$E$17</definedName>
    <definedName name="VAS077_F_Vartotojams1AtaskaitinisLaikotarpis">'Forma 8'!$E$17</definedName>
    <definedName name="VAS077_F_Vartotojamsuzs1AtaskaitinisLaikotarpis" localSheetId="8">'Forma 8'!$E$39</definedName>
    <definedName name="VAS077_F_Vartotojamsuzs1AtaskaitinisLaikotarpis">'Forma 8'!$E$39</definedName>
    <definedName name="VAS078_D_Abonentinestar1" localSheetId="10">'Forma 9'!$C$193</definedName>
    <definedName name="VAS078_D_Abonentinestar1">'Forma 9'!$C$193</definedName>
    <definedName name="VAS078_D_Abonentuskaici1" localSheetId="10">'Forma 9'!$C$86</definedName>
    <definedName name="VAS078_D_Abonentuskaici1">'Forma 9'!$C$86</definedName>
    <definedName name="VAS078_D_Abonentuskaiti1" localSheetId="10">'Forma 9'!$C$72</definedName>
    <definedName name="VAS078_D_Abonentuskaiti1">'Forma 9'!$C$72</definedName>
    <definedName name="VAS078_D_Administracijo1" localSheetId="10">'Forma 9'!$C$194</definedName>
    <definedName name="VAS078_D_Administracijo1">'Forma 9'!$C$194</definedName>
    <definedName name="VAS078_D_Anaerobiniuiap1" localSheetId="10">'Forma 9'!$C$156</definedName>
    <definedName name="VAS078_D_Anaerobiniuiap1">'Forma 9'!$C$156</definedName>
    <definedName name="VAS078_D_Anaerobiskaiap1" localSheetId="10">'Forma 9'!$C$160</definedName>
    <definedName name="VAS078_D_Anaerobiskaiap1">'Forma 9'!$C$160</definedName>
    <definedName name="VAS078_D_Anaerobiskaiap2" localSheetId="10">'Forma 9'!$C$161</definedName>
    <definedName name="VAS078_D_Anaerobiskaiap2">'Forma 9'!$C$161</definedName>
    <definedName name="VAS078_D_Asenizacinesma1" localSheetId="10">'Forma 9'!$C$187</definedName>
    <definedName name="VAS078_D_Asenizacinesma1">'Forma 9'!$C$187</definedName>
    <definedName name="VAS078_D_AtaskaitinisLaikotarpis" localSheetId="10">'Forma 9'!$E$9</definedName>
    <definedName name="VAS078_D_AtaskaitinisLaikotarpis">'Forma 9'!$E$9</definedName>
    <definedName name="VAS078_D_Atitekanciunuo1" localSheetId="10">'Forma 9'!$C$111</definedName>
    <definedName name="VAS078_D_Atitekanciunuo1">'Forma 9'!$C$111</definedName>
    <definedName name="VAS078_D_Atitekanciupav1" localSheetId="10">'Forma 9'!$C$135</definedName>
    <definedName name="VAS078_D_Atitekanciupav1">'Forma 9'!$C$135</definedName>
    <definedName name="VAS078_D_Aukioprojektin1" localSheetId="10">'Forma 9'!$C$10</definedName>
    <definedName name="VAS078_D_Aukioprojektin1">'Forma 9'!$C$10</definedName>
    <definedName name="VAS078_D_Azotasn1" localSheetId="10">'Forma 9'!$C$115</definedName>
    <definedName name="VAS078_D_Azotasn1">'Forma 9'!$C$115</definedName>
    <definedName name="VAS078_D_Azotasn2" localSheetId="10">'Forma 9'!$C$121</definedName>
    <definedName name="VAS078_D_Azotasn2">'Forma 9'!$C$121</definedName>
    <definedName name="VAS078_D_Beslegeseirkit1" localSheetId="10">'Forma 9'!$C$40</definedName>
    <definedName name="VAS078_D_Beslegeseirkit1">'Forma 9'!$C$40</definedName>
    <definedName name="VAS078_D_Bgeriamojovand1" localSheetId="10">'Forma 9'!$C$31</definedName>
    <definedName name="VAS078_D_Bgeriamojovand1">'Forma 9'!$C$31</definedName>
    <definedName name="VAS078_D_Biologiniosume1" localSheetId="10">'Forma 9'!$C$104</definedName>
    <definedName name="VAS078_D_Biologiniosume1">'Forma 9'!$C$104</definedName>
    <definedName name="VAS078_D_Bokstuskaicius1" localSheetId="10">'Forma 9'!$C$50</definedName>
    <definedName name="VAS078_D_Bokstuskaicius1">'Forma 9'!$C$50</definedName>
    <definedName name="VAS078_D_Cgeriamojovand1" localSheetId="10">'Forma 9'!$C$35</definedName>
    <definedName name="VAS078_D_Cgeriamojovand1">'Forma 9'!$C$35</definedName>
    <definedName name="VAS078_D_Chloru1" localSheetId="10">'Forma 9'!$C$48</definedName>
    <definedName name="VAS078_D_Chloru1">'Forma 9'!$C$48</definedName>
    <definedName name="VAS078_D_Darbomasinuiri1" localSheetId="10">'Forma 9'!$C$134</definedName>
    <definedName name="VAS078_D_Darbomasinuiri1">'Forma 9'!$C$134</definedName>
    <definedName name="VAS078_D_Daugiabuciunam2" localSheetId="10">'Forma 9'!$C$66</definedName>
    <definedName name="VAS078_D_Daugiabuciunam2">'Forma 9'!$C$66</definedName>
    <definedName name="VAS078_D_Daugiabuciuose3" localSheetId="10">'Forma 9'!$C$71</definedName>
    <definedName name="VAS078_D_Daugiabuciuose3">'Forma 9'!$C$71</definedName>
    <definedName name="VAS078_D_Denitrifikacij1" localSheetId="10">'Forma 9'!$C$106</definedName>
    <definedName name="VAS078_D_Denitrifikacij1">'Forma 9'!$C$106</definedName>
    <definedName name="VAS078_D_Dezinfekavimoi1" localSheetId="10">'Forma 9'!$C$45</definedName>
    <definedName name="VAS078_D_Dezinfekavimoi1">'Forma 9'!$C$45</definedName>
    <definedName name="VAS078_D_Dezinfekuotoch1" localSheetId="10">'Forma 9'!$C$49</definedName>
    <definedName name="VAS078_D_Dezinfekuotoch1">'Forma 9'!$C$49</definedName>
    <definedName name="VAS078_D_Dezinfekuotona1" localSheetId="10">'Forma 9'!$C$47</definedName>
    <definedName name="VAS078_D_Dezinfekuotona1">'Forma 9'!$C$47</definedName>
    <definedName name="VAS078_D_Dezinfekuotova1" localSheetId="10">'Forma 9'!$C$44</definedName>
    <definedName name="VAS078_D_Dezinfekuotova1">'Forma 9'!$C$44</definedName>
    <definedName name="VAS078_D_Dgeriamojovand1" localSheetId="10">'Forma 9'!$C$57</definedName>
    <definedName name="VAS078_D_Dgeriamojovand1">'Forma 9'!$C$57</definedName>
    <definedName name="VAS078_D_Dumblokiekisde1" localSheetId="10">'Forma 9'!$C$124</definedName>
    <definedName name="VAS078_D_Dumblokiekisde1">'Forma 9'!$C$124</definedName>
    <definedName name="VAS078_D_Dumblokiekisde2" localSheetId="10">'Forma 9'!$C$125</definedName>
    <definedName name="VAS078_D_Dumblokiekisde2">'Forma 9'!$C$125</definedName>
    <definedName name="VAS078_D_Dumblokiekisde3" localSheetId="10">'Forma 9'!$C$126</definedName>
    <definedName name="VAS078_D_Dumblokiekisde3">'Forma 9'!$C$126</definedName>
    <definedName name="VAS078_D_Dumblokiekisde4" localSheetId="10">'Forma 9'!$C$127</definedName>
    <definedName name="VAS078_D_Dumblokiekisde4">'Forma 9'!$C$127</definedName>
    <definedName name="VAS078_D_Enuotekusurink1" localSheetId="10">'Forma 9'!$C$75</definedName>
    <definedName name="VAS078_D_Enuotekusurink1">'Forma 9'!$C$75</definedName>
    <definedName name="VAS078_D_Filtracijoslau1" localSheetId="10">'Forma 9'!$C$99</definedName>
    <definedName name="VAS078_D_Filtracijoslau1">'Forma 9'!$C$99</definedName>
    <definedName name="VAS078_D_Filtracijoslau2" localSheetId="10">'Forma 9'!$C$100</definedName>
    <definedName name="VAS078_D_Filtracijoslau2">'Forma 9'!$C$100</definedName>
    <definedName name="VAS078_D_Fosforasp1" localSheetId="10">'Forma 9'!$C$116</definedName>
    <definedName name="VAS078_D_Fosforasp1">'Forma 9'!$C$116</definedName>
    <definedName name="VAS078_D_Fosforasp2" localSheetId="10">'Forma 9'!$C$122</definedName>
    <definedName name="VAS078_D_Fosforasp2">'Forma 9'!$C$122</definedName>
    <definedName name="VAS078_D_Fpavirsiniunuo1" localSheetId="10">'Forma 9'!$C$88</definedName>
    <definedName name="VAS078_D_Fpavirsiniunuo1">'Forma 9'!$C$88</definedName>
    <definedName name="VAS078_D_Gbuitiniuirgam1" localSheetId="10">'Forma 9'!$C$98</definedName>
    <definedName name="VAS078_D_Gbuitiniuirgam1">'Forma 9'!$C$98</definedName>
    <definedName name="VAS078_D_Greziniuoseins1" localSheetId="10">'Forma 9'!$C$33</definedName>
    <definedName name="VAS078_D_Greziniuoseins1">'Forma 9'!$C$33</definedName>
    <definedName name="VAS078_D_Hidrantuskaici1" localSheetId="10">'Forma 9'!$C$68</definedName>
    <definedName name="VAS078_D_Hidrantuskaici1">'Forma 9'!$C$68</definedName>
    <definedName name="VAS078_D_Hpavirsiniunuo1" localSheetId="10">'Forma 9'!$C$131</definedName>
    <definedName name="VAS078_D_Hpavirsiniunuo1">'Forma 9'!$C$131</definedName>
    <definedName name="VAS078_D_Individualiuna1" localSheetId="10">'Forma 9'!$C$85</definedName>
    <definedName name="VAS078_D_Individualiuna1">'Forma 9'!$C$85</definedName>
    <definedName name="VAS078_D_Instaliuotusiu1" localSheetId="10">'Forma 9'!$C$52</definedName>
    <definedName name="VAS078_D_Instaliuotusiu1">'Forma 9'!$C$52</definedName>
    <definedName name="VAS078_D_Inuotekudumblo1" localSheetId="10">'Forma 9'!$C$145</definedName>
    <definedName name="VAS078_D_Inuotekudumblo1">'Forma 9'!$C$145</definedName>
    <definedName name="VAS078_D_Isjutransporto1" localSheetId="10">'Forma 9'!$C$186</definedName>
    <definedName name="VAS078_D_Isjutransporto1">'Forma 9'!$C$186</definedName>
    <definedName name="VAS078_D_Isleidziamunuo1" localSheetId="10">'Forma 9'!$C$117</definedName>
    <definedName name="VAS078_D_Isleidziamunuo1">'Forma 9'!$C$117</definedName>
    <definedName name="VAS078_D_Isleidziamupav1" localSheetId="10">'Forma 9'!$C$139</definedName>
    <definedName name="VAS078_D_Isleidziamupav1">'Forma 9'!$C$139</definedName>
    <definedName name="VAS078_D_Issioskaiciaus13" localSheetId="10">'Forma 9'!$C$70</definedName>
    <definedName name="VAS078_D_Issioskaiciaus13">'Forma 9'!$C$70</definedName>
    <definedName name="VAS078_D_Issioskaiciaus14" localSheetId="10">'Forma 9'!$C$81</definedName>
    <definedName name="VAS078_D_Issioskaiciaus14">'Forma 9'!$C$81</definedName>
    <definedName name="VAS078_D_Issioskaiciaus15" localSheetId="10">'Forma 9'!$C$84</definedName>
    <definedName name="VAS078_D_Issioskaiciaus15">'Forma 9'!$C$84</definedName>
    <definedName name="VAS078_D_Issioskaiciaus16" localSheetId="10">'Forma 9'!$C$94</definedName>
    <definedName name="VAS078_D_Issioskaiciaus16">'Forma 9'!$C$94</definedName>
    <definedName name="VAS078_D_Issioskaiciaus17" localSheetId="10">'Forma 9'!$C$191</definedName>
    <definedName name="VAS078_D_Issioskaiciaus17">'Forma 9'!$C$191</definedName>
    <definedName name="VAS078_D_Istoskaiciausn1" localSheetId="10">'Forma 9'!$C$46</definedName>
    <definedName name="VAS078_D_Istoskaiciausn1">'Forma 9'!$C$46</definedName>
    <definedName name="VAS078_D_Istoskaiciausu1" localSheetId="10">'Forma 9'!$C$39</definedName>
    <definedName name="VAS078_D_Istoskaiciausu1">'Forma 9'!$C$39</definedName>
    <definedName name="VAS078_D_Istoskaiciausv1" localSheetId="10">'Forma 9'!$C$37</definedName>
    <definedName name="VAS078_D_Istoskaiciausv1">'Forma 9'!$C$37</definedName>
    <definedName name="VAS078_D_Isvalytunuotek1" localSheetId="10">'Forma 9'!$C$130</definedName>
    <definedName name="VAS078_D_Isvalytunuotek1">'Forma 9'!$C$130</definedName>
    <definedName name="VAS078_D_Isvalytupavirs1" localSheetId="10">'Forma 9'!$C$132</definedName>
    <definedName name="VAS078_D_Isvalytupavirs1">'Forma 9'!$C$132</definedName>
    <definedName name="VAS078_D_Ivadiniukartus1" localSheetId="10">'Forma 9'!$C$69</definedName>
    <definedName name="VAS078_D_Ivadiniukartus1">'Forma 9'!$C$69</definedName>
    <definedName name="VAS078_D_Jtransportoukis1" localSheetId="10">'Forma 9'!$C$184</definedName>
    <definedName name="VAS078_D_Jtransportoukis1">'Forma 9'!$C$184</definedName>
    <definedName name="VAS078_D_Kanalizacijoje1" localSheetId="10">'Forma 9'!$C$87</definedName>
    <definedName name="VAS078_D_Kanalizacijoje1">'Forma 9'!$C$87</definedName>
    <definedName name="VAS078_D_Kanalizacijosi1" localSheetId="10">'Forma 9'!$C$82</definedName>
    <definedName name="VAS078_D_Kanalizacijosi1">'Forma 9'!$C$82</definedName>
    <definedName name="VAS078_D_Kanalizacijoss1" localSheetId="10">'Forma 9'!$C$76</definedName>
    <definedName name="VAS078_D_Kanalizacijoss1">'Forma 9'!$C$76</definedName>
    <definedName name="VAS078_D_Kanalizavimopa1" localSheetId="10">'Forma 9'!$C$83</definedName>
    <definedName name="VAS078_D_Kanalizavimopa1">'Forma 9'!$C$83</definedName>
    <definedName name="VAS078_D_Kitaisbudaispa1" localSheetId="10">'Forma 9'!$C$42</definedName>
    <definedName name="VAS078_D_Kitaisbudaispa1">'Forma 9'!$C$42</definedName>
    <definedName name="VAS078_D_Kitosspecialio1" localSheetId="10">'Forma 9'!$C$189</definedName>
    <definedName name="VAS078_D_Kitosspecialio1">'Forma 9'!$C$189</definedName>
    <definedName name="VAS078_D_Kitudarbomasin1" localSheetId="10">'Forma 9'!$C$110</definedName>
    <definedName name="VAS078_D_Kitudarbomasin1">'Forma 9'!$C$110</definedName>
    <definedName name="VAS078_D_Kitupadaliniup1" localSheetId="10">'Forma 9'!$C$195</definedName>
    <definedName name="VAS078_D_Kitupadaliniup1">'Forma 9'!$C$195</definedName>
    <definedName name="VAS078_D_Kituvandentiek1" localSheetId="10">'Forma 9'!$C$64</definedName>
    <definedName name="VAS078_D_Kituvandentiek1">'Forma 9'!$C$64</definedName>
    <definedName name="VAS078_D_Kompostodregnu1" localSheetId="10">'Forma 9'!$C$172</definedName>
    <definedName name="VAS078_D_Kompostodregnu1">'Forma 9'!$C$172</definedName>
    <definedName name="VAS078_D_Kompostokiekis1" localSheetId="10">'Forma 9'!$C$171</definedName>
    <definedName name="VAS078_D_Kompostokiekis1">'Forma 9'!$C$171</definedName>
    <definedName name="VAS078_D_Magistraliniuv1" localSheetId="10">'Forma 9'!$C$63</definedName>
    <definedName name="VAS078_D_Magistraliniuv1">'Forma 9'!$C$63</definedName>
    <definedName name="VAS078_D_Mechaniniovaly1" localSheetId="10">'Forma 9'!$C$102</definedName>
    <definedName name="VAS078_D_Mechaniniovaly1">'Forma 9'!$C$102</definedName>
    <definedName name="VAS078_D_Membraniniaios1" localSheetId="10">'Forma 9'!$C$55</definedName>
    <definedName name="VAS078_D_Membraniniaios1">'Forma 9'!$C$55</definedName>
    <definedName name="VAS078_D_Membraniniaiul1" localSheetId="10">'Forma 9'!$C$53</definedName>
    <definedName name="VAS078_D_Membraniniaiul1">'Forma 9'!$C$53</definedName>
    <definedName name="VAS078_D_Metinisbiologi1" localSheetId="10">'Forma 9'!$C$105</definedName>
    <definedName name="VAS078_D_Metinisbiologi1">'Forma 9'!$C$105</definedName>
    <definedName name="VAS078_D_Metinisdenitri1" localSheetId="10">'Forma 9'!$C$107</definedName>
    <definedName name="VAS078_D_Metinisdenitri1">'Forma 9'!$C$107</definedName>
    <definedName name="VAS078_D_Metinisfiltrav1" localSheetId="10">'Forma 9'!$C$101</definedName>
    <definedName name="VAS078_D_Metinisfiltrav1">'Forma 9'!$C$101</definedName>
    <definedName name="VAS078_D_Metinismechani1" localSheetId="10">'Forma 9'!$C$103</definedName>
    <definedName name="VAS078_D_Metinismechani1">'Forma 9'!$C$103</definedName>
    <definedName name="VAS078_D_Metinisnuoteku1" localSheetId="10">'Forma 9'!$C$174</definedName>
    <definedName name="VAS078_D_Metinisnuoteku1">'Forma 9'!$C$174</definedName>
    <definedName name="VAS078_D_Metinisnuoteku2" localSheetId="10">'Forma 9'!$C$182</definedName>
    <definedName name="VAS078_D_Metinisnuoteku2">'Forma 9'!$C$182</definedName>
    <definedName name="VAS078_D_Metinisparuost1" localSheetId="10">'Forma 9'!$C$38</definedName>
    <definedName name="VAS078_D_Metinisparuost1">'Forma 9'!$C$38</definedName>
    <definedName name="VAS078_D_Naftosprodukta1" localSheetId="10">'Forma 9'!$C$138</definedName>
    <definedName name="VAS078_D_Naftosprodukta1">'Forma 9'!$C$138</definedName>
    <definedName name="VAS078_D_Naftosprodukta2" localSheetId="10">'Forma 9'!$C$142</definedName>
    <definedName name="VAS078_D_Naftosprodukta2">'Forma 9'!$C$142</definedName>
    <definedName name="VAS078_D_Nuotekudumblas1" localSheetId="10">'Forma 9'!$C$176</definedName>
    <definedName name="VAS078_D_Nuotekudumblas1">'Forma 9'!$C$176</definedName>
    <definedName name="VAS078_D_Nuotekudumbloa1" localSheetId="10">'Forma 9'!$C$25</definedName>
    <definedName name="VAS078_D_Nuotekudumbloa1">'Forma 9'!$C$25</definedName>
    <definedName name="VAS078_D_Nuotekudumbloa2" localSheetId="10">'Forma 9'!$C$155</definedName>
    <definedName name="VAS078_D_Nuotekudumbloa2">'Forma 9'!$C$155</definedName>
    <definedName name="VAS078_D_Nuotekudumblod1" localSheetId="10">'Forma 9'!$C$29</definedName>
    <definedName name="VAS078_D_Nuotekudumblod1">'Forma 9'!$C$29</definedName>
    <definedName name="VAS078_D_Nuotekudumblod2" localSheetId="10">'Forma 9'!$C$165</definedName>
    <definedName name="VAS078_D_Nuotekudumblod2">'Forma 9'!$C$165</definedName>
    <definedName name="VAS078_D_Nuotekudumblod3" localSheetId="10">'Forma 9'!$C$169</definedName>
    <definedName name="VAS078_D_Nuotekudumblod3">'Forma 9'!$C$169</definedName>
    <definedName name="VAS078_D_Nuotekudumblok1" localSheetId="10">'Forma 9'!$C$30</definedName>
    <definedName name="VAS078_D_Nuotekudumblok1">'Forma 9'!$C$30</definedName>
    <definedName name="VAS078_D_Nuotekudumblok2" localSheetId="10">'Forma 9'!$C$151</definedName>
    <definedName name="VAS078_D_Nuotekudumblok2">'Forma 9'!$C$151</definedName>
    <definedName name="VAS078_D_Nuotekudumblok3" localSheetId="10">'Forma 9'!$C$153</definedName>
    <definedName name="VAS078_D_Nuotekudumblok3">'Forma 9'!$C$153</definedName>
    <definedName name="VAS078_D_Nuotekudumblok4" localSheetId="10">'Forma 9'!$C$158</definedName>
    <definedName name="VAS078_D_Nuotekudumblok4">'Forma 9'!$C$158</definedName>
    <definedName name="VAS078_D_Nuotekudumblok5" localSheetId="10">'Forma 9'!$C$163</definedName>
    <definedName name="VAS078_D_Nuotekudumblok5">'Forma 9'!$C$163</definedName>
    <definedName name="VAS078_D_Nuotekudumblok6" localSheetId="10">'Forma 9'!$C$166</definedName>
    <definedName name="VAS078_D_Nuotekudumblok6">'Forma 9'!$C$166</definedName>
    <definedName name="VAS078_D_Nuotekudumblok7" localSheetId="10">'Forma 9'!$C$168</definedName>
    <definedName name="VAS078_D_Nuotekudumblok7">'Forma 9'!$C$168</definedName>
    <definedName name="VAS078_D_Nuotekudumblok8" localSheetId="10">'Forma 9'!$C$170</definedName>
    <definedName name="VAS078_D_Nuotekudumblok8">'Forma 9'!$C$170</definedName>
    <definedName name="VAS078_D_Nuotekudumblop1" localSheetId="10">'Forma 9'!$C$28</definedName>
    <definedName name="VAS078_D_Nuotekudumblop1">'Forma 9'!$C$28</definedName>
    <definedName name="VAS078_D_Nuotekudumblop2" localSheetId="10">'Forma 9'!$C$159</definedName>
    <definedName name="VAS078_D_Nuotekudumblop2">'Forma 9'!$C$159</definedName>
    <definedName name="VAS078_D_Nuotekudumblos1" localSheetId="10">'Forma 9'!$C$27</definedName>
    <definedName name="VAS078_D_Nuotekudumblos1">'Forma 9'!$C$27</definedName>
    <definedName name="VAS078_D_Nuotekudumblos2" localSheetId="10">'Forma 9'!$C$164</definedName>
    <definedName name="VAS078_D_Nuotekudumblos2">'Forma 9'!$C$164</definedName>
    <definedName name="VAS078_D_Nuotekudumblot10" localSheetId="10">'Forma 9'!$C$154</definedName>
    <definedName name="VAS078_D_Nuotekudumblot10">'Forma 9'!$C$154</definedName>
    <definedName name="VAS078_D_Nuotekudumblot11" localSheetId="10">'Forma 9'!$C$175</definedName>
    <definedName name="VAS078_D_Nuotekudumblot11">'Forma 9'!$C$175</definedName>
    <definedName name="VAS078_D_Nuotekudumblot12" localSheetId="10">'Forma 9'!$C$183</definedName>
    <definedName name="VAS078_D_Nuotekudumblot12">'Forma 9'!$C$183</definedName>
    <definedName name="VAS078_D_Nuotekudumblot7" localSheetId="10">'Forma 9'!$C$26</definedName>
    <definedName name="VAS078_D_Nuotekudumblot7">'Forma 9'!$C$26</definedName>
    <definedName name="VAS078_D_Nuotekudumblot8" localSheetId="10">'Forma 9'!$C$149</definedName>
    <definedName name="VAS078_D_Nuotekudumblot8">'Forma 9'!$C$149</definedName>
    <definedName name="VAS078_D_Nuotekudumblot9" localSheetId="10">'Forma 9'!$C$150</definedName>
    <definedName name="VAS078_D_Nuotekudumblot9">'Forma 9'!$C$150</definedName>
    <definedName name="VAS078_D_Nuotekudumblov1" localSheetId="10">'Forma 9'!$C$152</definedName>
    <definedName name="VAS078_D_Nuotekudumblov1">'Forma 9'!$C$152</definedName>
    <definedName name="VAS078_D_Nuotekudumblov2" localSheetId="10">'Forma 9'!$C$167</definedName>
    <definedName name="VAS078_D_Nuotekudumblov2">'Forma 9'!$C$167</definedName>
    <definedName name="VAS078_D_Nuotekulaborat1" localSheetId="10">'Forma 9'!$C$192</definedName>
    <definedName name="VAS078_D_Nuotekulaborat1">'Forma 9'!$C$192</definedName>
    <definedName name="VAS078_D_Nuotekuperpump1" localSheetId="10">'Forma 9'!$C$77</definedName>
    <definedName name="VAS078_D_Nuotekuperpump1">'Forma 9'!$C$77</definedName>
    <definedName name="VAS078_D_Nuotekusiurbli1" localSheetId="10">'Forma 9'!$C$14</definedName>
    <definedName name="VAS078_D_Nuotekusiurbli1">'Forma 9'!$C$14</definedName>
    <definedName name="VAS078_D_Nuotekutinklui1" localSheetId="10">'Forma 9'!$C$80</definedName>
    <definedName name="VAS078_D_Nuotekutinklui1">'Forma 9'!$C$80</definedName>
    <definedName name="VAS078_D_Nuotekuvalyklo1" localSheetId="10">'Forma 9'!$C$108</definedName>
    <definedName name="VAS078_D_Nuotekuvalyklo1">'Forma 9'!$C$108</definedName>
    <definedName name="VAS078_D_Nuotekuvalyklo2" localSheetId="10">'Forma 9'!$C$109</definedName>
    <definedName name="VAS078_D_Nuotekuvalyklo2">'Forma 9'!$C$109</definedName>
    <definedName name="VAS078_D_Nuotekuvalyklu1" localSheetId="10">'Forma 9'!$C$16</definedName>
    <definedName name="VAS078_D_Nuotekuvalyklu1">'Forma 9'!$C$16</definedName>
    <definedName name="VAS078_D_Padidejusiosta1" localSheetId="10">'Forma 9'!$C$123</definedName>
    <definedName name="VAS078_D_Padidejusiosta1">'Forma 9'!$C$123</definedName>
    <definedName name="VAS078_D_Pagalbiochemin1" localSheetId="10">'Forma 9'!$C$112</definedName>
    <definedName name="VAS078_D_Pagalbiochemin1">'Forma 9'!$C$112</definedName>
    <definedName name="VAS078_D_Pagalbiochemin2" localSheetId="10">'Forma 9'!$C$118</definedName>
    <definedName name="VAS078_D_Pagalbiochemin2">'Forma 9'!$C$118</definedName>
    <definedName name="VAS078_D_Pagalbiochemin3" localSheetId="10">'Forma 9'!$C$129</definedName>
    <definedName name="VAS078_D_Pagalbiochemin3">'Forma 9'!$C$129</definedName>
    <definedName name="VAS078_D_Pagalbiochemin4" localSheetId="10">'Forma 9'!$C$136</definedName>
    <definedName name="VAS078_D_Pagalbiochemin4">'Forma 9'!$C$136</definedName>
    <definedName name="VAS078_D_Pagalbiochemin5" localSheetId="10">'Forma 9'!$C$140</definedName>
    <definedName name="VAS078_D_Pagalbiochemin5">'Forma 9'!$C$140</definedName>
    <definedName name="VAS078_D_Pagalbiochemin6" localSheetId="10">'Forma 9'!$C$144</definedName>
    <definedName name="VAS078_D_Pagalbiochemin6">'Forma 9'!$C$144</definedName>
    <definedName name="VAS078_D_Pagamintubrike1" localSheetId="10">'Forma 9'!$C$180</definedName>
    <definedName name="VAS078_D_Pagamintubrike1">'Forma 9'!$C$180</definedName>
    <definedName name="VAS078_D_Pagamintugranu1" localSheetId="10">'Forma 9'!$C$181</definedName>
    <definedName name="VAS078_D_Pagamintugranu1">'Forma 9'!$C$181</definedName>
    <definedName name="VAS078_D_Paruostonuotek1" localSheetId="10">'Forma 9'!$C$177</definedName>
    <definedName name="VAS078_D_Paruostonuotek1">'Forma 9'!$C$177</definedName>
    <definedName name="VAS078_D_Paruostonuotek2" localSheetId="10">'Forma 9'!$C$178</definedName>
    <definedName name="VAS078_D_Paruostonuotek2">'Forma 9'!$C$178</definedName>
    <definedName name="VAS078_D_Pasalintatersa1" localSheetId="10">'Forma 9'!$C$128</definedName>
    <definedName name="VAS078_D_Pasalintatersa1">'Forma 9'!$C$128</definedName>
    <definedName name="VAS078_D_Pasalintatersa2" localSheetId="10">'Forma 9'!$C$143</definedName>
    <definedName name="VAS078_D_Pasalintatersa2">'Forma 9'!$C$143</definedName>
    <definedName name="VAS078_D_Patiektasvande1" localSheetId="10">'Forma 9'!$C$43</definedName>
    <definedName name="VAS078_D_Patiektasvande1">'Forma 9'!$C$43</definedName>
    <definedName name="VAS078_D_Pavirsiniunuot10" localSheetId="10">'Forma 9'!$C$90</definedName>
    <definedName name="VAS078_D_Pavirsiniunuot10">'Forma 9'!$C$90</definedName>
    <definedName name="VAS078_D_Pavirsiniunuot11" localSheetId="10">'Forma 9'!$C$91</definedName>
    <definedName name="VAS078_D_Pavirsiniunuot11">'Forma 9'!$C$91</definedName>
    <definedName name="VAS078_D_Pavirsiniunuot12" localSheetId="10">'Forma 9'!$C$93</definedName>
    <definedName name="VAS078_D_Pavirsiniunuot12">'Forma 9'!$C$93</definedName>
    <definedName name="VAS078_D_Pavirsiniunuot13" localSheetId="10">'Forma 9'!$C$95</definedName>
    <definedName name="VAS078_D_Pavirsiniunuot13">'Forma 9'!$C$95</definedName>
    <definedName name="VAS078_D_Pavirsiniunuot14" localSheetId="10">'Forma 9'!$C$96</definedName>
    <definedName name="VAS078_D_Pavirsiniunuot14">'Forma 9'!$C$96</definedName>
    <definedName name="VAS078_D_Pavirsiniunuot15" localSheetId="10">'Forma 9'!$C$97</definedName>
    <definedName name="VAS078_D_Pavirsiniunuot15">'Forma 9'!$C$97</definedName>
    <definedName name="VAS078_D_Pavirsiniunuot16" localSheetId="10">'Forma 9'!$C$133</definedName>
    <definedName name="VAS078_D_Pavirsiniunuot16">'Forma 9'!$C$133</definedName>
    <definedName name="VAS078_D_Pavirsiniunuot7" localSheetId="10">'Forma 9'!$C$15</definedName>
    <definedName name="VAS078_D_Pavirsiniunuot7">'Forma 9'!$C$15</definedName>
    <definedName name="VAS078_D_Pavirsiniunuot8" localSheetId="10">'Forma 9'!$C$21</definedName>
    <definedName name="VAS078_D_Pavirsiniunuot8">'Forma 9'!$C$21</definedName>
    <definedName name="VAS078_D_Pavirsiniunuot9" localSheetId="10">'Forma 9'!$C$89</definedName>
    <definedName name="VAS078_D_Pavirsiniunuot9">'Forma 9'!$C$89</definedName>
    <definedName name="VAS078_D_Perpumpavimost1" localSheetId="10">'Forma 9'!$C$78</definedName>
    <definedName name="VAS078_D_Perpumpavimost1">'Forma 9'!$C$78</definedName>
    <definedName name="VAS078_D_Pozeminiovande1" localSheetId="10">'Forma 9'!$C$62</definedName>
    <definedName name="VAS078_D_Pozeminiovande1">'Forma 9'!$C$62</definedName>
    <definedName name="VAS078_D_Rezervuaruskai1" localSheetId="10">'Forma 9'!$C$51</definedName>
    <definedName name="VAS078_D_Rezervuaruskai1">'Forma 9'!$C$51</definedName>
    <definedName name="VAS078_D_Riebalair1" localSheetId="10">'Forma 9'!$C$114</definedName>
    <definedName name="VAS078_D_Riebalair1">'Forma 9'!$C$114</definedName>
    <definedName name="VAS078_D_Riebalair2" localSheetId="10">'Forma 9'!$C$120</definedName>
    <definedName name="VAS078_D_Riebalair2">'Forma 9'!$C$120</definedName>
    <definedName name="VAS078_D_Sausumedziaguk1" localSheetId="10">'Forma 9'!$C$173</definedName>
    <definedName name="VAS078_D_Sausumedziaguk1">'Forma 9'!$C$173</definedName>
    <definedName name="VAS078_D_Sausumedziaguk2" localSheetId="10">'Forma 9'!$C$179</definedName>
    <definedName name="VAS078_D_Sausumedziaguk2">'Forma 9'!$C$179</definedName>
    <definedName name="VAS078_D_Skaitikliubutu1" localSheetId="10">'Forma 9'!$C$73</definedName>
    <definedName name="VAS078_D_Skaitikliubutu1">'Forma 9'!$C$73</definedName>
    <definedName name="VAS078_D_Suspenduotosme1" localSheetId="10">'Forma 9'!$C$113</definedName>
    <definedName name="VAS078_D_Suspenduotosme1">'Forma 9'!$C$113</definedName>
    <definedName name="VAS078_D_Suspenduotosme2" localSheetId="10">'Forma 9'!$C$119</definedName>
    <definedName name="VAS078_D_Suspenduotosme2">'Forma 9'!$C$119</definedName>
    <definedName name="VAS078_D_Suspenduotosme3" localSheetId="10">'Forma 9'!$C$137</definedName>
    <definedName name="VAS078_D_Suspenduotosme3">'Forma 9'!$C$137</definedName>
    <definedName name="VAS078_D_Suspenduotosme4" localSheetId="10">'Forma 9'!$C$141</definedName>
    <definedName name="VAS078_D_Suspenduotosme4">'Forma 9'!$C$141</definedName>
    <definedName name="VAS078_D_Transportoprie10" localSheetId="10">'Forma 9'!$C$185</definedName>
    <definedName name="VAS078_D_Transportoprie10">'Forma 9'!$C$185</definedName>
    <definedName name="VAS078_D_Transportoprie11" localSheetId="10">'Forma 9'!$C$188</definedName>
    <definedName name="VAS078_D_Transportoprie11">'Forma 9'!$C$188</definedName>
    <definedName name="VAS078_D_Transportoprie12" localSheetId="10">'Forma 9'!$C$190</definedName>
    <definedName name="VAS078_D_Transportoprie12">'Forma 9'!$C$190</definedName>
    <definedName name="VAS078_D_Uzdaroseslegin1" localSheetId="10">'Forma 9'!$C$41</definedName>
    <definedName name="VAS078_D_Uzdaroseslegin1">'Forma 9'!$C$41</definedName>
    <definedName name="VAS078_D_Valyklosesusid1" localSheetId="10">'Forma 9'!$C$146</definedName>
    <definedName name="VAS078_D_Valyklosesusid1">'Forma 9'!$C$146</definedName>
    <definedName name="VAS078_D_Valyklosesusid2" localSheetId="10">'Forma 9'!$C$147</definedName>
    <definedName name="VAS078_D_Valyklosesusid2">'Forma 9'!$C$147</definedName>
    <definedName name="VAS078_D_Valyklosesusid3" localSheetId="10">'Forma 9'!$C$148</definedName>
    <definedName name="VAS078_D_Valyklosesusid3">'Forma 9'!$C$148</definedName>
    <definedName name="VAS078_D_Vandensaeravim1" localSheetId="10">'Forma 9'!$C$36</definedName>
    <definedName name="VAS078_D_Vandensaeravim1">'Forma 9'!$C$36</definedName>
    <definedName name="VAS078_D_Vandensemimoko1" localSheetId="10">'Forma 9'!$C$67</definedName>
    <definedName name="VAS078_D_Vandensemimoko1">'Forma 9'!$C$67</definedName>
    <definedName name="VAS078_D_Vandensisgavimo1" localSheetId="10">'Forma 9'!$C$11</definedName>
    <definedName name="VAS078_D_Vandensisgavimo1">'Forma 9'!$C$11</definedName>
    <definedName name="VAS078_D_Vandenspakelim1" localSheetId="10">'Forma 9'!$C$13</definedName>
    <definedName name="VAS078_D_Vandenspakelim1">'Forma 9'!$C$13</definedName>
    <definedName name="VAS078_D_Vandenspakelim2" localSheetId="10">'Forma 9'!$C$59</definedName>
    <definedName name="VAS078_D_Vandenspakelim2">'Forma 9'!$C$59</definedName>
    <definedName name="VAS078_D_Vandenspakelim3" localSheetId="10">'Forma 9'!$C$60</definedName>
    <definedName name="VAS078_D_Vandenspakelim3">'Forma 9'!$C$60</definedName>
    <definedName name="VAS078_D_Vandensruosime1" localSheetId="10">'Forma 9'!$C$54</definedName>
    <definedName name="VAS078_D_Vandensruosime1">'Forma 9'!$C$54</definedName>
    <definedName name="VAS078_D_Vandensruosimo1" localSheetId="10">'Forma 9'!$C$12</definedName>
    <definedName name="VAS078_D_Vandensruosimo1">'Forma 9'!$C$12</definedName>
    <definedName name="VAS078_D_Vandentiekyjel1" localSheetId="10">'Forma 9'!$C$74</definedName>
    <definedName name="VAS078_D_Vandentiekyjel1">'Forma 9'!$C$74</definedName>
    <definedName name="VAS078_D_Vandentiekiopr1" localSheetId="10">'Forma 9'!$C$65</definedName>
    <definedName name="VAS078_D_Vandentiekiopr1">'Forma 9'!$C$65</definedName>
    <definedName name="VAS078_D_Vandentiekiusk1" localSheetId="10">'Forma 9'!$C$58</definedName>
    <definedName name="VAS078_D_Vandentiekiusk1">'Forma 9'!$C$58</definedName>
    <definedName name="VAS078_D_Vandenvieciusk1" localSheetId="10">'Forma 9'!$C$32</definedName>
    <definedName name="VAS078_D_Vandenvieciusk1">'Forma 9'!$C$32</definedName>
    <definedName name="VAS078_D_Vidutinisnuote1" localSheetId="10">'Forma 9'!$C$157</definedName>
    <definedName name="VAS078_D_Vidutinisnuote1">'Forma 9'!$C$157</definedName>
    <definedName name="VAS078_D_Vidutinisnuote2" localSheetId="10">'Forma 9'!$C$162</definedName>
    <definedName name="VAS078_D_Vidutinisnuote2">'Forma 9'!$C$162</definedName>
    <definedName name="VAS078_D_Vidutinispajeg1" localSheetId="10">'Forma 9'!$C$17</definedName>
    <definedName name="VAS078_D_Vidutinispajeg1">'Forma 9'!$C$17</definedName>
    <definedName name="VAS078_D_Vidutinispajeg2" localSheetId="10">'Forma 9'!$C$18</definedName>
    <definedName name="VAS078_D_Vidutinispajeg2">'Forma 9'!$C$18</definedName>
    <definedName name="VAS078_D_Vidutinispajeg3" localSheetId="10">'Forma 9'!$C$19</definedName>
    <definedName name="VAS078_D_Vidutinispajeg3">'Forma 9'!$C$19</definedName>
    <definedName name="VAS078_D_Vidutinispajeg4" localSheetId="10">'Forma 9'!$C$20</definedName>
    <definedName name="VAS078_D_Vidutinispajeg4">'Forma 9'!$C$20</definedName>
    <definedName name="VAS078_D_Vidutinispajeg5" localSheetId="10">'Forma 9'!$C$22</definedName>
    <definedName name="VAS078_D_Vidutinispajeg5">'Forma 9'!$C$22</definedName>
    <definedName name="VAS078_D_Vidutinispajeg6" localSheetId="10">'Forma 9'!$C$23</definedName>
    <definedName name="VAS078_D_Vidutinispajeg6">'Forma 9'!$C$23</definedName>
    <definedName name="VAS078_D_Vidutinispajeg7" localSheetId="10">'Forma 9'!$C$24</definedName>
    <definedName name="VAS078_D_Vidutinispajeg7">'Forma 9'!$C$24</definedName>
    <definedName name="VAS078_D_Vidutinissvert1" localSheetId="10">'Forma 9'!$C$34</definedName>
    <definedName name="VAS078_D_Vidutinissvert1">'Forma 9'!$C$34</definedName>
    <definedName name="VAS078_D_Vidutinissvert2" localSheetId="10">'Forma 9'!$C$56</definedName>
    <definedName name="VAS078_D_Vidutinissvert2">'Forma 9'!$C$56</definedName>
    <definedName name="VAS078_D_Vidutinissvert3" localSheetId="10">'Forma 9'!$C$61</definedName>
    <definedName name="VAS078_D_Vidutinissvert3">'Forma 9'!$C$61</definedName>
    <definedName name="VAS078_D_Vidutinissvert4" localSheetId="10">'Forma 9'!$C$79</definedName>
    <definedName name="VAS078_D_Vidutinissvert4">'Forma 9'!$C$79</definedName>
    <definedName name="VAS078_D_Vidutinissvert5" localSheetId="10">'Forma 9'!$C$92</definedName>
    <definedName name="VAS078_D_Vidutinissvert5">'Forma 9'!$C$92</definedName>
    <definedName name="VAS078_F_Abonentinestar1AtaskaitinisLaikotarpis" localSheetId="10">'Forma 9'!$E$193</definedName>
    <definedName name="VAS078_F_Abonentinestar1AtaskaitinisLaikotarpis">'Forma 9'!$E$193</definedName>
    <definedName name="VAS078_F_Abonentuskaici1AtaskaitinisLaikotarpis" localSheetId="10">'Forma 9'!$E$86</definedName>
    <definedName name="VAS078_F_Abonentuskaici1AtaskaitinisLaikotarpis">'Forma 9'!$E$86</definedName>
    <definedName name="VAS078_F_Abonentuskaiti1AtaskaitinisLaikotarpis" localSheetId="10">'Forma 9'!$E$72</definedName>
    <definedName name="VAS078_F_Abonentuskaiti1AtaskaitinisLaikotarpis">'Forma 9'!$E$72</definedName>
    <definedName name="VAS078_F_Administracijo1AtaskaitinisLaikotarpis" localSheetId="10">'Forma 9'!$E$194</definedName>
    <definedName name="VAS078_F_Administracijo1AtaskaitinisLaikotarpis">'Forma 9'!$E$194</definedName>
    <definedName name="VAS078_F_Anaerobiniuiap1AtaskaitinisLaikotarpis" localSheetId="10">'Forma 9'!$E$156</definedName>
    <definedName name="VAS078_F_Anaerobiniuiap1AtaskaitinisLaikotarpis">'Forma 9'!$E$156</definedName>
    <definedName name="VAS078_F_Anaerobiskaiap2AtaskaitinisLaikotarpis" localSheetId="10">'Forma 9'!$E$161</definedName>
    <definedName name="VAS078_F_Anaerobiskaiap2AtaskaitinisLaikotarpis">'Forma 9'!$E$161</definedName>
    <definedName name="VAS078_F_Asenizacinesma1AtaskaitinisLaikotarpis" localSheetId="10">'Forma 9'!$E$187</definedName>
    <definedName name="VAS078_F_Asenizacinesma1AtaskaitinisLaikotarpis">'Forma 9'!$E$187</definedName>
    <definedName name="VAS078_F_Azotasn1AtaskaitinisLaikotarpis" localSheetId="10">'Forma 9'!$E$115</definedName>
    <definedName name="VAS078_F_Azotasn1AtaskaitinisLaikotarpis">'Forma 9'!$E$115</definedName>
    <definedName name="VAS078_F_Azotasn2AtaskaitinisLaikotarpis" localSheetId="10">'Forma 9'!$E$121</definedName>
    <definedName name="VAS078_F_Azotasn2AtaskaitinisLaikotarpis">'Forma 9'!$E$121</definedName>
    <definedName name="VAS078_F_Beslegeseirkit1AtaskaitinisLaikotarpis" localSheetId="10">'Forma 9'!$E$40</definedName>
    <definedName name="VAS078_F_Beslegeseirkit1AtaskaitinisLaikotarpis">'Forma 9'!$E$40</definedName>
    <definedName name="VAS078_F_Biologiniosume1AtaskaitinisLaikotarpis" localSheetId="10">'Forma 9'!$E$104</definedName>
    <definedName name="VAS078_F_Biologiniosume1AtaskaitinisLaikotarpis">'Forma 9'!$E$104</definedName>
    <definedName name="VAS078_F_Bokstuskaicius1AtaskaitinisLaikotarpis" localSheetId="10">'Forma 9'!$E$50</definedName>
    <definedName name="VAS078_F_Bokstuskaicius1AtaskaitinisLaikotarpis">'Forma 9'!$E$50</definedName>
    <definedName name="VAS078_F_Chloru1AtaskaitinisLaikotarpis" localSheetId="10">'Forma 9'!$E$48</definedName>
    <definedName name="VAS078_F_Chloru1AtaskaitinisLaikotarpis">'Forma 9'!$E$48</definedName>
    <definedName name="VAS078_F_Darbomasinuiri1AtaskaitinisLaikotarpis" localSheetId="10">'Forma 9'!$E$134</definedName>
    <definedName name="VAS078_F_Darbomasinuiri1AtaskaitinisLaikotarpis">'Forma 9'!$E$134</definedName>
    <definedName name="VAS078_F_Daugiabuciunam2AtaskaitinisLaikotarpis" localSheetId="10">'Forma 9'!$E$66</definedName>
    <definedName name="VAS078_F_Daugiabuciunam2AtaskaitinisLaikotarpis">'Forma 9'!$E$66</definedName>
    <definedName name="VAS078_F_Daugiabuciuose3AtaskaitinisLaikotarpis" localSheetId="10">'Forma 9'!$E$71</definedName>
    <definedName name="VAS078_F_Daugiabuciuose3AtaskaitinisLaikotarpis">'Forma 9'!$E$71</definedName>
    <definedName name="VAS078_F_Denitrifikacij1AtaskaitinisLaikotarpis" localSheetId="10">'Forma 9'!$E$106</definedName>
    <definedName name="VAS078_F_Denitrifikacij1AtaskaitinisLaikotarpis">'Forma 9'!$E$106</definedName>
    <definedName name="VAS078_F_Dezinfekavimoi1AtaskaitinisLaikotarpis" localSheetId="10">'Forma 9'!$E$45</definedName>
    <definedName name="VAS078_F_Dezinfekavimoi1AtaskaitinisLaikotarpis">'Forma 9'!$E$45</definedName>
    <definedName name="VAS078_F_Dezinfekuotoch1AtaskaitinisLaikotarpis" localSheetId="10">'Forma 9'!$E$49</definedName>
    <definedName name="VAS078_F_Dezinfekuotoch1AtaskaitinisLaikotarpis">'Forma 9'!$E$49</definedName>
    <definedName name="VAS078_F_Dezinfekuotona1AtaskaitinisLaikotarpis" localSheetId="10">'Forma 9'!$E$47</definedName>
    <definedName name="VAS078_F_Dezinfekuotona1AtaskaitinisLaikotarpis">'Forma 9'!$E$47</definedName>
    <definedName name="VAS078_F_Dezinfekuotova1AtaskaitinisLaikotarpis" localSheetId="10">'Forma 9'!$E$44</definedName>
    <definedName name="VAS078_F_Dezinfekuotova1AtaskaitinisLaikotarpis">'Forma 9'!$E$44</definedName>
    <definedName name="VAS078_F_Dumblokiekisde1AtaskaitinisLaikotarpis" localSheetId="10">'Forma 9'!$E$124</definedName>
    <definedName name="VAS078_F_Dumblokiekisde1AtaskaitinisLaikotarpis">'Forma 9'!$E$124</definedName>
    <definedName name="VAS078_F_Dumblokiekisde2AtaskaitinisLaikotarpis" localSheetId="10">'Forma 9'!$E$125</definedName>
    <definedName name="VAS078_F_Dumblokiekisde2AtaskaitinisLaikotarpis">'Forma 9'!$E$125</definedName>
    <definedName name="VAS078_F_Dumblokiekisde3AtaskaitinisLaikotarpis" localSheetId="10">'Forma 9'!$E$126</definedName>
    <definedName name="VAS078_F_Dumblokiekisde3AtaskaitinisLaikotarpis">'Forma 9'!$E$126</definedName>
    <definedName name="VAS078_F_Dumblokiekisde4AtaskaitinisLaikotarpis" localSheetId="10">'Forma 9'!$E$127</definedName>
    <definedName name="VAS078_F_Dumblokiekisde4AtaskaitinisLaikotarpis">'Forma 9'!$E$127</definedName>
    <definedName name="VAS078_F_Filtracijoslau1AtaskaitinisLaikotarpis" localSheetId="10">'Forma 9'!$E$99</definedName>
    <definedName name="VAS078_F_Filtracijoslau1AtaskaitinisLaikotarpis">'Forma 9'!$E$99</definedName>
    <definedName name="VAS078_F_Filtracijoslau2AtaskaitinisLaikotarpis" localSheetId="10">'Forma 9'!$E$100</definedName>
    <definedName name="VAS078_F_Filtracijoslau2AtaskaitinisLaikotarpis">'Forma 9'!$E$100</definedName>
    <definedName name="VAS078_F_Fosforasp1AtaskaitinisLaikotarpis" localSheetId="10">'Forma 9'!$E$116</definedName>
    <definedName name="VAS078_F_Fosforasp1AtaskaitinisLaikotarpis">'Forma 9'!$E$116</definedName>
    <definedName name="VAS078_F_Fosforasp2AtaskaitinisLaikotarpis" localSheetId="10">'Forma 9'!$E$122</definedName>
    <definedName name="VAS078_F_Fosforasp2AtaskaitinisLaikotarpis">'Forma 9'!$E$122</definedName>
    <definedName name="VAS078_F_Greziniuoseins1AtaskaitinisLaikotarpis" localSheetId="10">'Forma 9'!$E$33</definedName>
    <definedName name="VAS078_F_Greziniuoseins1AtaskaitinisLaikotarpis">'Forma 9'!$E$33</definedName>
    <definedName name="VAS078_F_Hidrantuskaici1AtaskaitinisLaikotarpis" localSheetId="10">'Forma 9'!$E$68</definedName>
    <definedName name="VAS078_F_Hidrantuskaici1AtaskaitinisLaikotarpis">'Forma 9'!$E$68</definedName>
    <definedName name="VAS078_F_Individualiuna1AtaskaitinisLaikotarpis" localSheetId="10">'Forma 9'!$E$85</definedName>
    <definedName name="VAS078_F_Individualiuna1AtaskaitinisLaikotarpis">'Forma 9'!$E$85</definedName>
    <definedName name="VAS078_F_Instaliuotusiu1AtaskaitinisLaikotarpis" localSheetId="10">'Forma 9'!$E$52</definedName>
    <definedName name="VAS078_F_Instaliuotusiu1AtaskaitinisLaikotarpis">'Forma 9'!$E$52</definedName>
    <definedName name="VAS078_F_Isjutransporto1AtaskaitinisLaikotarpis" localSheetId="10">'Forma 9'!$E$186</definedName>
    <definedName name="VAS078_F_Isjutransporto1AtaskaitinisLaikotarpis">'Forma 9'!$E$186</definedName>
    <definedName name="VAS078_F_Issioskaiciaus13AtaskaitinisLaikotarpis" localSheetId="10">'Forma 9'!$E$70</definedName>
    <definedName name="VAS078_F_Issioskaiciaus13AtaskaitinisLaikotarpis">'Forma 9'!$E$70</definedName>
    <definedName name="VAS078_F_Issioskaiciaus14AtaskaitinisLaikotarpis" localSheetId="10">'Forma 9'!$E$81</definedName>
    <definedName name="VAS078_F_Issioskaiciaus14AtaskaitinisLaikotarpis">'Forma 9'!$E$81</definedName>
    <definedName name="VAS078_F_Issioskaiciaus15AtaskaitinisLaikotarpis" localSheetId="10">'Forma 9'!$E$84</definedName>
    <definedName name="VAS078_F_Issioskaiciaus15AtaskaitinisLaikotarpis">'Forma 9'!$E$84</definedName>
    <definedName name="VAS078_F_Issioskaiciaus16AtaskaitinisLaikotarpis" localSheetId="10">'Forma 9'!$E$94</definedName>
    <definedName name="VAS078_F_Issioskaiciaus16AtaskaitinisLaikotarpis">'Forma 9'!$E$94</definedName>
    <definedName name="VAS078_F_Issioskaiciaus17AtaskaitinisLaikotarpis" localSheetId="10">'Forma 9'!$E$191</definedName>
    <definedName name="VAS078_F_Issioskaiciaus17AtaskaitinisLaikotarpis">'Forma 9'!$E$191</definedName>
    <definedName name="VAS078_F_Istoskaiciausn1AtaskaitinisLaikotarpis" localSheetId="10">'Forma 9'!$E$46</definedName>
    <definedName name="VAS078_F_Istoskaiciausn1AtaskaitinisLaikotarpis">'Forma 9'!$E$46</definedName>
    <definedName name="VAS078_F_Istoskaiciausu1AtaskaitinisLaikotarpis" localSheetId="10">'Forma 9'!$E$39</definedName>
    <definedName name="VAS078_F_Istoskaiciausu1AtaskaitinisLaikotarpis">'Forma 9'!$E$39</definedName>
    <definedName name="VAS078_F_Istoskaiciausv1AtaskaitinisLaikotarpis" localSheetId="10">'Forma 9'!$E$37</definedName>
    <definedName name="VAS078_F_Istoskaiciausv1AtaskaitinisLaikotarpis">'Forma 9'!$E$37</definedName>
    <definedName name="VAS078_F_Isvalytunuotek1AtaskaitinisLaikotarpis" localSheetId="10">'Forma 9'!$E$130</definedName>
    <definedName name="VAS078_F_Isvalytunuotek1AtaskaitinisLaikotarpis">'Forma 9'!$E$130</definedName>
    <definedName name="VAS078_F_Isvalytupavirs1AtaskaitinisLaikotarpis" localSheetId="10">'Forma 9'!$E$132</definedName>
    <definedName name="VAS078_F_Isvalytupavirs1AtaskaitinisLaikotarpis">'Forma 9'!$E$132</definedName>
    <definedName name="VAS078_F_Ivadiniukartus1AtaskaitinisLaikotarpis" localSheetId="10">'Forma 9'!$E$69</definedName>
    <definedName name="VAS078_F_Ivadiniukartus1AtaskaitinisLaikotarpis">'Forma 9'!$E$69</definedName>
    <definedName name="VAS078_F_Kanalizacijoje1AtaskaitinisLaikotarpis" localSheetId="10">'Forma 9'!$E$87</definedName>
    <definedName name="VAS078_F_Kanalizacijoje1AtaskaitinisLaikotarpis">'Forma 9'!$E$87</definedName>
    <definedName name="VAS078_F_Kanalizacijosi1AtaskaitinisLaikotarpis" localSheetId="10">'Forma 9'!$E$82</definedName>
    <definedName name="VAS078_F_Kanalizacijosi1AtaskaitinisLaikotarpis">'Forma 9'!$E$82</definedName>
    <definedName name="VAS078_F_Kanalizacijoss1AtaskaitinisLaikotarpis" localSheetId="10">'Forma 9'!$E$76</definedName>
    <definedName name="VAS078_F_Kanalizacijoss1AtaskaitinisLaikotarpis">'Forma 9'!$E$76</definedName>
    <definedName name="VAS078_F_Kanalizavimopa1AtaskaitinisLaikotarpis" localSheetId="10">'Forma 9'!$E$83</definedName>
    <definedName name="VAS078_F_Kanalizavimopa1AtaskaitinisLaikotarpis">'Forma 9'!$E$83</definedName>
    <definedName name="VAS078_F_Kitaisbudaispa1AtaskaitinisLaikotarpis" localSheetId="10">'Forma 9'!$E$42</definedName>
    <definedName name="VAS078_F_Kitaisbudaispa1AtaskaitinisLaikotarpis">'Forma 9'!$E$42</definedName>
    <definedName name="VAS078_F_Kitosspecialio1AtaskaitinisLaikotarpis" localSheetId="10">'Forma 9'!$E$189</definedName>
    <definedName name="VAS078_F_Kitosspecialio1AtaskaitinisLaikotarpis">'Forma 9'!$E$189</definedName>
    <definedName name="VAS078_F_Kitudarbomasin1AtaskaitinisLaikotarpis" localSheetId="10">'Forma 9'!$E$110</definedName>
    <definedName name="VAS078_F_Kitudarbomasin1AtaskaitinisLaikotarpis">'Forma 9'!$E$110</definedName>
    <definedName name="VAS078_F_Kitupadaliniup1AtaskaitinisLaikotarpis" localSheetId="10">'Forma 9'!$E$195</definedName>
    <definedName name="VAS078_F_Kitupadaliniup1AtaskaitinisLaikotarpis">'Forma 9'!$E$195</definedName>
    <definedName name="VAS078_F_Kituvandentiek1AtaskaitinisLaikotarpis" localSheetId="10">'Forma 9'!$E$64</definedName>
    <definedName name="VAS078_F_Kituvandentiek1AtaskaitinisLaikotarpis">'Forma 9'!$E$64</definedName>
    <definedName name="VAS078_F_Kompostodregnu1AtaskaitinisLaikotarpis" localSheetId="10">'Forma 9'!$E$172</definedName>
    <definedName name="VAS078_F_Kompostodregnu1AtaskaitinisLaikotarpis">'Forma 9'!$E$172</definedName>
    <definedName name="VAS078_F_Kompostokiekis1AtaskaitinisLaikotarpis" localSheetId="10">'Forma 9'!$E$171</definedName>
    <definedName name="VAS078_F_Kompostokiekis1AtaskaitinisLaikotarpis">'Forma 9'!$E$171</definedName>
    <definedName name="VAS078_F_Magistraliniuv1AtaskaitinisLaikotarpis" localSheetId="10">'Forma 9'!$E$63</definedName>
    <definedName name="VAS078_F_Magistraliniuv1AtaskaitinisLaikotarpis">'Forma 9'!$E$63</definedName>
    <definedName name="VAS078_F_Mechaniniovaly1AtaskaitinisLaikotarpis" localSheetId="10">'Forma 9'!$E$102</definedName>
    <definedName name="VAS078_F_Mechaniniovaly1AtaskaitinisLaikotarpis">'Forma 9'!$E$102</definedName>
    <definedName name="VAS078_F_Membraniniaios1AtaskaitinisLaikotarpis" localSheetId="10">'Forma 9'!$E$55</definedName>
    <definedName name="VAS078_F_Membraniniaios1AtaskaitinisLaikotarpis">'Forma 9'!$E$55</definedName>
    <definedName name="VAS078_F_Membraniniaiul1AtaskaitinisLaikotarpis" localSheetId="10">'Forma 9'!$E$53</definedName>
    <definedName name="VAS078_F_Membraniniaiul1AtaskaitinisLaikotarpis">'Forma 9'!$E$53</definedName>
    <definedName name="VAS078_F_Metinisbiologi1AtaskaitinisLaikotarpis" localSheetId="10">'Forma 9'!$E$105</definedName>
    <definedName name="VAS078_F_Metinisbiologi1AtaskaitinisLaikotarpis">'Forma 9'!$E$105</definedName>
    <definedName name="VAS078_F_Metinisdenitri1AtaskaitinisLaikotarpis" localSheetId="10">'Forma 9'!$E$107</definedName>
    <definedName name="VAS078_F_Metinisdenitri1AtaskaitinisLaikotarpis">'Forma 9'!$E$107</definedName>
    <definedName name="VAS078_F_Metinisfiltrav1AtaskaitinisLaikotarpis" localSheetId="10">'Forma 9'!$E$101</definedName>
    <definedName name="VAS078_F_Metinisfiltrav1AtaskaitinisLaikotarpis">'Forma 9'!$E$101</definedName>
    <definedName name="VAS078_F_Metinismechani1AtaskaitinisLaikotarpis" localSheetId="10">'Forma 9'!$E$103</definedName>
    <definedName name="VAS078_F_Metinismechani1AtaskaitinisLaikotarpis">'Forma 9'!$E$103</definedName>
    <definedName name="VAS078_F_Metinisnuoteku1AtaskaitinisLaikotarpis" localSheetId="10">'Forma 9'!$E$174</definedName>
    <definedName name="VAS078_F_Metinisnuoteku1AtaskaitinisLaikotarpis">'Forma 9'!$E$174</definedName>
    <definedName name="VAS078_F_Metinisnuoteku2AtaskaitinisLaikotarpis" localSheetId="10">'Forma 9'!$E$182</definedName>
    <definedName name="VAS078_F_Metinisnuoteku2AtaskaitinisLaikotarpis">'Forma 9'!$E$182</definedName>
    <definedName name="VAS078_F_Metinisparuost1AtaskaitinisLaikotarpis" localSheetId="10">'Forma 9'!$E$38</definedName>
    <definedName name="VAS078_F_Metinisparuost1AtaskaitinisLaikotarpis">'Forma 9'!$E$38</definedName>
    <definedName name="VAS078_F_Naftosprodukta1AtaskaitinisLaikotarpis" localSheetId="10">'Forma 9'!$E$138</definedName>
    <definedName name="VAS078_F_Naftosprodukta1AtaskaitinisLaikotarpis">'Forma 9'!$E$138</definedName>
    <definedName name="VAS078_F_Naftosprodukta2AtaskaitinisLaikotarpis" localSheetId="10">'Forma 9'!$E$142</definedName>
    <definedName name="VAS078_F_Naftosprodukta2AtaskaitinisLaikotarpis">'Forma 9'!$E$142</definedName>
    <definedName name="VAS078_F_Nuotekudumbloa1AtaskaitinisLaikotarpis" localSheetId="10">'Forma 9'!$E$25</definedName>
    <definedName name="VAS078_F_Nuotekudumbloa1AtaskaitinisLaikotarpis">'Forma 9'!$E$25</definedName>
    <definedName name="VAS078_F_Nuotekudumblod1AtaskaitinisLaikotarpis" localSheetId="10">'Forma 9'!$E$29</definedName>
    <definedName name="VAS078_F_Nuotekudumblod1AtaskaitinisLaikotarpis">'Forma 9'!$E$29</definedName>
    <definedName name="VAS078_F_Nuotekudumblod3AtaskaitinisLaikotarpis" localSheetId="10">'Forma 9'!$E$169</definedName>
    <definedName name="VAS078_F_Nuotekudumblod3AtaskaitinisLaikotarpis">'Forma 9'!$E$169</definedName>
    <definedName name="VAS078_F_Nuotekudumblok1AtaskaitinisLaikotarpis" localSheetId="10">'Forma 9'!$E$30</definedName>
    <definedName name="VAS078_F_Nuotekudumblok1AtaskaitinisLaikotarpis">'Forma 9'!$E$30</definedName>
    <definedName name="VAS078_F_Nuotekudumblok2AtaskaitinisLaikotarpis" localSheetId="10">'Forma 9'!$E$151</definedName>
    <definedName name="VAS078_F_Nuotekudumblok2AtaskaitinisLaikotarpis">'Forma 9'!$E$151</definedName>
    <definedName name="VAS078_F_Nuotekudumblok3AtaskaitinisLaikotarpis" localSheetId="10">'Forma 9'!$E$153</definedName>
    <definedName name="VAS078_F_Nuotekudumblok3AtaskaitinisLaikotarpis">'Forma 9'!$E$153</definedName>
    <definedName name="VAS078_F_Nuotekudumblok4AtaskaitinisLaikotarpis" localSheetId="10">'Forma 9'!$E$158</definedName>
    <definedName name="VAS078_F_Nuotekudumblok4AtaskaitinisLaikotarpis">'Forma 9'!$E$158</definedName>
    <definedName name="VAS078_F_Nuotekudumblok5AtaskaitinisLaikotarpis" localSheetId="10">'Forma 9'!$E$163</definedName>
    <definedName name="VAS078_F_Nuotekudumblok5AtaskaitinisLaikotarpis">'Forma 9'!$E$163</definedName>
    <definedName name="VAS078_F_Nuotekudumblok6AtaskaitinisLaikotarpis" localSheetId="10">'Forma 9'!$E$166</definedName>
    <definedName name="VAS078_F_Nuotekudumblok6AtaskaitinisLaikotarpis">'Forma 9'!$E$166</definedName>
    <definedName name="VAS078_F_Nuotekudumblok7AtaskaitinisLaikotarpis" localSheetId="10">'Forma 9'!$E$168</definedName>
    <definedName name="VAS078_F_Nuotekudumblok7AtaskaitinisLaikotarpis">'Forma 9'!$E$168</definedName>
    <definedName name="VAS078_F_Nuotekudumblop1AtaskaitinisLaikotarpis" localSheetId="10">'Forma 9'!$E$28</definedName>
    <definedName name="VAS078_F_Nuotekudumblop1AtaskaitinisLaikotarpis">'Forma 9'!$E$28</definedName>
    <definedName name="VAS078_F_Nuotekudumblop2AtaskaitinisLaikotarpis" localSheetId="10">'Forma 9'!$E$159</definedName>
    <definedName name="VAS078_F_Nuotekudumblop2AtaskaitinisLaikotarpis">'Forma 9'!$E$159</definedName>
    <definedName name="VAS078_F_Nuotekudumblos1AtaskaitinisLaikotarpis" localSheetId="10">'Forma 9'!$E$27</definedName>
    <definedName name="VAS078_F_Nuotekudumblos1AtaskaitinisLaikotarpis">'Forma 9'!$E$27</definedName>
    <definedName name="VAS078_F_Nuotekudumblos2AtaskaitinisLaikotarpis" localSheetId="10">'Forma 9'!$E$164</definedName>
    <definedName name="VAS078_F_Nuotekudumblos2AtaskaitinisLaikotarpis">'Forma 9'!$E$164</definedName>
    <definedName name="VAS078_F_Nuotekudumblot10AtaskaitinisLaikotarpis" localSheetId="10">'Forma 9'!$E$154</definedName>
    <definedName name="VAS078_F_Nuotekudumblot10AtaskaitinisLaikotarpis">'Forma 9'!$E$154</definedName>
    <definedName name="VAS078_F_Nuotekudumblot11AtaskaitinisLaikotarpis" localSheetId="10">'Forma 9'!$E$175</definedName>
    <definedName name="VAS078_F_Nuotekudumblot11AtaskaitinisLaikotarpis">'Forma 9'!$E$175</definedName>
    <definedName name="VAS078_F_Nuotekudumblot12AtaskaitinisLaikotarpis" localSheetId="10">'Forma 9'!$E$183</definedName>
    <definedName name="VAS078_F_Nuotekudumblot12AtaskaitinisLaikotarpis">'Forma 9'!$E$183</definedName>
    <definedName name="VAS078_F_Nuotekudumblot7AtaskaitinisLaikotarpis" localSheetId="10">'Forma 9'!$E$26</definedName>
    <definedName name="VAS078_F_Nuotekudumblot7AtaskaitinisLaikotarpis">'Forma 9'!$E$26</definedName>
    <definedName name="VAS078_F_Nuotekudumblot8AtaskaitinisLaikotarpis" localSheetId="10">'Forma 9'!$E$149</definedName>
    <definedName name="VAS078_F_Nuotekudumblot8AtaskaitinisLaikotarpis">'Forma 9'!$E$149</definedName>
    <definedName name="VAS078_F_Nuotekudumblov1AtaskaitinisLaikotarpis" localSheetId="10">'Forma 9'!$E$152</definedName>
    <definedName name="VAS078_F_Nuotekudumblov1AtaskaitinisLaikotarpis">'Forma 9'!$E$152</definedName>
    <definedName name="VAS078_F_Nuotekudumblov2AtaskaitinisLaikotarpis" localSheetId="10">'Forma 9'!$E$167</definedName>
    <definedName name="VAS078_F_Nuotekudumblov2AtaskaitinisLaikotarpis">'Forma 9'!$E$167</definedName>
    <definedName name="VAS078_F_Nuotekulaborat1AtaskaitinisLaikotarpis" localSheetId="10">'Forma 9'!$E$192</definedName>
    <definedName name="VAS078_F_Nuotekulaborat1AtaskaitinisLaikotarpis">'Forma 9'!$E$192</definedName>
    <definedName name="VAS078_F_Nuotekuperpump1AtaskaitinisLaikotarpis" localSheetId="10">'Forma 9'!$E$77</definedName>
    <definedName name="VAS078_F_Nuotekuperpump1AtaskaitinisLaikotarpis">'Forma 9'!$E$77</definedName>
    <definedName name="VAS078_F_Nuotekusiurbli1AtaskaitinisLaikotarpis" localSheetId="10">'Forma 9'!$E$14</definedName>
    <definedName name="VAS078_F_Nuotekusiurbli1AtaskaitinisLaikotarpis">'Forma 9'!$E$14</definedName>
    <definedName name="VAS078_F_Nuotekutinklui1AtaskaitinisLaikotarpis" localSheetId="10">'Forma 9'!$E$80</definedName>
    <definedName name="VAS078_F_Nuotekutinklui1AtaskaitinisLaikotarpis">'Forma 9'!$E$80</definedName>
    <definedName name="VAS078_F_Nuotekuvalyklo1AtaskaitinisLaikotarpis" localSheetId="10">'Forma 9'!$E$108</definedName>
    <definedName name="VAS078_F_Nuotekuvalyklo1AtaskaitinisLaikotarpis">'Forma 9'!$E$108</definedName>
    <definedName name="VAS078_F_Nuotekuvalyklo2AtaskaitinisLaikotarpis" localSheetId="10">'Forma 9'!$E$109</definedName>
    <definedName name="VAS078_F_Nuotekuvalyklo2AtaskaitinisLaikotarpis">'Forma 9'!$E$109</definedName>
    <definedName name="VAS078_F_Nuotekuvalyklu1AtaskaitinisLaikotarpis" localSheetId="10">'Forma 9'!$E$16</definedName>
    <definedName name="VAS078_F_Nuotekuvalyklu1AtaskaitinisLaikotarpis">'Forma 9'!$E$16</definedName>
    <definedName name="VAS078_F_Pagalbiochemin1AtaskaitinisLaikotarpis" localSheetId="10">'Forma 9'!$E$112</definedName>
    <definedName name="VAS078_F_Pagalbiochemin1AtaskaitinisLaikotarpis">'Forma 9'!$E$112</definedName>
    <definedName name="VAS078_F_Pagalbiochemin2AtaskaitinisLaikotarpis" localSheetId="10">'Forma 9'!$E$118</definedName>
    <definedName name="VAS078_F_Pagalbiochemin2AtaskaitinisLaikotarpis">'Forma 9'!$E$118</definedName>
    <definedName name="VAS078_F_Pagalbiochemin3AtaskaitinisLaikotarpis" localSheetId="10">'Forma 9'!$E$129</definedName>
    <definedName name="VAS078_F_Pagalbiochemin3AtaskaitinisLaikotarpis">'Forma 9'!$E$129</definedName>
    <definedName name="VAS078_F_Pagalbiochemin4AtaskaitinisLaikotarpis" localSheetId="10">'Forma 9'!$E$136</definedName>
    <definedName name="VAS078_F_Pagalbiochemin4AtaskaitinisLaikotarpis">'Forma 9'!$E$136</definedName>
    <definedName name="VAS078_F_Pagalbiochemin5AtaskaitinisLaikotarpis" localSheetId="10">'Forma 9'!$E$140</definedName>
    <definedName name="VAS078_F_Pagalbiochemin5AtaskaitinisLaikotarpis">'Forma 9'!$E$140</definedName>
    <definedName name="VAS078_F_Pagalbiochemin6AtaskaitinisLaikotarpis" localSheetId="10">'Forma 9'!$E$144</definedName>
    <definedName name="VAS078_F_Pagalbiochemin6AtaskaitinisLaikotarpis">'Forma 9'!$E$144</definedName>
    <definedName name="VAS078_F_Pagamintubrike1AtaskaitinisLaikotarpis" localSheetId="10">'Forma 9'!$E$180</definedName>
    <definedName name="VAS078_F_Pagamintubrike1AtaskaitinisLaikotarpis">'Forma 9'!$E$180</definedName>
    <definedName name="VAS078_F_Pagamintugranu1AtaskaitinisLaikotarpis" localSheetId="10">'Forma 9'!$E$181</definedName>
    <definedName name="VAS078_F_Pagamintugranu1AtaskaitinisLaikotarpis">'Forma 9'!$E$181</definedName>
    <definedName name="VAS078_F_Paruostonuotek1AtaskaitinisLaikotarpis" localSheetId="10">'Forma 9'!$E$177</definedName>
    <definedName name="VAS078_F_Paruostonuotek1AtaskaitinisLaikotarpis">'Forma 9'!$E$177</definedName>
    <definedName name="VAS078_F_Paruostonuotek2AtaskaitinisLaikotarpis" localSheetId="10">'Forma 9'!$E$178</definedName>
    <definedName name="VAS078_F_Paruostonuotek2AtaskaitinisLaikotarpis">'Forma 9'!$E$178</definedName>
    <definedName name="VAS078_F_Patiektasvande1AtaskaitinisLaikotarpis" localSheetId="10">'Forma 9'!$E$43</definedName>
    <definedName name="VAS078_F_Patiektasvande1AtaskaitinisLaikotarpis">'Forma 9'!$E$43</definedName>
    <definedName name="VAS078_F_Pavirsiniunuot10AtaskaitinisLaikotarpis" localSheetId="10">'Forma 9'!$E$90</definedName>
    <definedName name="VAS078_F_Pavirsiniunuot10AtaskaitinisLaikotarpis">'Forma 9'!$E$90</definedName>
    <definedName name="VAS078_F_Pavirsiniunuot11AtaskaitinisLaikotarpis" localSheetId="10">'Forma 9'!$E$91</definedName>
    <definedName name="VAS078_F_Pavirsiniunuot11AtaskaitinisLaikotarpis">'Forma 9'!$E$91</definedName>
    <definedName name="VAS078_F_Pavirsiniunuot12AtaskaitinisLaikotarpis" localSheetId="10">'Forma 9'!$E$93</definedName>
    <definedName name="VAS078_F_Pavirsiniunuot12AtaskaitinisLaikotarpis">'Forma 9'!$E$93</definedName>
    <definedName name="VAS078_F_Pavirsiniunuot13AtaskaitinisLaikotarpis" localSheetId="10">'Forma 9'!$E$95</definedName>
    <definedName name="VAS078_F_Pavirsiniunuot13AtaskaitinisLaikotarpis">'Forma 9'!$E$95</definedName>
    <definedName name="VAS078_F_Pavirsiniunuot14AtaskaitinisLaikotarpis" localSheetId="10">'Forma 9'!$E$96</definedName>
    <definedName name="VAS078_F_Pavirsiniunuot14AtaskaitinisLaikotarpis">'Forma 9'!$E$96</definedName>
    <definedName name="VAS078_F_Pavirsiniunuot15AtaskaitinisLaikotarpis" localSheetId="10">'Forma 9'!$E$97</definedName>
    <definedName name="VAS078_F_Pavirsiniunuot15AtaskaitinisLaikotarpis">'Forma 9'!$E$97</definedName>
    <definedName name="VAS078_F_Pavirsiniunuot16AtaskaitinisLaikotarpis" localSheetId="10">'Forma 9'!$E$133</definedName>
    <definedName name="VAS078_F_Pavirsiniunuot16AtaskaitinisLaikotarpis">'Forma 9'!$E$133</definedName>
    <definedName name="VAS078_F_Pavirsiniunuot7AtaskaitinisLaikotarpis" localSheetId="10">'Forma 9'!$E$15</definedName>
    <definedName name="VAS078_F_Pavirsiniunuot7AtaskaitinisLaikotarpis">'Forma 9'!$E$15</definedName>
    <definedName name="VAS078_F_Pavirsiniunuot8AtaskaitinisLaikotarpis" localSheetId="10">'Forma 9'!$E$21</definedName>
    <definedName name="VAS078_F_Pavirsiniunuot8AtaskaitinisLaikotarpis">'Forma 9'!$E$21</definedName>
    <definedName name="VAS078_F_Pavirsiniunuot9AtaskaitinisLaikotarpis" localSheetId="10">'Forma 9'!$E$89</definedName>
    <definedName name="VAS078_F_Pavirsiniunuot9AtaskaitinisLaikotarpis">'Forma 9'!$E$89</definedName>
    <definedName name="VAS078_F_Perpumpavimost1AtaskaitinisLaikotarpis" localSheetId="10">'Forma 9'!$E$78</definedName>
    <definedName name="VAS078_F_Perpumpavimost1AtaskaitinisLaikotarpis">'Forma 9'!$E$78</definedName>
    <definedName name="VAS078_F_Pozeminiovande1AtaskaitinisLaikotarpis" localSheetId="10">'Forma 9'!$E$62</definedName>
    <definedName name="VAS078_F_Pozeminiovande1AtaskaitinisLaikotarpis">'Forma 9'!$E$62</definedName>
    <definedName name="VAS078_F_Rezervuaruskai1AtaskaitinisLaikotarpis" localSheetId="10">'Forma 9'!$E$51</definedName>
    <definedName name="VAS078_F_Rezervuaruskai1AtaskaitinisLaikotarpis">'Forma 9'!$E$51</definedName>
    <definedName name="VAS078_F_Riebalair1AtaskaitinisLaikotarpis" localSheetId="10">'Forma 9'!$E$114</definedName>
    <definedName name="VAS078_F_Riebalair1AtaskaitinisLaikotarpis">'Forma 9'!$E$114</definedName>
    <definedName name="VAS078_F_Riebalair2AtaskaitinisLaikotarpis" localSheetId="10">'Forma 9'!$E$120</definedName>
    <definedName name="VAS078_F_Riebalair2AtaskaitinisLaikotarpis">'Forma 9'!$E$120</definedName>
    <definedName name="VAS078_F_Sausumedziaguk1AtaskaitinisLaikotarpis" localSheetId="10">'Forma 9'!$E$173</definedName>
    <definedName name="VAS078_F_Sausumedziaguk1AtaskaitinisLaikotarpis">'Forma 9'!$E$173</definedName>
    <definedName name="VAS078_F_Sausumedziaguk2AtaskaitinisLaikotarpis" localSheetId="10">'Forma 9'!$E$179</definedName>
    <definedName name="VAS078_F_Sausumedziaguk2AtaskaitinisLaikotarpis">'Forma 9'!$E$179</definedName>
    <definedName name="VAS078_F_Skaitikliubutu1AtaskaitinisLaikotarpis" localSheetId="10">'Forma 9'!$E$73</definedName>
    <definedName name="VAS078_F_Skaitikliubutu1AtaskaitinisLaikotarpis">'Forma 9'!$E$73</definedName>
    <definedName name="VAS078_F_Suspenduotosme1AtaskaitinisLaikotarpis" localSheetId="10">'Forma 9'!$E$113</definedName>
    <definedName name="VAS078_F_Suspenduotosme1AtaskaitinisLaikotarpis">'Forma 9'!$E$113</definedName>
    <definedName name="VAS078_F_Suspenduotosme2AtaskaitinisLaikotarpis" localSheetId="10">'Forma 9'!$E$119</definedName>
    <definedName name="VAS078_F_Suspenduotosme2AtaskaitinisLaikotarpis">'Forma 9'!$E$119</definedName>
    <definedName name="VAS078_F_Suspenduotosme3AtaskaitinisLaikotarpis" localSheetId="10">'Forma 9'!$E$137</definedName>
    <definedName name="VAS078_F_Suspenduotosme3AtaskaitinisLaikotarpis">'Forma 9'!$E$137</definedName>
    <definedName name="VAS078_F_Suspenduotosme4AtaskaitinisLaikotarpis" localSheetId="10">'Forma 9'!$E$141</definedName>
    <definedName name="VAS078_F_Suspenduotosme4AtaskaitinisLaikotarpis">'Forma 9'!$E$141</definedName>
    <definedName name="VAS078_F_Transportoprie10AtaskaitinisLaikotarpis" localSheetId="10">'Forma 9'!$E$185</definedName>
    <definedName name="VAS078_F_Transportoprie10AtaskaitinisLaikotarpis">'Forma 9'!$E$185</definedName>
    <definedName name="VAS078_F_Transportoprie11AtaskaitinisLaikotarpis" localSheetId="10">'Forma 9'!$E$188</definedName>
    <definedName name="VAS078_F_Transportoprie11AtaskaitinisLaikotarpis">'Forma 9'!$E$188</definedName>
    <definedName name="VAS078_F_Transportoprie12AtaskaitinisLaikotarpis" localSheetId="10">'Forma 9'!$E$190</definedName>
    <definedName name="VAS078_F_Transportoprie12AtaskaitinisLaikotarpis">'Forma 9'!$E$190</definedName>
    <definedName name="VAS078_F_Uzdaroseslegin1AtaskaitinisLaikotarpis" localSheetId="10">'Forma 9'!$E$41</definedName>
    <definedName name="VAS078_F_Uzdaroseslegin1AtaskaitinisLaikotarpis">'Forma 9'!$E$41</definedName>
    <definedName name="VAS078_F_Valyklosesusid1AtaskaitinisLaikotarpis" localSheetId="10">'Forma 9'!$E$146</definedName>
    <definedName name="VAS078_F_Valyklosesusid1AtaskaitinisLaikotarpis">'Forma 9'!$E$146</definedName>
    <definedName name="VAS078_F_Valyklosesusid2AtaskaitinisLaikotarpis" localSheetId="10">'Forma 9'!$E$147</definedName>
    <definedName name="VAS078_F_Valyklosesusid2AtaskaitinisLaikotarpis">'Forma 9'!$E$147</definedName>
    <definedName name="VAS078_F_Valyklosesusid3AtaskaitinisLaikotarpis" localSheetId="10">'Forma 9'!$E$148</definedName>
    <definedName name="VAS078_F_Valyklosesusid3AtaskaitinisLaikotarpis">'Forma 9'!$E$148</definedName>
    <definedName name="VAS078_F_Vandensaeravim1AtaskaitinisLaikotarpis" localSheetId="10">'Forma 9'!$E$36</definedName>
    <definedName name="VAS078_F_Vandensaeravim1AtaskaitinisLaikotarpis">'Forma 9'!$E$36</definedName>
    <definedName name="VAS078_F_Vandensemimoko1AtaskaitinisLaikotarpis" localSheetId="10">'Forma 9'!$E$67</definedName>
    <definedName name="VAS078_F_Vandensemimoko1AtaskaitinisLaikotarpis">'Forma 9'!$E$67</definedName>
    <definedName name="VAS078_F_Vandensisgavimo1AtaskaitinisLaikotarpis" localSheetId="10">'Forma 9'!$E$11</definedName>
    <definedName name="VAS078_F_Vandensisgavimo1AtaskaitinisLaikotarpis">'Forma 9'!$E$11</definedName>
    <definedName name="VAS078_F_Vandenspakelim1AtaskaitinisLaikotarpis" localSheetId="10">'Forma 9'!$E$13</definedName>
    <definedName name="VAS078_F_Vandenspakelim1AtaskaitinisLaikotarpis">'Forma 9'!$E$13</definedName>
    <definedName name="VAS078_F_Vandenspakelim2AtaskaitinisLaikotarpis" localSheetId="10">'Forma 9'!$E$59</definedName>
    <definedName name="VAS078_F_Vandenspakelim2AtaskaitinisLaikotarpis">'Forma 9'!$E$59</definedName>
    <definedName name="VAS078_F_Vandenspakelim3AtaskaitinisLaikotarpis" localSheetId="10">'Forma 9'!$E$60</definedName>
    <definedName name="VAS078_F_Vandenspakelim3AtaskaitinisLaikotarpis">'Forma 9'!$E$60</definedName>
    <definedName name="VAS078_F_Vandensruosime1AtaskaitinisLaikotarpis" localSheetId="10">'Forma 9'!$E$54</definedName>
    <definedName name="VAS078_F_Vandensruosime1AtaskaitinisLaikotarpis">'Forma 9'!$E$54</definedName>
    <definedName name="VAS078_F_Vandensruosimo1AtaskaitinisLaikotarpis" localSheetId="10">'Forma 9'!$E$12</definedName>
    <definedName name="VAS078_F_Vandensruosimo1AtaskaitinisLaikotarpis">'Forma 9'!$E$12</definedName>
    <definedName name="VAS078_F_Vandentiekyjel1AtaskaitinisLaikotarpis" localSheetId="10">'Forma 9'!$E$74</definedName>
    <definedName name="VAS078_F_Vandentiekyjel1AtaskaitinisLaikotarpis">'Forma 9'!$E$74</definedName>
    <definedName name="VAS078_F_Vandentiekiopr1AtaskaitinisLaikotarpis" localSheetId="10">'Forma 9'!$E$65</definedName>
    <definedName name="VAS078_F_Vandentiekiopr1AtaskaitinisLaikotarpis">'Forma 9'!$E$65</definedName>
    <definedName name="VAS078_F_Vandentiekiusk1AtaskaitinisLaikotarpis" localSheetId="10">'Forma 9'!$E$58</definedName>
    <definedName name="VAS078_F_Vandentiekiusk1AtaskaitinisLaikotarpis">'Forma 9'!$E$58</definedName>
    <definedName name="VAS078_F_Vandenvieciusk1AtaskaitinisLaikotarpis" localSheetId="10">'Forma 9'!$E$32</definedName>
    <definedName name="VAS078_F_Vandenvieciusk1AtaskaitinisLaikotarpis">'Forma 9'!$E$32</definedName>
    <definedName name="VAS078_F_Vidutinisnuote1AtaskaitinisLaikotarpis" localSheetId="10">'Forma 9'!$E$157</definedName>
    <definedName name="VAS078_F_Vidutinisnuote1AtaskaitinisLaikotarpis">'Forma 9'!$E$157</definedName>
    <definedName name="VAS078_F_Vidutinisnuote2AtaskaitinisLaikotarpis" localSheetId="10">'Forma 9'!$E$162</definedName>
    <definedName name="VAS078_F_Vidutinisnuote2AtaskaitinisLaikotarpis">'Forma 9'!$E$162</definedName>
    <definedName name="VAS078_F_Vidutinispajeg1AtaskaitinisLaikotarpis" localSheetId="10">'Forma 9'!$E$17</definedName>
    <definedName name="VAS078_F_Vidutinispajeg1AtaskaitinisLaikotarpis">'Forma 9'!$E$17</definedName>
    <definedName name="VAS078_F_Vidutinispajeg2AtaskaitinisLaikotarpis" localSheetId="10">'Forma 9'!$E$18</definedName>
    <definedName name="VAS078_F_Vidutinispajeg2AtaskaitinisLaikotarpis">'Forma 9'!$E$18</definedName>
    <definedName name="VAS078_F_Vidutinispajeg3AtaskaitinisLaikotarpis" localSheetId="10">'Forma 9'!$E$19</definedName>
    <definedName name="VAS078_F_Vidutinispajeg3AtaskaitinisLaikotarpis">'Forma 9'!$E$19</definedName>
    <definedName name="VAS078_F_Vidutinispajeg4AtaskaitinisLaikotarpis" localSheetId="10">'Forma 9'!$E$20</definedName>
    <definedName name="VAS078_F_Vidutinispajeg4AtaskaitinisLaikotarpis">'Forma 9'!$E$20</definedName>
    <definedName name="VAS078_F_Vidutinispajeg5AtaskaitinisLaikotarpis" localSheetId="10">'Forma 9'!$E$22</definedName>
    <definedName name="VAS078_F_Vidutinispajeg5AtaskaitinisLaikotarpis">'Forma 9'!$E$22</definedName>
    <definedName name="VAS078_F_Vidutinispajeg6AtaskaitinisLaikotarpis" localSheetId="10">'Forma 9'!$E$23</definedName>
    <definedName name="VAS078_F_Vidutinispajeg6AtaskaitinisLaikotarpis">'Forma 9'!$E$23</definedName>
    <definedName name="VAS078_F_Vidutinispajeg7AtaskaitinisLaikotarpis" localSheetId="10">'Forma 9'!$E$24</definedName>
    <definedName name="VAS078_F_Vidutinispajeg7AtaskaitinisLaikotarpis">'Forma 9'!$E$24</definedName>
    <definedName name="VAS078_F_Vidutinissvert1AtaskaitinisLaikotarpis" localSheetId="10">'Forma 9'!$E$34</definedName>
    <definedName name="VAS078_F_Vidutinissvert1AtaskaitinisLaikotarpis">'Forma 9'!$E$34</definedName>
    <definedName name="VAS078_F_Vidutinissvert2AtaskaitinisLaikotarpis" localSheetId="10">'Forma 9'!$E$56</definedName>
    <definedName name="VAS078_F_Vidutinissvert2AtaskaitinisLaikotarpis">'Forma 9'!$E$56</definedName>
    <definedName name="VAS078_F_Vidutinissvert3AtaskaitinisLaikotarpis" localSheetId="10">'Forma 9'!$E$61</definedName>
    <definedName name="VAS078_F_Vidutinissvert3AtaskaitinisLaikotarpis">'Forma 9'!$E$61</definedName>
    <definedName name="VAS078_F_Vidutinissvert4AtaskaitinisLaikotarpis" localSheetId="10">'Forma 9'!$E$79</definedName>
    <definedName name="VAS078_F_Vidutinissvert4AtaskaitinisLaikotarpis">'Forma 9'!$E$79</definedName>
    <definedName name="VAS078_F_Vidutinissvert5AtaskaitinisLaikotarpis" localSheetId="10">'Forma 9'!$E$92</definedName>
    <definedName name="VAS078_F_Vidutinissvert5AtaskaitinisLaikotarpis">'Forma 9'!$E$92</definedName>
    <definedName name="VAS079_D_Apskaitosveikl7" localSheetId="7">'Forma 10'!$C$23</definedName>
    <definedName name="VAS079_D_Apskaitosveikl7">'Forma 10'!$C$23</definedName>
    <definedName name="VAS079_D_Apskaitosveikl8" localSheetId="7">'Forma 10'!$C$34</definedName>
    <definedName name="VAS079_D_Apskaitosveikl8">'Forma 10'!$C$34</definedName>
    <definedName name="VAS079_D_Apskaitosveikl9" localSheetId="7">'Forma 10'!$C$35</definedName>
    <definedName name="VAS079_D_Apskaitosveikl9">'Forma 10'!$C$35</definedName>
    <definedName name="VAS079_D_AtaskaitinisLaikotarpis" localSheetId="7">'Forma 10'!$E$9</definedName>
    <definedName name="VAS079_D_AtaskaitinisLaikotarpis">'Forma 10'!$E$9</definedName>
    <definedName name="VAS079_D_Bendraipriskir1" localSheetId="7">'Forma 10'!$C$38</definedName>
    <definedName name="VAS079_D_Bendraipriskir1">'Forma 10'!$C$38</definedName>
    <definedName name="VAS079_D_Darbuotojuskai1" localSheetId="7">'Forma 10'!$C$11</definedName>
    <definedName name="VAS079_D_Darbuotojuskai1">'Forma 10'!$C$11</definedName>
    <definedName name="VAS079_D_Darbuotojuskai2" localSheetId="7">'Forma 10'!$C$12</definedName>
    <definedName name="VAS079_D_Darbuotojuskai2">'Forma 10'!$C$12</definedName>
    <definedName name="VAS079_D_Darbuotojuskai3" localSheetId="7">'Forma 10'!$C$26</definedName>
    <definedName name="VAS079_D_Darbuotojuskai3">'Forma 10'!$C$26</definedName>
    <definedName name="VAS079_D_Geriamojovande17" localSheetId="7">'Forma 10'!$C$14</definedName>
    <definedName name="VAS079_D_Geriamojovande17">'Forma 10'!$C$14</definedName>
    <definedName name="VAS079_D_Gvtveiklaities1" localSheetId="7">'Forma 10'!$C$28</definedName>
    <definedName name="VAS079_D_Gvtveiklaities1">'Forma 10'!$C$28</definedName>
    <definedName name="VAS079_D_Gvtveiklaities2" localSheetId="7">'Forma 10'!$C$29</definedName>
    <definedName name="VAS079_D_Gvtveiklaities2">'Forma 10'!$C$29</definedName>
    <definedName name="VAS079_D_Issioskaiciaus18" localSheetId="7">'Forma 10'!$C$15</definedName>
    <definedName name="VAS079_D_Issioskaiciaus18">'Forma 10'!$C$15</definedName>
    <definedName name="VAS079_D_Issioskaiciaus19" localSheetId="7">'Forma 10'!$C$19</definedName>
    <definedName name="VAS079_D_Issioskaiciaus19">'Forma 10'!$C$19</definedName>
    <definedName name="VAS079_D_Netiesiogiaipr1" localSheetId="7">'Forma 10'!$C$24</definedName>
    <definedName name="VAS079_D_Netiesiogiaipr1">'Forma 10'!$C$24</definedName>
    <definedName name="VAS079_D_Netiesiogiaipr2" localSheetId="7">'Forma 10'!$C$36</definedName>
    <definedName name="VAS079_D_Netiesiogiaipr2">'Forma 10'!$C$36</definedName>
    <definedName name="VAS079_D_Netiesiogiaipr3" localSheetId="7">'Forma 10'!$C$37</definedName>
    <definedName name="VAS079_D_Netiesiogiaipr3">'Forma 10'!$C$37</definedName>
    <definedName name="VAS079_D_Ntveiklaitiesi1" localSheetId="7">'Forma 10'!$C$30</definedName>
    <definedName name="VAS079_D_Ntveiklaitiesi1">'Forma 10'!$C$30</definedName>
    <definedName name="VAS079_D_Ntveiklaitiesi2" localSheetId="7">'Forma 10'!$C$31</definedName>
    <definedName name="VAS079_D_Ntveiklaitiesi2">'Forma 10'!$C$31</definedName>
    <definedName name="VAS079_D_Nuotekudumblot13" localSheetId="7">'Forma 10'!$C$21</definedName>
    <definedName name="VAS079_D_Nuotekudumblot13">'Forma 10'!$C$21</definedName>
    <definedName name="VAS079_D_Nuotekutvarkym10" localSheetId="7">'Forma 10'!$C$18</definedName>
    <definedName name="VAS079_D_Nuotekutvarkym10">'Forma 10'!$C$18</definedName>
    <definedName name="VAS079_D_Nuotekuvalyme1" localSheetId="7">'Forma 10'!$C$20</definedName>
    <definedName name="VAS079_D_Nuotekuvalyme1">'Forma 10'!$C$20</definedName>
    <definedName name="VAS079_D_Pavirsiniunuot17" localSheetId="7">'Forma 10'!$C$22</definedName>
    <definedName name="VAS079_D_Pavirsiniunuot17">'Forma 10'!$C$22</definedName>
    <definedName name="VAS079_D_Pavirsiniunuot18" localSheetId="7">'Forma 10'!$C$32</definedName>
    <definedName name="VAS079_D_Pavirsiniunuot18">'Forma 10'!$C$32</definedName>
    <definedName name="VAS079_D_Pavirsiniunuot19" localSheetId="7">'Forma 10'!$C$33</definedName>
    <definedName name="VAS079_D_Pavirsiniunuot19">'Forma 10'!$C$33</definedName>
    <definedName name="VAS079_D_Reguliuojamaiv1" localSheetId="7">'Forma 10'!$C$25</definedName>
    <definedName name="VAS079_D_Reguliuojamaiv1">'Forma 10'!$C$25</definedName>
    <definedName name="VAS079_D_Reguliuojamaiv2" localSheetId="7">'Forma 10'!$C$39</definedName>
    <definedName name="VAS079_D_Reguliuojamaiv2">'Forma 10'!$C$39</definedName>
    <definedName name="VAS079_D_Santykiniairod1" localSheetId="7">'Forma 10'!$C$27</definedName>
    <definedName name="VAS079_D_Santykiniairod1">'Forma 10'!$C$27</definedName>
    <definedName name="VAS079_D_Tiesiogiaiirne1" localSheetId="7">'Forma 10'!$C$41</definedName>
    <definedName name="VAS079_D_Tiesiogiaiirne1">'Forma 10'!$C$41</definedName>
    <definedName name="VAS079_D_Tiesiogiaipris1" localSheetId="7">'Forma 10'!$C$13</definedName>
    <definedName name="VAS079_D_Tiesiogiaipris1">'Forma 10'!$C$13</definedName>
    <definedName name="VAS079_D_Vandenspristat1" localSheetId="7">'Forma 10'!$C$17</definedName>
    <definedName name="VAS079_D_Vandenspristat1">'Forma 10'!$C$17</definedName>
    <definedName name="VAS079_D_Vandensruosime2" localSheetId="7">'Forma 10'!$C$16</definedName>
    <definedName name="VAS079_D_Vandensruosime2">'Forma 10'!$C$16</definedName>
    <definedName name="VAS079_D_Vidutinisdarbo1" localSheetId="7">'Forma 10'!$C$40</definedName>
    <definedName name="VAS079_D_Vidutinisdarbo1">'Forma 10'!$C$40</definedName>
    <definedName name="VAS079_D_Vidutinissalyg1" localSheetId="7">'Forma 10'!$E$10</definedName>
    <definedName name="VAS079_D_Vidutinissalyg1">'Forma 10'!$E$10</definedName>
    <definedName name="VAS079_D_Vidutinissaras1" localSheetId="7">'Forma 10'!$F$10</definedName>
    <definedName name="VAS079_D_Vidutinissaras1">'Forma 10'!$F$10</definedName>
    <definedName name="VAS079_F_Apskaitosveikl7Vidutinissalyg1" localSheetId="7">'Forma 10'!$E$23</definedName>
    <definedName name="VAS079_F_Apskaitosveikl7Vidutinissalyg1">'Forma 10'!$E$23</definedName>
    <definedName name="VAS079_F_Apskaitosveikl7Vidutinissaras1" localSheetId="7">'Forma 10'!$F$23</definedName>
    <definedName name="VAS079_F_Apskaitosveikl7Vidutinissaras1">'Forma 10'!$F$23</definedName>
    <definedName name="VAS079_F_Apskaitosveikl8Vidutinissalyg1" localSheetId="7">'Forma 10'!$E$34</definedName>
    <definedName name="VAS079_F_Apskaitosveikl8Vidutinissalyg1">'Forma 10'!$E$34</definedName>
    <definedName name="VAS079_F_Apskaitosveikl9Vidutinissalyg1" localSheetId="7">'Forma 10'!$E$35</definedName>
    <definedName name="VAS079_F_Apskaitosveikl9Vidutinissalyg1">'Forma 10'!$E$35</definedName>
    <definedName name="VAS079_F_Bendraipriskir1Vidutinissalyg1" localSheetId="7">'Forma 10'!$E$38</definedName>
    <definedName name="VAS079_F_Bendraipriskir1Vidutinissalyg1">'Forma 10'!$E$38</definedName>
    <definedName name="VAS079_F_Darbuotojuskai1Vidutinissalyg1" localSheetId="7">'Forma 10'!$E$11</definedName>
    <definedName name="VAS079_F_Darbuotojuskai1Vidutinissalyg1">'Forma 10'!$E$11</definedName>
    <definedName name="VAS079_F_Darbuotojuskai1Vidutinissaras1" localSheetId="7">'Forma 10'!$F$11</definedName>
    <definedName name="VAS079_F_Darbuotojuskai1Vidutinissaras1">'Forma 10'!$F$11</definedName>
    <definedName name="VAS079_F_Darbuotojuskai2Vidutinissalyg1" localSheetId="7">'Forma 10'!$E$12</definedName>
    <definedName name="VAS079_F_Darbuotojuskai2Vidutinissalyg1">'Forma 10'!$E$12</definedName>
    <definedName name="VAS079_F_Darbuotojuskai2Vidutinissaras1" localSheetId="7">'Forma 10'!$F$12</definedName>
    <definedName name="VAS079_F_Darbuotojuskai2Vidutinissaras1">'Forma 10'!$F$12</definedName>
    <definedName name="VAS079_F_Darbuotojuskai3Vidutinissalyg1" localSheetId="7">'Forma 10'!$E$26</definedName>
    <definedName name="VAS079_F_Darbuotojuskai3Vidutinissalyg1">'Forma 10'!$E$26</definedName>
    <definedName name="VAS079_F_Darbuotojuskai3Vidutinissaras1" localSheetId="7">'Forma 10'!$F$26</definedName>
    <definedName name="VAS079_F_Darbuotojuskai3Vidutinissaras1">'Forma 10'!$F$26</definedName>
    <definedName name="VAS079_F_Geriamojovande17Vidutinissalyg1" localSheetId="7">'Forma 10'!$E$14</definedName>
    <definedName name="VAS079_F_Geriamojovande17Vidutinissalyg1">'Forma 10'!$E$14</definedName>
    <definedName name="VAS079_F_Geriamojovande17Vidutinissaras1" localSheetId="7">'Forma 10'!$F$14</definedName>
    <definedName name="VAS079_F_Geriamojovande17Vidutinissaras1">'Forma 10'!$F$14</definedName>
    <definedName name="VAS079_F_Gvtveiklaities1Vidutinissalyg1" localSheetId="7">'Forma 10'!$E$28</definedName>
    <definedName name="VAS079_F_Gvtveiklaities1Vidutinissalyg1">'Forma 10'!$E$28</definedName>
    <definedName name="VAS079_F_Gvtveiklaities2Vidutinissalyg1" localSheetId="7">'Forma 10'!$E$29</definedName>
    <definedName name="VAS079_F_Gvtveiklaities2Vidutinissalyg1">'Forma 10'!$E$29</definedName>
    <definedName name="VAS079_F_Issioskaiciaus18Vidutinissalyg1" localSheetId="7">'Forma 10'!$E$15</definedName>
    <definedName name="VAS079_F_Issioskaiciaus18Vidutinissalyg1">'Forma 10'!$E$15</definedName>
    <definedName name="VAS079_F_Issioskaiciaus18Vidutinissaras1" localSheetId="7">'Forma 10'!$F$15</definedName>
    <definedName name="VAS079_F_Issioskaiciaus18Vidutinissaras1">'Forma 10'!$F$15</definedName>
    <definedName name="VAS079_F_Issioskaiciaus19Vidutinissalyg1" localSheetId="7">'Forma 10'!$E$19</definedName>
    <definedName name="VAS079_F_Issioskaiciaus19Vidutinissalyg1">'Forma 10'!$E$19</definedName>
    <definedName name="VAS079_F_Issioskaiciaus19Vidutinissaras1" localSheetId="7">'Forma 10'!$F$19</definedName>
    <definedName name="VAS079_F_Issioskaiciaus19Vidutinissaras1">'Forma 10'!$F$19</definedName>
    <definedName name="VAS079_F_Netiesiogiaipr1Vidutinissalyg1" localSheetId="7">'Forma 10'!$E$24</definedName>
    <definedName name="VAS079_F_Netiesiogiaipr1Vidutinissalyg1">'Forma 10'!$E$24</definedName>
    <definedName name="VAS079_F_Netiesiogiaipr1Vidutinissaras1" localSheetId="7">'Forma 10'!$F$24</definedName>
    <definedName name="VAS079_F_Netiesiogiaipr1Vidutinissaras1">'Forma 10'!$F$24</definedName>
    <definedName name="VAS079_F_Netiesiogiaipr2Vidutinissalyg1" localSheetId="7">'Forma 10'!$E$36</definedName>
    <definedName name="VAS079_F_Netiesiogiaipr2Vidutinissalyg1">'Forma 10'!$E$36</definedName>
    <definedName name="VAS079_F_Netiesiogiaipr3Vidutinissalyg1" localSheetId="7">'Forma 10'!$E$37</definedName>
    <definedName name="VAS079_F_Netiesiogiaipr3Vidutinissalyg1">'Forma 10'!$E$37</definedName>
    <definedName name="VAS079_F_Ntveiklaitiesi1Vidutinissalyg1" localSheetId="7">'Forma 10'!$E$30</definedName>
    <definedName name="VAS079_F_Ntveiklaitiesi1Vidutinissalyg1">'Forma 10'!$E$30</definedName>
    <definedName name="VAS079_F_Ntveiklaitiesi2Vidutinissalyg1" localSheetId="7">'Forma 10'!$E$31</definedName>
    <definedName name="VAS079_F_Ntveiklaitiesi2Vidutinissalyg1">'Forma 10'!$E$31</definedName>
    <definedName name="VAS079_F_Nuotekudumblot13Vidutinissalyg1" localSheetId="7">'Forma 10'!$E$21</definedName>
    <definedName name="VAS079_F_Nuotekudumblot13Vidutinissalyg1">'Forma 10'!$E$21</definedName>
    <definedName name="VAS079_F_Nuotekudumblot13Vidutinissaras1" localSheetId="7">'Forma 10'!$F$21</definedName>
    <definedName name="VAS079_F_Nuotekudumblot13Vidutinissaras1">'Forma 10'!$F$21</definedName>
    <definedName name="VAS079_F_Nuotekutvarkym10Vidutinissalyg1" localSheetId="7">'Forma 10'!$E$18</definedName>
    <definedName name="VAS079_F_Nuotekutvarkym10Vidutinissalyg1">'Forma 10'!$E$18</definedName>
    <definedName name="VAS079_F_Nuotekutvarkym10Vidutinissaras1" localSheetId="7">'Forma 10'!$F$18</definedName>
    <definedName name="VAS079_F_Nuotekutvarkym10Vidutinissaras1">'Forma 10'!$F$18</definedName>
    <definedName name="VAS079_F_Nuotekuvalyme1Vidutinissalyg1" localSheetId="7">'Forma 10'!$E$20</definedName>
    <definedName name="VAS079_F_Nuotekuvalyme1Vidutinissalyg1">'Forma 10'!$E$20</definedName>
    <definedName name="VAS079_F_Nuotekuvalyme1Vidutinissaras1" localSheetId="7">'Forma 10'!$F$20</definedName>
    <definedName name="VAS079_F_Nuotekuvalyme1Vidutinissaras1">'Forma 10'!$F$20</definedName>
    <definedName name="VAS079_F_Pavirsiniunuot17Vidutinissalyg1" localSheetId="7">'Forma 10'!$E$22</definedName>
    <definedName name="VAS079_F_Pavirsiniunuot17Vidutinissalyg1">'Forma 10'!$E$22</definedName>
    <definedName name="VAS079_F_Pavirsiniunuot17Vidutinissaras1" localSheetId="7">'Forma 10'!$F$22</definedName>
    <definedName name="VAS079_F_Pavirsiniunuot17Vidutinissaras1">'Forma 10'!$F$22</definedName>
    <definedName name="VAS079_F_Pavirsiniunuot18Vidutinissalyg1" localSheetId="7">'Forma 10'!$E$32</definedName>
    <definedName name="VAS079_F_Pavirsiniunuot18Vidutinissalyg1">'Forma 10'!$E$32</definedName>
    <definedName name="VAS079_F_Pavirsiniunuot19Vidutinissalyg1" localSheetId="7">'Forma 10'!$E$33</definedName>
    <definedName name="VAS079_F_Pavirsiniunuot19Vidutinissalyg1">'Forma 10'!$E$33</definedName>
    <definedName name="VAS079_F_Reguliuojamaiv1Vidutinissalyg1" localSheetId="7">'Forma 10'!$E$25</definedName>
    <definedName name="VAS079_F_Reguliuojamaiv1Vidutinissalyg1">'Forma 10'!$E$25</definedName>
    <definedName name="VAS079_F_Reguliuojamaiv1Vidutinissaras1" localSheetId="7">'Forma 10'!$F$25</definedName>
    <definedName name="VAS079_F_Reguliuojamaiv1Vidutinissaras1">'Forma 10'!$F$25</definedName>
    <definedName name="VAS079_F_Reguliuojamaiv2Vidutinissalyg1" localSheetId="7">'Forma 10'!$E$39</definedName>
    <definedName name="VAS079_F_Reguliuojamaiv2Vidutinissalyg1">'Forma 10'!$E$39</definedName>
    <definedName name="VAS079_F_Santykiniairod1AtaskaitinisLaikotarpis" localSheetId="7">'Forma 10'!$E$27</definedName>
    <definedName name="VAS079_F_Santykiniairod1AtaskaitinisLaikotarpis">'Forma 10'!$E$27</definedName>
    <definedName name="VAS079_F_Tiesiogiaiirne1Vidutinissalyg1" localSheetId="7">'Forma 10'!$E$41</definedName>
    <definedName name="VAS079_F_Tiesiogiaiirne1Vidutinissalyg1">'Forma 10'!$E$41</definedName>
    <definedName name="VAS079_F_Tiesiogiaipris1Vidutinissalyg1" localSheetId="7">'Forma 10'!$E$13</definedName>
    <definedName name="VAS079_F_Tiesiogiaipris1Vidutinissalyg1">'Forma 10'!$E$13</definedName>
    <definedName name="VAS079_F_Tiesiogiaipris1Vidutinissaras1" localSheetId="7">'Forma 10'!$F$13</definedName>
    <definedName name="VAS079_F_Tiesiogiaipris1Vidutinissaras1">'Forma 10'!$F$13</definedName>
    <definedName name="VAS079_F_Vandenspristat1Vidutinissalyg1" localSheetId="7">'Forma 10'!$E$17</definedName>
    <definedName name="VAS079_F_Vandenspristat1Vidutinissalyg1">'Forma 10'!$E$17</definedName>
    <definedName name="VAS079_F_Vandenspristat1Vidutinissaras1" localSheetId="7">'Forma 10'!$F$17</definedName>
    <definedName name="VAS079_F_Vandenspristat1Vidutinissaras1">'Forma 10'!$F$17</definedName>
    <definedName name="VAS079_F_Vandensruosime2Vidutinissalyg1" localSheetId="7">'Forma 10'!$E$16</definedName>
    <definedName name="VAS079_F_Vandensruosime2Vidutinissalyg1">'Forma 10'!$E$16</definedName>
    <definedName name="VAS079_F_Vandensruosime2Vidutinissaras1" localSheetId="7">'Forma 10'!$F$16</definedName>
    <definedName name="VAS079_F_Vandensruosime2Vidutinissaras1">'Forma 10'!$F$16</definedName>
    <definedName name="VAS079_F_Vidutinisdarbo1Vidutinissalyg1" localSheetId="7">'Forma 10'!$E$40</definedName>
    <definedName name="VAS079_F_Vidutinisdarbo1Vidutinissalyg1">'Forma 10'!$E$40</definedName>
    <definedName name="VAS080_D_Apskaitosveikl10" localSheetId="6">'Forma 11'!$C$37</definedName>
    <definedName name="VAS080_D_Apskaitosveikl10">'Forma 11'!$C$37</definedName>
    <definedName name="VAS080_D_AtaskaitinisLaikotarpis" localSheetId="6">'Forma 11'!$E$9</definedName>
    <definedName name="VAS080_D_AtaskaitinisLaikotarpis">'Forma 11'!$E$9</definedName>
    <definedName name="VAS080_D_Bendraipriskir2" localSheetId="6">'Forma 11'!$C$38</definedName>
    <definedName name="VAS080_D_Bendraipriskir2">'Forma 11'!$C$38</definedName>
    <definedName name="VAS080_D_Elektrosenergi10" localSheetId="6">'Forma 11'!$C$19</definedName>
    <definedName name="VAS080_D_Elektrosenergi10">'Forma 11'!$C$19</definedName>
    <definedName name="VAS080_D_Elektrosenergi11" localSheetId="6">'Forma 11'!$C$27</definedName>
    <definedName name="VAS080_D_Elektrosenergi11">'Forma 11'!$C$27</definedName>
    <definedName name="VAS080_D_Elektrosenergi12" localSheetId="6">'Forma 11'!$C$39</definedName>
    <definedName name="VAS080_D_Elektrosenergi12">'Forma 11'!$C$39</definedName>
    <definedName name="VAS080_D_Elektrosenergi13" localSheetId="6">'Forma 11'!$C$41</definedName>
    <definedName name="VAS080_D_Elektrosenergi13">'Forma 11'!$C$41</definedName>
    <definedName name="VAS080_D_Elektrosenergi14" localSheetId="6">'Forma 11'!$C$42</definedName>
    <definedName name="VAS080_D_Elektrosenergi14">'Forma 11'!$C$42</definedName>
    <definedName name="VAS080_D_Elektrosenergi15" localSheetId="6">'Forma 11'!$C$43</definedName>
    <definedName name="VAS080_D_Elektrosenergi15">'Forma 11'!$C$43</definedName>
    <definedName name="VAS080_D_Elektrosenergi16" localSheetId="6">'Forma 11'!$C$47</definedName>
    <definedName name="VAS080_D_Elektrosenergi16">'Forma 11'!$C$47</definedName>
    <definedName name="VAS080_D_Elektrosenergi17" localSheetId="6">'Forma 11'!$C$50</definedName>
    <definedName name="VAS080_D_Elektrosenergi17">'Forma 11'!$C$50</definedName>
    <definedName name="VAS080_D_Elektrosenergi18" localSheetId="6">'Forma 11'!$C$54</definedName>
    <definedName name="VAS080_D_Elektrosenergi18">'Forma 11'!$C$54</definedName>
    <definedName name="VAS080_D_Elektrosenergi19" localSheetId="6">'Forma 11'!$C$56</definedName>
    <definedName name="VAS080_D_Elektrosenergi19">'Forma 11'!$C$56</definedName>
    <definedName name="VAS080_D_Elektrosenergi20" localSheetId="6">'Forma 11'!$C$57</definedName>
    <definedName name="VAS080_D_Elektrosenergi20">'Forma 11'!$C$57</definedName>
    <definedName name="VAS080_D_Elektrosenergi9" localSheetId="6">'Forma 11'!$C$10</definedName>
    <definedName name="VAS080_D_Elektrosenergi9">'Forma 11'!$C$10</definedName>
    <definedName name="VAS080_D_Geriamojovande18" localSheetId="6">'Forma 11'!$C$28</definedName>
    <definedName name="VAS080_D_Geriamojovande18">'Forma 11'!$C$28</definedName>
    <definedName name="VAS080_D_Issioskaiciaus20" localSheetId="6">'Forma 11'!$C$11</definedName>
    <definedName name="VAS080_D_Issioskaiciaus20">'Forma 11'!$C$11</definedName>
    <definedName name="VAS080_D_Issioskaiciaus21" localSheetId="6">'Forma 11'!$C$12</definedName>
    <definedName name="VAS080_D_Issioskaiciaus21">'Forma 11'!$C$12</definedName>
    <definedName name="VAS080_D_Issioskaiciaus22" localSheetId="6">'Forma 11'!$C$20</definedName>
    <definedName name="VAS080_D_Issioskaiciaus22">'Forma 11'!$C$20</definedName>
    <definedName name="VAS080_D_Issioskaiciaus23" localSheetId="6">'Forma 11'!$C$29</definedName>
    <definedName name="VAS080_D_Issioskaiciaus23">'Forma 11'!$C$29</definedName>
    <definedName name="VAS080_D_Issioskaiciaus24" localSheetId="6">'Forma 11'!$C$33</definedName>
    <definedName name="VAS080_D_Issioskaiciaus24">'Forma 11'!$C$33</definedName>
    <definedName name="VAS080_D_Nuotekudumblot14" localSheetId="6">'Forma 11'!$C$17</definedName>
    <definedName name="VAS080_D_Nuotekudumblot14">'Forma 11'!$C$17</definedName>
    <definedName name="VAS080_D_Nuotekudumblot15" localSheetId="6">'Forma 11'!$C$25</definedName>
    <definedName name="VAS080_D_Nuotekudumblot15">'Forma 11'!$C$25</definedName>
    <definedName name="VAS080_D_Nuotekudumblot16" localSheetId="6">'Forma 11'!$C$35</definedName>
    <definedName name="VAS080_D_Nuotekudumblot16">'Forma 11'!$C$35</definedName>
    <definedName name="VAS080_D_Nuotekusurinki7" localSheetId="6">'Forma 11'!$C$15</definedName>
    <definedName name="VAS080_D_Nuotekusurinki7">'Forma 11'!$C$15</definedName>
    <definedName name="VAS080_D_Nuotekusurinki8" localSheetId="6">'Forma 11'!$C$23</definedName>
    <definedName name="VAS080_D_Nuotekusurinki8">'Forma 11'!$C$23</definedName>
    <definedName name="VAS080_D_Nuotekutvarkym11" localSheetId="6">'Forma 11'!$C$32</definedName>
    <definedName name="VAS080_D_Nuotekutvarkym11">'Forma 11'!$C$32</definedName>
    <definedName name="VAS080_D_Nuotekuvalyme2" localSheetId="6">'Forma 11'!$C$16</definedName>
    <definedName name="VAS080_D_Nuotekuvalyme2">'Forma 11'!$C$16</definedName>
    <definedName name="VAS080_D_Nuotekuvalyme3" localSheetId="6">'Forma 11'!$C$24</definedName>
    <definedName name="VAS080_D_Nuotekuvalyme3">'Forma 11'!$C$24</definedName>
    <definedName name="VAS080_D_Nuotekuvalyme4" localSheetId="6">'Forma 11'!$C$34</definedName>
    <definedName name="VAS080_D_Nuotekuvalyme4">'Forma 11'!$C$34</definedName>
    <definedName name="VAS080_D_Paruostogeriam2" localSheetId="6">'Forma 11'!$C$49</definedName>
    <definedName name="VAS080_D_Paruostogeriam2">'Forma 11'!$C$49</definedName>
    <definedName name="VAS080_D_Pasalintatersa3" localSheetId="6">'Forma 11'!$C$55</definedName>
    <definedName name="VAS080_D_Pasalintatersa3">'Forma 11'!$C$55</definedName>
    <definedName name="VAS080_D_Pasigamintaele1" localSheetId="6">'Forma 11'!$C$40</definedName>
    <definedName name="VAS080_D_Pasigamintaele1">'Forma 11'!$C$40</definedName>
    <definedName name="VAS080_D_Patiektogeriam2" localSheetId="6">'Forma 11'!$C$46</definedName>
    <definedName name="VAS080_D_Patiektogeriam2">'Forma 11'!$C$46</definedName>
    <definedName name="VAS080_D_Pavirsiniunuot20" localSheetId="6">'Forma 11'!$C$18</definedName>
    <definedName name="VAS080_D_Pavirsiniunuot20">'Forma 11'!$C$18</definedName>
    <definedName name="VAS080_D_Pavirsiniunuot21" localSheetId="6">'Forma 11'!$C$26</definedName>
    <definedName name="VAS080_D_Pavirsiniunuot21">'Forma 11'!$C$26</definedName>
    <definedName name="VAS080_D_Pavirsiniunuot22" localSheetId="6">'Forma 11'!$C$36</definedName>
    <definedName name="VAS080_D_Pavirsiniunuot22">'Forma 11'!$C$36</definedName>
    <definedName name="VAS080_D_Perpumpuotunuo1" localSheetId="6">'Forma 11'!$C$53</definedName>
    <definedName name="VAS080_D_Perpumpuotunuo1">'Forma 11'!$C$53</definedName>
    <definedName name="VAS080_D_Surinktunuotek1" localSheetId="6">'Forma 11'!$C$52</definedName>
    <definedName name="VAS080_D_Surinktunuotek1">'Forma 11'!$C$52</definedName>
    <definedName name="VAS080_D_Vandenspristat2" localSheetId="6">'Forma 11'!$C$14</definedName>
    <definedName name="VAS080_D_Vandenspristat2">'Forma 11'!$C$14</definedName>
    <definedName name="VAS080_D_Vandenspristat3" localSheetId="6">'Forma 11'!$C$22</definedName>
    <definedName name="VAS080_D_Vandenspristat3">'Forma 11'!$C$22</definedName>
    <definedName name="VAS080_D_Vandenspristat4" localSheetId="6">'Forma 11'!$C$31</definedName>
    <definedName name="VAS080_D_Vandenspristat4">'Forma 11'!$C$31</definedName>
    <definedName name="VAS080_D_Vandensruosime3" localSheetId="6">'Forma 11'!$C$13</definedName>
    <definedName name="VAS080_D_Vandensruosime3">'Forma 11'!$C$13</definedName>
    <definedName name="VAS080_D_Vandensruosime4" localSheetId="6">'Forma 11'!$C$21</definedName>
    <definedName name="VAS080_D_Vandensruosime4">'Forma 11'!$C$21</definedName>
    <definedName name="VAS080_D_Vandensruosime5" localSheetId="6">'Forma 11'!$C$30</definedName>
    <definedName name="VAS080_D_Vandensruosime5">'Forma 11'!$C$30</definedName>
    <definedName name="VAS080_D_Vidutinissvert6" localSheetId="6">'Forma 11'!$C$44</definedName>
    <definedName name="VAS080_D_Vidutinissvert6">'Forma 11'!$C$44</definedName>
    <definedName name="VAS080_D_Vidutinissvert7" localSheetId="6">'Forma 11'!$C$45</definedName>
    <definedName name="VAS080_D_Vidutinissvert7">'Forma 11'!$C$45</definedName>
    <definedName name="VAS080_D_Vidutinissvert8" localSheetId="6">'Forma 11'!$C$48</definedName>
    <definedName name="VAS080_D_Vidutinissvert8">'Forma 11'!$C$48</definedName>
    <definedName name="VAS080_D_Vidutinissvert9" localSheetId="6">'Forma 11'!$C$51</definedName>
    <definedName name="VAS080_D_Vidutinissvert9">'Forma 11'!$C$51</definedName>
    <definedName name="VAS080_F_Apskaitosveikl10AtaskaitinisLaikotarpis" localSheetId="6">'Forma 11'!$E$37</definedName>
    <definedName name="VAS080_F_Apskaitosveikl10AtaskaitinisLaikotarpis">'Forma 11'!$E$37</definedName>
    <definedName name="VAS080_F_Bendraipriskir2AtaskaitinisLaikotarpis" localSheetId="6">'Forma 11'!$E$38</definedName>
    <definedName name="VAS080_F_Bendraipriskir2AtaskaitinisLaikotarpis">'Forma 11'!$E$38</definedName>
    <definedName name="VAS080_F_Elektrosenergi10AtaskaitinisLaikotarpis" localSheetId="6">'Forma 11'!$E$19</definedName>
    <definedName name="VAS080_F_Elektrosenergi10AtaskaitinisLaikotarpis">'Forma 11'!$E$19</definedName>
    <definedName name="VAS080_F_Elektrosenergi11AtaskaitinisLaikotarpis" localSheetId="6">'Forma 11'!$E$27</definedName>
    <definedName name="VAS080_F_Elektrosenergi11AtaskaitinisLaikotarpis">'Forma 11'!$E$27</definedName>
    <definedName name="VAS080_F_Elektrosenergi12AtaskaitinisLaikotarpis" localSheetId="6">'Forma 11'!$E$39</definedName>
    <definedName name="VAS080_F_Elektrosenergi12AtaskaitinisLaikotarpis">'Forma 11'!$E$39</definedName>
    <definedName name="VAS080_F_Elektrosenergi13AtaskaitinisLaikotarpis" localSheetId="6">'Forma 11'!$E$41</definedName>
    <definedName name="VAS080_F_Elektrosenergi13AtaskaitinisLaikotarpis">'Forma 11'!$E$41</definedName>
    <definedName name="VAS080_F_Elektrosenergi15AtaskaitinisLaikotarpis" localSheetId="6">'Forma 11'!$E$43</definedName>
    <definedName name="VAS080_F_Elektrosenergi15AtaskaitinisLaikotarpis">'Forma 11'!$E$43</definedName>
    <definedName name="VAS080_F_Elektrosenergi16AtaskaitinisLaikotarpis" localSheetId="6">'Forma 11'!$E$47</definedName>
    <definedName name="VAS080_F_Elektrosenergi16AtaskaitinisLaikotarpis">'Forma 11'!$E$47</definedName>
    <definedName name="VAS080_F_Elektrosenergi17AtaskaitinisLaikotarpis" localSheetId="6">'Forma 11'!$E$50</definedName>
    <definedName name="VAS080_F_Elektrosenergi17AtaskaitinisLaikotarpis">'Forma 11'!$E$50</definedName>
    <definedName name="VAS080_F_Elektrosenergi18AtaskaitinisLaikotarpis" localSheetId="6">'Forma 11'!$E$54</definedName>
    <definedName name="VAS080_F_Elektrosenergi18AtaskaitinisLaikotarpis">'Forma 11'!$E$54</definedName>
    <definedName name="VAS080_F_Elektrosenergi19AtaskaitinisLaikotarpis" localSheetId="6">'Forma 11'!$E$56</definedName>
    <definedName name="VAS080_F_Elektrosenergi19AtaskaitinisLaikotarpis">'Forma 11'!$E$56</definedName>
    <definedName name="VAS080_F_Elektrosenergi20AtaskaitinisLaikotarpis" localSheetId="6">'Forma 11'!$E$57</definedName>
    <definedName name="VAS080_F_Elektrosenergi20AtaskaitinisLaikotarpis">'Forma 11'!$E$57</definedName>
    <definedName name="VAS080_F_Elektrosenergi9AtaskaitinisLaikotarpis" localSheetId="6">'Forma 11'!$E$10</definedName>
    <definedName name="VAS080_F_Elektrosenergi9AtaskaitinisLaikotarpis">'Forma 11'!$E$10</definedName>
    <definedName name="VAS080_F_Geriamojovande18AtaskaitinisLaikotarpis" localSheetId="6">'Forma 11'!$E$28</definedName>
    <definedName name="VAS080_F_Geriamojovande18AtaskaitinisLaikotarpis">'Forma 11'!$E$28</definedName>
    <definedName name="VAS080_F_Issioskaiciaus20AtaskaitinisLaikotarpis" localSheetId="6">'Forma 11'!$E$11</definedName>
    <definedName name="VAS080_F_Issioskaiciaus20AtaskaitinisLaikotarpis">'Forma 11'!$E$11</definedName>
    <definedName name="VAS080_F_Issioskaiciaus21AtaskaitinisLaikotarpis" localSheetId="6">'Forma 11'!$E$12</definedName>
    <definedName name="VAS080_F_Issioskaiciaus21AtaskaitinisLaikotarpis">'Forma 11'!$E$12</definedName>
    <definedName name="VAS080_F_Issioskaiciaus22AtaskaitinisLaikotarpis" localSheetId="6">'Forma 11'!$E$20</definedName>
    <definedName name="VAS080_F_Issioskaiciaus22AtaskaitinisLaikotarpis">'Forma 11'!$E$20</definedName>
    <definedName name="VAS080_F_Issioskaiciaus23AtaskaitinisLaikotarpis" localSheetId="6">'Forma 11'!$E$29</definedName>
    <definedName name="VAS080_F_Issioskaiciaus23AtaskaitinisLaikotarpis">'Forma 11'!$E$29</definedName>
    <definedName name="VAS080_F_Issioskaiciaus24AtaskaitinisLaikotarpis" localSheetId="6">'Forma 11'!$E$33</definedName>
    <definedName name="VAS080_F_Issioskaiciaus24AtaskaitinisLaikotarpis">'Forma 11'!$E$33</definedName>
    <definedName name="VAS080_F_Nuotekudumblot14AtaskaitinisLaikotarpis" localSheetId="6">'Forma 11'!$E$17</definedName>
    <definedName name="VAS080_F_Nuotekudumblot14AtaskaitinisLaikotarpis">'Forma 11'!$E$17</definedName>
    <definedName name="VAS080_F_Nuotekudumblot15AtaskaitinisLaikotarpis" localSheetId="6">'Forma 11'!$E$25</definedName>
    <definedName name="VAS080_F_Nuotekudumblot15AtaskaitinisLaikotarpis">'Forma 11'!$E$25</definedName>
    <definedName name="VAS080_F_Nuotekudumblot16AtaskaitinisLaikotarpis" localSheetId="6">'Forma 11'!$E$35</definedName>
    <definedName name="VAS080_F_Nuotekudumblot16AtaskaitinisLaikotarpis">'Forma 11'!$E$35</definedName>
    <definedName name="VAS080_F_Nuotekusurinki7AtaskaitinisLaikotarpis" localSheetId="6">'Forma 11'!$E$15</definedName>
    <definedName name="VAS080_F_Nuotekusurinki7AtaskaitinisLaikotarpis">'Forma 11'!$E$15</definedName>
    <definedName name="VAS080_F_Nuotekusurinki8AtaskaitinisLaikotarpis" localSheetId="6">'Forma 11'!$E$23</definedName>
    <definedName name="VAS080_F_Nuotekusurinki8AtaskaitinisLaikotarpis">'Forma 11'!$E$23</definedName>
    <definedName name="VAS080_F_Nuotekutvarkym11AtaskaitinisLaikotarpis" localSheetId="6">'Forma 11'!$E$32</definedName>
    <definedName name="VAS080_F_Nuotekutvarkym11AtaskaitinisLaikotarpis">'Forma 11'!$E$32</definedName>
    <definedName name="VAS080_F_Nuotekuvalyme2AtaskaitinisLaikotarpis" localSheetId="6">'Forma 11'!$E$16</definedName>
    <definedName name="VAS080_F_Nuotekuvalyme2AtaskaitinisLaikotarpis">'Forma 11'!$E$16</definedName>
    <definedName name="VAS080_F_Nuotekuvalyme3AtaskaitinisLaikotarpis" localSheetId="6">'Forma 11'!$E$24</definedName>
    <definedName name="VAS080_F_Nuotekuvalyme3AtaskaitinisLaikotarpis">'Forma 11'!$E$24</definedName>
    <definedName name="VAS080_F_Nuotekuvalyme4AtaskaitinisLaikotarpis" localSheetId="6">'Forma 11'!$E$34</definedName>
    <definedName name="VAS080_F_Nuotekuvalyme4AtaskaitinisLaikotarpis">'Forma 11'!$E$34</definedName>
    <definedName name="VAS080_F_Paruostogeriam2AtaskaitinisLaikotarpis" localSheetId="6">'Forma 11'!$E$49</definedName>
    <definedName name="VAS080_F_Paruostogeriam2AtaskaitinisLaikotarpis">'Forma 11'!$E$49</definedName>
    <definedName name="VAS080_F_Pasalintatersa3AtaskaitinisLaikotarpis" localSheetId="6">'Forma 11'!$E$55</definedName>
    <definedName name="VAS080_F_Pasalintatersa3AtaskaitinisLaikotarpis">'Forma 11'!$E$55</definedName>
    <definedName name="VAS080_F_Pasigamintaele1AtaskaitinisLaikotarpis" localSheetId="6">'Forma 11'!$E$40</definedName>
    <definedName name="VAS080_F_Pasigamintaele1AtaskaitinisLaikotarpis">'Forma 11'!$E$40</definedName>
    <definedName name="VAS080_F_Patiektogeriam2AtaskaitinisLaikotarpis" localSheetId="6">'Forma 11'!$E$46</definedName>
    <definedName name="VAS080_F_Patiektogeriam2AtaskaitinisLaikotarpis">'Forma 11'!$E$46</definedName>
    <definedName name="VAS080_F_Pavirsiniunuot20AtaskaitinisLaikotarpis" localSheetId="6">'Forma 11'!$E$18</definedName>
    <definedName name="VAS080_F_Pavirsiniunuot20AtaskaitinisLaikotarpis">'Forma 11'!$E$18</definedName>
    <definedName name="VAS080_F_Pavirsiniunuot21AtaskaitinisLaikotarpis" localSheetId="6">'Forma 11'!$E$26</definedName>
    <definedName name="VAS080_F_Pavirsiniunuot21AtaskaitinisLaikotarpis">'Forma 11'!$E$26</definedName>
    <definedName name="VAS080_F_Pavirsiniunuot22AtaskaitinisLaikotarpis" localSheetId="6">'Forma 11'!$E$36</definedName>
    <definedName name="VAS080_F_Pavirsiniunuot22AtaskaitinisLaikotarpis">'Forma 11'!$E$36</definedName>
    <definedName name="VAS080_F_Perpumpuotunuo1AtaskaitinisLaikotarpis" localSheetId="6">'Forma 11'!$E$53</definedName>
    <definedName name="VAS080_F_Perpumpuotunuo1AtaskaitinisLaikotarpis">'Forma 11'!$E$53</definedName>
    <definedName name="VAS080_F_Surinktunuotek1AtaskaitinisLaikotarpis" localSheetId="6">'Forma 11'!$E$52</definedName>
    <definedName name="VAS080_F_Surinktunuotek1AtaskaitinisLaikotarpis">'Forma 11'!$E$52</definedName>
    <definedName name="VAS080_F_Vandenspristat2AtaskaitinisLaikotarpis" localSheetId="6">'Forma 11'!$E$14</definedName>
    <definedName name="VAS080_F_Vandenspristat2AtaskaitinisLaikotarpis">'Forma 11'!$E$14</definedName>
    <definedName name="VAS080_F_Vandenspristat3AtaskaitinisLaikotarpis" localSheetId="6">'Forma 11'!$E$22</definedName>
    <definedName name="VAS080_F_Vandenspristat3AtaskaitinisLaikotarpis">'Forma 11'!$E$22</definedName>
    <definedName name="VAS080_F_Vandenspristat4AtaskaitinisLaikotarpis" localSheetId="6">'Forma 11'!$E$31</definedName>
    <definedName name="VAS080_F_Vandenspristat4AtaskaitinisLaikotarpis">'Forma 11'!$E$31</definedName>
    <definedName name="VAS080_F_Vandensruosime3AtaskaitinisLaikotarpis" localSheetId="6">'Forma 11'!$E$13</definedName>
    <definedName name="VAS080_F_Vandensruosime3AtaskaitinisLaikotarpis">'Forma 11'!$E$13</definedName>
    <definedName name="VAS080_F_Vandensruosime4AtaskaitinisLaikotarpis" localSheetId="6">'Forma 11'!$E$21</definedName>
    <definedName name="VAS080_F_Vandensruosime4AtaskaitinisLaikotarpis">'Forma 11'!$E$21</definedName>
    <definedName name="VAS080_F_Vandensruosime5AtaskaitinisLaikotarpis" localSheetId="6">'Forma 11'!$E$30</definedName>
    <definedName name="VAS080_F_Vandensruosime5AtaskaitinisLaikotarpis">'Forma 11'!$E$30</definedName>
    <definedName name="VAS080_F_Vidutinissvert6AtaskaitinisLaikotarpis" localSheetId="6">'Forma 11'!$E$44</definedName>
    <definedName name="VAS080_F_Vidutinissvert6AtaskaitinisLaikotarpis">'Forma 11'!$E$44</definedName>
    <definedName name="VAS080_F_Vidutinissvert7AtaskaitinisLaikotarpis" localSheetId="6">'Forma 11'!$E$45</definedName>
    <definedName name="VAS080_F_Vidutinissvert7AtaskaitinisLaikotarpis">'Forma 11'!$E$45</definedName>
    <definedName name="VAS080_F_Vidutinissvert8AtaskaitinisLaikotarpis" localSheetId="6">'Forma 11'!$E$48</definedName>
    <definedName name="VAS080_F_Vidutinissvert8AtaskaitinisLaikotarpis">'Forma 11'!$E$48</definedName>
    <definedName name="VAS080_F_Vidutinissvert9AtaskaitinisLaikotarpis" localSheetId="6">'Forma 11'!$E$51</definedName>
    <definedName name="VAS080_F_Vidutinissvert9AtaskaitinisLaikotarpis">'Forma 11'!$E$51</definedName>
    <definedName name="VAS082_D_Apskaitospriet1" localSheetId="11">'Forma 12'!$C$24</definedName>
    <definedName name="VAS082_D_Apskaitospriet1">'Forma 12'!$C$24</definedName>
    <definedName name="VAS082_D_Apskaitospriet2" localSheetId="11">'Forma 12'!$C$47</definedName>
    <definedName name="VAS082_D_Apskaitospriet2">'Forma 12'!$C$47</definedName>
    <definedName name="VAS082_D_Apskaitospriet3" localSheetId="11">'Forma 12'!$C$70</definedName>
    <definedName name="VAS082_D_Apskaitospriet3">'Forma 12'!$C$70</definedName>
    <definedName name="VAS082_D_Apskaitospriet4" localSheetId="11">'Forma 12'!$C$92</definedName>
    <definedName name="VAS082_D_Apskaitospriet4">'Forma 12'!$C$92</definedName>
    <definedName name="VAS082_D_Apskaitosveikla1" localSheetId="11">'Forma 12'!$O$9</definedName>
    <definedName name="VAS082_D_Apskaitosveikla1">'Forma 12'!$O$9</definedName>
    <definedName name="VAS082_D_Bendraipaskirs1" localSheetId="11">'Forma 12'!$C$79</definedName>
    <definedName name="VAS082_D_Bendraipaskirs1">'Forma 12'!$C$79</definedName>
    <definedName name="VAS082_D_Geriamojovande1" localSheetId="11">'Forma 12'!$F$9</definedName>
    <definedName name="VAS082_D_Geriamojovande1">'Forma 12'!$F$9</definedName>
    <definedName name="VAS082_D_Geriamojovande2" localSheetId="11">'Forma 12'!$G$9</definedName>
    <definedName name="VAS082_D_Geriamojovande2">'Forma 12'!$G$9</definedName>
    <definedName name="VAS082_D_Geriamojovande3" localSheetId="11">'Forma 12'!$H$9</definedName>
    <definedName name="VAS082_D_Geriamojovande3">'Forma 12'!$H$9</definedName>
    <definedName name="VAS082_D_Irankiaimatavi1" localSheetId="11">'Forma 12'!$C$25</definedName>
    <definedName name="VAS082_D_Irankiaimatavi1">'Forma 12'!$C$25</definedName>
    <definedName name="VAS082_D_Irankiaimatavi2" localSheetId="11">'Forma 12'!$C$48</definedName>
    <definedName name="VAS082_D_Irankiaimatavi2">'Forma 12'!$C$48</definedName>
    <definedName name="VAS082_D_Irankiaimatavi3" localSheetId="11">'Forma 12'!$C$71</definedName>
    <definedName name="VAS082_D_Irankiaimatavi3">'Forma 12'!$C$71</definedName>
    <definedName name="VAS082_D_Irankiaimatavi4" localSheetId="11">'Forma 12'!$C$93</definedName>
    <definedName name="VAS082_D_Irankiaimatavi4">'Forma 12'!$C$93</definedName>
    <definedName name="VAS082_D_Irasyti1" localSheetId="11">'Forma 12'!$C$30</definedName>
    <definedName name="VAS082_D_Irasyti1">'Forma 12'!$C$30</definedName>
    <definedName name="VAS082_D_Irasyti10" localSheetId="11">'Forma 12'!$C$98</definedName>
    <definedName name="VAS082_D_Irasyti10">'Forma 12'!$C$98</definedName>
    <definedName name="VAS082_D_Irasyti11" localSheetId="11">'Forma 12'!$C$99</definedName>
    <definedName name="VAS082_D_Irasyti11">'Forma 12'!$C$99</definedName>
    <definedName name="VAS082_D_Irasyti12" localSheetId="11">'Forma 12'!$C$100</definedName>
    <definedName name="VAS082_D_Irasyti12">'Forma 12'!$C$100</definedName>
    <definedName name="VAS082_D_Irasyti2" localSheetId="11">'Forma 12'!$C$31</definedName>
    <definedName name="VAS082_D_Irasyti2">'Forma 12'!$C$31</definedName>
    <definedName name="VAS082_D_Irasyti3" localSheetId="11">'Forma 12'!$C$32</definedName>
    <definedName name="VAS082_D_Irasyti3">'Forma 12'!$C$32</definedName>
    <definedName name="VAS082_D_Irasyti4" localSheetId="11">'Forma 12'!$C$53</definedName>
    <definedName name="VAS082_D_Irasyti4">'Forma 12'!$C$53</definedName>
    <definedName name="VAS082_D_Irasyti5" localSheetId="11">'Forma 12'!$C$54</definedName>
    <definedName name="VAS082_D_Irasyti5">'Forma 12'!$C$54</definedName>
    <definedName name="VAS082_D_Irasyti6" localSheetId="11">'Forma 12'!$C$55</definedName>
    <definedName name="VAS082_D_Irasyti6">'Forma 12'!$C$55</definedName>
    <definedName name="VAS082_D_Irasyti7" localSheetId="11">'Forma 12'!$C$76</definedName>
    <definedName name="VAS082_D_Irasyti7">'Forma 12'!$C$76</definedName>
    <definedName name="VAS082_D_Irasyti8" localSheetId="11">'Forma 12'!$C$77</definedName>
    <definedName name="VAS082_D_Irasyti8">'Forma 12'!$C$77</definedName>
    <definedName name="VAS082_D_Irasyti9" localSheetId="11">'Forma 12'!$C$78</definedName>
    <definedName name="VAS082_D_Irasyti9">'Forma 12'!$C$78</definedName>
    <definedName name="VAS082_D_Isviso1" localSheetId="11">'Forma 12'!$D$9</definedName>
    <definedName name="VAS082_D_Isviso1">'Forma 12'!$D$9</definedName>
    <definedName name="VAS082_D_Isvisogvt1" localSheetId="11">'Forma 12'!$E$9</definedName>
    <definedName name="VAS082_D_Isvisogvt1">'Forma 12'!$E$9</definedName>
    <definedName name="VAS082_D_Isvisont1" localSheetId="11">'Forma 12'!$I$9</definedName>
    <definedName name="VAS082_D_Isvisont1">'Forma 12'!$I$9</definedName>
    <definedName name="VAS082_D_Keliaiaikstele1" localSheetId="11">'Forma 12'!$C$17</definedName>
    <definedName name="VAS082_D_Keliaiaikstele1">'Forma 12'!$C$17</definedName>
    <definedName name="VAS082_D_Keliaiaikstele2" localSheetId="11">'Forma 12'!$C$40</definedName>
    <definedName name="VAS082_D_Keliaiaikstele2">'Forma 12'!$C$40</definedName>
    <definedName name="VAS082_D_Keliaiaikstele3" localSheetId="11">'Forma 12'!$C$63</definedName>
    <definedName name="VAS082_D_Keliaiaikstele3">'Forma 12'!$C$63</definedName>
    <definedName name="VAS082_D_Keliaiaikstele4" localSheetId="11">'Forma 12'!$C$86</definedName>
    <definedName name="VAS082_D_Keliaiaikstele4">'Forma 12'!$C$86</definedName>
    <definedName name="VAS082_D_Kitairanga1" localSheetId="11">'Forma 12'!$C$90</definedName>
    <definedName name="VAS082_D_Kitairanga1">'Forma 12'!$C$90</definedName>
    <definedName name="VAS082_D_Kitareguliuoja1" localSheetId="11">'Forma 12'!$P$9</definedName>
    <definedName name="VAS082_D_Kitareguliuoja1">'Forma 12'!$P$9</definedName>
    <definedName name="VAS082_D_Kitasilgalaiki1" localSheetId="11">'Forma 12'!$C$29</definedName>
    <definedName name="VAS082_D_Kitasilgalaiki1">'Forma 12'!$C$29</definedName>
    <definedName name="VAS082_D_Kitasilgalaiki2" localSheetId="11">'Forma 12'!$C$52</definedName>
    <definedName name="VAS082_D_Kitasilgalaiki2">'Forma 12'!$C$52</definedName>
    <definedName name="VAS082_D_Kitasilgalaiki3" localSheetId="11">'Forma 12'!$C$75</definedName>
    <definedName name="VAS082_D_Kitasilgalaiki3">'Forma 12'!$C$75</definedName>
    <definedName name="VAS082_D_Kitasilgalaiki4" localSheetId="11">'Forma 12'!$C$97</definedName>
    <definedName name="VAS082_D_Kitasilgalaiki4">'Forma 12'!$C$97</definedName>
    <definedName name="VAS082_D_Kitasnemateria1" localSheetId="11">'Forma 12'!$C$14</definedName>
    <definedName name="VAS082_D_Kitasnemateria1">'Forma 12'!$C$14</definedName>
    <definedName name="VAS082_D_Kitasnemateria2" localSheetId="11">'Forma 12'!$C$37</definedName>
    <definedName name="VAS082_D_Kitasnemateria2">'Forma 12'!$C$37</definedName>
    <definedName name="VAS082_D_Kitasnemateria3" localSheetId="11">'Forma 12'!$C$60</definedName>
    <definedName name="VAS082_D_Kitasnemateria3">'Forma 12'!$C$60</definedName>
    <definedName name="VAS082_D_Kitasnemateria4" localSheetId="11">'Forma 12'!$C$83</definedName>
    <definedName name="VAS082_D_Kitasnemateria4">'Forma 12'!$C$83</definedName>
    <definedName name="VAS082_D_Kitiirenginiai1" localSheetId="11">'Forma 12'!$C$19</definedName>
    <definedName name="VAS082_D_Kitiirenginiai1">'Forma 12'!$C$19</definedName>
    <definedName name="VAS082_D_Kitiirenginiai2" localSheetId="11">'Forma 12'!$C$23</definedName>
    <definedName name="VAS082_D_Kitiirenginiai2">'Forma 12'!$C$23</definedName>
    <definedName name="VAS082_D_Kitiirenginiai3" localSheetId="11">'Forma 12'!$C$42</definedName>
    <definedName name="VAS082_D_Kitiirenginiai3">'Forma 12'!$C$42</definedName>
    <definedName name="VAS082_D_Kitiirenginiai4" localSheetId="11">'Forma 12'!$C$46</definedName>
    <definedName name="VAS082_D_Kitiirenginiai4">'Forma 12'!$C$46</definedName>
    <definedName name="VAS082_D_Kitiirenginiai5" localSheetId="11">'Forma 12'!$C$65</definedName>
    <definedName name="VAS082_D_Kitiirenginiai5">'Forma 12'!$C$65</definedName>
    <definedName name="VAS082_D_Kitiirenginiai6" localSheetId="11">'Forma 12'!$C$69</definedName>
    <definedName name="VAS082_D_Kitiirenginiai6">'Forma 12'!$C$69</definedName>
    <definedName name="VAS082_D_Kitiirenginiai7" localSheetId="11">'Forma 12'!$C$88</definedName>
    <definedName name="VAS082_D_Kitiirenginiai7">'Forma 12'!$C$88</definedName>
    <definedName name="VAS082_D_Kitiirenginiai8" localSheetId="11">'Forma 12'!$C$91</definedName>
    <definedName name="VAS082_D_Kitiirenginiai8">'Forma 12'!$C$91</definedName>
    <definedName name="VAS082_D_Kitosreguliuoj1" localSheetId="11">'Forma 12'!$N$9</definedName>
    <definedName name="VAS082_D_Kitosreguliuoj1">'Forma 12'!$N$9</definedName>
    <definedName name="VAS082_D_Kitostransport1" localSheetId="11">'Forma 12'!$C$28</definedName>
    <definedName name="VAS082_D_Kitostransport1">'Forma 12'!$C$28</definedName>
    <definedName name="VAS082_D_Kitostransport2" localSheetId="11">'Forma 12'!$C$51</definedName>
    <definedName name="VAS082_D_Kitostransport2">'Forma 12'!$C$51</definedName>
    <definedName name="VAS082_D_Kitostransport3" localSheetId="11">'Forma 12'!$C$74</definedName>
    <definedName name="VAS082_D_Kitostransport3">'Forma 12'!$C$74</definedName>
    <definedName name="VAS082_D_Kitostransport4" localSheetId="11">'Forma 12'!$C$96</definedName>
    <definedName name="VAS082_D_Kitostransport4">'Forma 12'!$C$96</definedName>
    <definedName name="VAS082_D_Kitosveiklosne1" localSheetId="11">'Forma 12'!$Q$9</definedName>
    <definedName name="VAS082_D_Kitosveiklosne1">'Forma 12'!$Q$9</definedName>
    <definedName name="VAS082_D_Lengviejiautom1" localSheetId="11">'Forma 12'!$C$27</definedName>
    <definedName name="VAS082_D_Lengviejiautom1">'Forma 12'!$C$27</definedName>
    <definedName name="VAS082_D_Lengviejiautom2" localSheetId="11">'Forma 12'!$C$50</definedName>
    <definedName name="VAS082_D_Lengviejiautom2">'Forma 12'!$C$50</definedName>
    <definedName name="VAS082_D_Lengviejiautom3" localSheetId="11">'Forma 12'!$C$73</definedName>
    <definedName name="VAS082_D_Lengviejiautom3">'Forma 12'!$C$73</definedName>
    <definedName name="VAS082_D_Lengviejiautom4" localSheetId="11">'Forma 12'!$C$95</definedName>
    <definedName name="VAS082_D_Lengviejiautom4">'Forma 12'!$C$95</definedName>
    <definedName name="VAS082_D_Masinosiriranga1" localSheetId="11">'Forma 12'!$C$20</definedName>
    <definedName name="VAS082_D_Masinosiriranga1">'Forma 12'!$C$20</definedName>
    <definedName name="VAS082_D_Masinosiriranga2" localSheetId="11">'Forma 12'!$C$43</definedName>
    <definedName name="VAS082_D_Masinosiriranga2">'Forma 12'!$C$43</definedName>
    <definedName name="VAS082_D_Masinosiriranga3" localSheetId="11">'Forma 12'!$C$66</definedName>
    <definedName name="VAS082_D_Masinosiriranga3">'Forma 12'!$C$66</definedName>
    <definedName name="VAS082_D_Masinosiriranga4" localSheetId="11">'Forma 12'!$C$89</definedName>
    <definedName name="VAS082_D_Masinosiriranga4">'Forma 12'!$C$89</definedName>
    <definedName name="VAS082_D_Nematerialusis1" localSheetId="11">'Forma 12'!$C$11</definedName>
    <definedName name="VAS082_D_Nematerialusis1">'Forma 12'!$C$11</definedName>
    <definedName name="VAS082_D_Nematerialusis2" localSheetId="11">'Forma 12'!$C$34</definedName>
    <definedName name="VAS082_D_Nematerialusis2">'Forma 12'!$C$34</definedName>
    <definedName name="VAS082_D_Nematerialusis3" localSheetId="11">'Forma 12'!$C$57</definedName>
    <definedName name="VAS082_D_Nematerialusis3">'Forma 12'!$C$57</definedName>
    <definedName name="VAS082_D_Nematerialusis4" localSheetId="11">'Forma 12'!$C$80</definedName>
    <definedName name="VAS082_D_Nematerialusis4">'Forma 12'!$C$80</definedName>
    <definedName name="VAS082_D_Netiesiogiaipa1" localSheetId="11">'Forma 12'!$C$56</definedName>
    <definedName name="VAS082_D_Netiesiogiaipa1">'Forma 12'!$C$56</definedName>
    <definedName name="VAS082_D_Nuotekudumblot1" localSheetId="11">'Forma 12'!$L$9</definedName>
    <definedName name="VAS082_D_Nuotekudumblot1">'Forma 12'!$L$9</definedName>
    <definedName name="VAS082_D_Nuotekuirdumbl1" localSheetId="11">'Forma 12'!$C$22</definedName>
    <definedName name="VAS082_D_Nuotekuirdumbl1">'Forma 12'!$C$22</definedName>
    <definedName name="VAS082_D_Nuotekuirdumbl2" localSheetId="11">'Forma 12'!$C$45</definedName>
    <definedName name="VAS082_D_Nuotekuirdumbl2">'Forma 12'!$C$45</definedName>
    <definedName name="VAS082_D_Nuotekuirdumbl3" localSheetId="11">'Forma 12'!$C$68</definedName>
    <definedName name="VAS082_D_Nuotekuirdumbl3">'Forma 12'!$C$68</definedName>
    <definedName name="VAS082_D_Nuotekusurinki1" localSheetId="11">'Forma 12'!$J$9</definedName>
    <definedName name="VAS082_D_Nuotekusurinki1">'Forma 12'!$J$9</definedName>
    <definedName name="VAS082_D_Nuotekuvalymas1" localSheetId="11">'Forma 12'!$K$9</definedName>
    <definedName name="VAS082_D_Nuotekuvalymas1">'Forma 12'!$K$9</definedName>
    <definedName name="VAS082_D_Paskirstomasil1" localSheetId="11">'Forma 12'!$C$10</definedName>
    <definedName name="VAS082_D_Paskirstomasil1">'Forma 12'!$C$10</definedName>
    <definedName name="VAS082_D_Pastataiadmini1" localSheetId="11">'Forma 12'!$C$16</definedName>
    <definedName name="VAS082_D_Pastataiadmini1">'Forma 12'!$C$16</definedName>
    <definedName name="VAS082_D_Pastataiadmini2" localSheetId="11">'Forma 12'!$C$39</definedName>
    <definedName name="VAS082_D_Pastataiadmini2">'Forma 12'!$C$39</definedName>
    <definedName name="VAS082_D_Pastataiadmini3" localSheetId="11">'Forma 12'!$C$62</definedName>
    <definedName name="VAS082_D_Pastataiadmini3">'Forma 12'!$C$62</definedName>
    <definedName name="VAS082_D_Pastataiadmini4" localSheetId="11">'Forma 12'!$C$85</definedName>
    <definedName name="VAS082_D_Pastataiadmini4">'Forma 12'!$C$85</definedName>
    <definedName name="VAS082_D_Pastataiirstat1" localSheetId="11">'Forma 12'!$C$15</definedName>
    <definedName name="VAS082_D_Pastataiirstat1">'Forma 12'!$C$15</definedName>
    <definedName name="VAS082_D_Pastataiirstat2" localSheetId="11">'Forma 12'!$C$38</definedName>
    <definedName name="VAS082_D_Pastataiirstat2">'Forma 12'!$C$38</definedName>
    <definedName name="VAS082_D_Pastataiirstat3" localSheetId="11">'Forma 12'!$C$61</definedName>
    <definedName name="VAS082_D_Pastataiirstat3">'Forma 12'!$C$61</definedName>
    <definedName name="VAS082_D_Pastataiirstat4" localSheetId="11">'Forma 12'!$C$84</definedName>
    <definedName name="VAS082_D_Pastataiirstat4">'Forma 12'!$C$84</definedName>
    <definedName name="VAS082_D_Pavirsiniunuot1" localSheetId="11">'Forma 12'!$M$9</definedName>
    <definedName name="VAS082_D_Pavirsiniunuot1">'Forma 12'!$M$9</definedName>
    <definedName name="VAS082_D_Specprogramine1" localSheetId="11">'Forma 12'!$C$13</definedName>
    <definedName name="VAS082_D_Specprogramine1">'Forma 12'!$C$13</definedName>
    <definedName name="VAS082_D_Specprogramine2" localSheetId="11">'Forma 12'!$C$36</definedName>
    <definedName name="VAS082_D_Specprogramine2">'Forma 12'!$C$36</definedName>
    <definedName name="VAS082_D_Specprogramine3" localSheetId="11">'Forma 12'!$C$59</definedName>
    <definedName name="VAS082_D_Specprogramine3">'Forma 12'!$C$59</definedName>
    <definedName name="VAS082_D_Specprogramine4" localSheetId="11">'Forma 12'!$C$82</definedName>
    <definedName name="VAS082_D_Specprogramine4">'Forma 12'!$C$82</definedName>
    <definedName name="VAS082_D_Standartinepro1" localSheetId="11">'Forma 12'!$C$12</definedName>
    <definedName name="VAS082_D_Standartinepro1">'Forma 12'!$C$12</definedName>
    <definedName name="VAS082_D_Standartinepro2" localSheetId="11">'Forma 12'!$C$35</definedName>
    <definedName name="VAS082_D_Standartinepro2">'Forma 12'!$C$35</definedName>
    <definedName name="VAS082_D_Standartinepro3" localSheetId="11">'Forma 12'!$C$58</definedName>
    <definedName name="VAS082_D_Standartinepro3">'Forma 12'!$C$58</definedName>
    <definedName name="VAS082_D_Standartinepro4" localSheetId="11">'Forma 12'!$C$81</definedName>
    <definedName name="VAS082_D_Standartinepro4">'Forma 12'!$C$81</definedName>
    <definedName name="VAS082_D_Tiesiogiaipask1" localSheetId="11">'Forma 12'!$C$33</definedName>
    <definedName name="VAS082_D_Tiesiogiaipask1">'Forma 12'!$C$33</definedName>
    <definedName name="VAS082_D_Transportoprie1" localSheetId="11">'Forma 12'!$C$26</definedName>
    <definedName name="VAS082_D_Transportoprie1">'Forma 12'!$C$26</definedName>
    <definedName name="VAS082_D_Transportoprie2" localSheetId="11">'Forma 12'!$C$49</definedName>
    <definedName name="VAS082_D_Transportoprie2">'Forma 12'!$C$49</definedName>
    <definedName name="VAS082_D_Transportoprie3" localSheetId="11">'Forma 12'!$C$72</definedName>
    <definedName name="VAS082_D_Transportoprie3">'Forma 12'!$C$72</definedName>
    <definedName name="VAS082_D_Transportoprie4" localSheetId="11">'Forma 12'!$C$94</definedName>
    <definedName name="VAS082_D_Transportoprie4">'Forma 12'!$C$94</definedName>
    <definedName name="VAS082_D_Vamzdynai1" localSheetId="11">'Forma 12'!$C$18</definedName>
    <definedName name="VAS082_D_Vamzdynai1">'Forma 12'!$C$18</definedName>
    <definedName name="VAS082_D_Vamzdynai2" localSheetId="11">'Forma 12'!$C$41</definedName>
    <definedName name="VAS082_D_Vamzdynai2">'Forma 12'!$C$41</definedName>
    <definedName name="VAS082_D_Vamzdynai3" localSheetId="11">'Forma 12'!$C$64</definedName>
    <definedName name="VAS082_D_Vamzdynai3">'Forma 12'!$C$64</definedName>
    <definedName name="VAS082_D_Vamzdynai4" localSheetId="11">'Forma 12'!$C$87</definedName>
    <definedName name="VAS082_D_Vamzdynai4">'Forma 12'!$C$87</definedName>
    <definedName name="VAS082_D_Vandenssiurbli1" localSheetId="11">'Forma 12'!$C$21</definedName>
    <definedName name="VAS082_D_Vandenssiurbli1">'Forma 12'!$C$21</definedName>
    <definedName name="VAS082_D_Vandenssiurbli2" localSheetId="11">'Forma 12'!$C$44</definedName>
    <definedName name="VAS082_D_Vandenssiurbli2">'Forma 12'!$C$44</definedName>
    <definedName name="VAS082_D_Vandenssiurbli3" localSheetId="11">'Forma 12'!$C$67</definedName>
    <definedName name="VAS082_D_Vandenssiurbli3">'Forma 12'!$C$67</definedName>
    <definedName name="VAS082_F_Apskaitospriet1Apskaitosveikla1" localSheetId="11">'Forma 12'!$O$24</definedName>
    <definedName name="VAS082_F_Apskaitospriet1Apskaitosveikla1">'Forma 12'!$O$24</definedName>
    <definedName name="VAS082_F_Apskaitospriet1Geriamojovande1" localSheetId="11">'Forma 12'!$F$24</definedName>
    <definedName name="VAS082_F_Apskaitospriet1Geriamojovande1">'Forma 12'!$F$24</definedName>
    <definedName name="VAS082_F_Apskaitospriet1Geriamojovande2" localSheetId="11">'Forma 12'!$G$24</definedName>
    <definedName name="VAS082_F_Apskaitospriet1Geriamojovande2">'Forma 12'!$G$24</definedName>
    <definedName name="VAS082_F_Apskaitospriet1Geriamojovande3" localSheetId="11">'Forma 12'!$H$24</definedName>
    <definedName name="VAS082_F_Apskaitospriet1Geriamojovande3">'Forma 12'!$H$24</definedName>
    <definedName name="VAS082_F_Apskaitospriet1Isviso1" localSheetId="11">'Forma 12'!$D$24</definedName>
    <definedName name="VAS082_F_Apskaitospriet1Isviso1">'Forma 12'!$D$24</definedName>
    <definedName name="VAS082_F_Apskaitospriet1Isvisogvt1" localSheetId="11">'Forma 12'!$E$24</definedName>
    <definedName name="VAS082_F_Apskaitospriet1Isvisogvt1">'Forma 12'!$E$24</definedName>
    <definedName name="VAS082_F_Apskaitospriet1Isvisont1" localSheetId="11">'Forma 12'!$I$24</definedName>
    <definedName name="VAS082_F_Apskaitospriet1Isvisont1">'Forma 12'!$I$24</definedName>
    <definedName name="VAS082_F_Apskaitospriet1Kitareguliuoja1" localSheetId="11">'Forma 12'!$P$24</definedName>
    <definedName name="VAS082_F_Apskaitospriet1Kitareguliuoja1">'Forma 12'!$P$24</definedName>
    <definedName name="VAS082_F_Apskaitospriet1Kitosreguliuoj1" localSheetId="11">'Forma 12'!$N$24</definedName>
    <definedName name="VAS082_F_Apskaitospriet1Kitosreguliuoj1">'Forma 12'!$N$24</definedName>
    <definedName name="VAS082_F_Apskaitospriet1Kitosveiklosne1" localSheetId="11">'Forma 12'!$Q$24</definedName>
    <definedName name="VAS082_F_Apskaitospriet1Kitosveiklosne1">'Forma 12'!$Q$24</definedName>
    <definedName name="VAS082_F_Apskaitospriet1Nuotekudumblot1" localSheetId="11">'Forma 12'!$L$24</definedName>
    <definedName name="VAS082_F_Apskaitospriet1Nuotekudumblot1">'Forma 12'!$L$24</definedName>
    <definedName name="VAS082_F_Apskaitospriet1Nuotekusurinki1" localSheetId="11">'Forma 12'!$J$24</definedName>
    <definedName name="VAS082_F_Apskaitospriet1Nuotekusurinki1">'Forma 12'!$J$24</definedName>
    <definedName name="VAS082_F_Apskaitospriet1Nuotekuvalymas1" localSheetId="11">'Forma 12'!$K$24</definedName>
    <definedName name="VAS082_F_Apskaitospriet1Nuotekuvalymas1">'Forma 12'!$K$24</definedName>
    <definedName name="VAS082_F_Apskaitospriet1Pavirsiniunuot1" localSheetId="11">'Forma 12'!$M$24</definedName>
    <definedName name="VAS082_F_Apskaitospriet1Pavirsiniunuot1">'Forma 12'!$M$24</definedName>
    <definedName name="VAS082_F_Apskaitospriet2Apskaitosveikla1" localSheetId="11">'Forma 12'!$O$47</definedName>
    <definedName name="VAS082_F_Apskaitospriet2Apskaitosveikla1">'Forma 12'!$O$47</definedName>
    <definedName name="VAS082_F_Apskaitospriet2Geriamojovande1" localSheetId="11">'Forma 12'!$F$47</definedName>
    <definedName name="VAS082_F_Apskaitospriet2Geriamojovande1">'Forma 12'!$F$47</definedName>
    <definedName name="VAS082_F_Apskaitospriet2Geriamojovande2" localSheetId="11">'Forma 12'!$G$47</definedName>
    <definedName name="VAS082_F_Apskaitospriet2Geriamojovande2">'Forma 12'!$G$47</definedName>
    <definedName name="VAS082_F_Apskaitospriet2Geriamojovande3" localSheetId="11">'Forma 12'!$H$47</definedName>
    <definedName name="VAS082_F_Apskaitospriet2Geriamojovande3">'Forma 12'!$H$47</definedName>
    <definedName name="VAS082_F_Apskaitospriet2Isviso1" localSheetId="11">'Forma 12'!$D$47</definedName>
    <definedName name="VAS082_F_Apskaitospriet2Isviso1">'Forma 12'!$D$47</definedName>
    <definedName name="VAS082_F_Apskaitospriet2Isvisogvt1" localSheetId="11">'Forma 12'!$E$47</definedName>
    <definedName name="VAS082_F_Apskaitospriet2Isvisogvt1">'Forma 12'!$E$47</definedName>
    <definedName name="VAS082_F_Apskaitospriet2Isvisont1" localSheetId="11">'Forma 12'!$I$47</definedName>
    <definedName name="VAS082_F_Apskaitospriet2Isvisont1">'Forma 12'!$I$47</definedName>
    <definedName name="VAS082_F_Apskaitospriet2Kitareguliuoja1" localSheetId="11">'Forma 12'!$P$47</definedName>
    <definedName name="VAS082_F_Apskaitospriet2Kitareguliuoja1">'Forma 12'!$P$47</definedName>
    <definedName name="VAS082_F_Apskaitospriet2Kitosreguliuoj1" localSheetId="11">'Forma 12'!$N$47</definedName>
    <definedName name="VAS082_F_Apskaitospriet2Kitosreguliuoj1">'Forma 12'!$N$47</definedName>
    <definedName name="VAS082_F_Apskaitospriet2Kitosveiklosne1" localSheetId="11">'Forma 12'!$Q$47</definedName>
    <definedName name="VAS082_F_Apskaitospriet2Kitosveiklosne1">'Forma 12'!$Q$47</definedName>
    <definedName name="VAS082_F_Apskaitospriet2Nuotekudumblot1" localSheetId="11">'Forma 12'!$L$47</definedName>
    <definedName name="VAS082_F_Apskaitospriet2Nuotekudumblot1">'Forma 12'!$L$47</definedName>
    <definedName name="VAS082_F_Apskaitospriet2Nuotekusurinki1" localSheetId="11">'Forma 12'!$J$47</definedName>
    <definedName name="VAS082_F_Apskaitospriet2Nuotekusurinki1">'Forma 12'!$J$47</definedName>
    <definedName name="VAS082_F_Apskaitospriet2Nuotekuvalymas1" localSheetId="11">'Forma 12'!$K$47</definedName>
    <definedName name="VAS082_F_Apskaitospriet2Nuotekuvalymas1">'Forma 12'!$K$47</definedName>
    <definedName name="VAS082_F_Apskaitospriet2Pavirsiniunuot1" localSheetId="11">'Forma 12'!$M$47</definedName>
    <definedName name="VAS082_F_Apskaitospriet2Pavirsiniunuot1">'Forma 12'!$M$47</definedName>
    <definedName name="VAS082_F_Apskaitospriet3Apskaitosveikla1" localSheetId="11">'Forma 12'!$O$70</definedName>
    <definedName name="VAS082_F_Apskaitospriet3Apskaitosveikla1">'Forma 12'!$O$70</definedName>
    <definedName name="VAS082_F_Apskaitospriet3Geriamojovande1" localSheetId="11">'Forma 12'!$F$70</definedName>
    <definedName name="VAS082_F_Apskaitospriet3Geriamojovande1">'Forma 12'!$F$70</definedName>
    <definedName name="VAS082_F_Apskaitospriet3Geriamojovande2" localSheetId="11">'Forma 12'!$G$70</definedName>
    <definedName name="VAS082_F_Apskaitospriet3Geriamojovande2">'Forma 12'!$G$70</definedName>
    <definedName name="VAS082_F_Apskaitospriet3Geriamojovande3" localSheetId="11">'Forma 12'!$H$70</definedName>
    <definedName name="VAS082_F_Apskaitospriet3Geriamojovande3">'Forma 12'!$H$70</definedName>
    <definedName name="VAS082_F_Apskaitospriet3Isviso1" localSheetId="11">'Forma 12'!$D$70</definedName>
    <definedName name="VAS082_F_Apskaitospriet3Isviso1">'Forma 12'!$D$70</definedName>
    <definedName name="VAS082_F_Apskaitospriet3Isvisogvt1" localSheetId="11">'Forma 12'!$E$70</definedName>
    <definedName name="VAS082_F_Apskaitospriet3Isvisogvt1">'Forma 12'!$E$70</definedName>
    <definedName name="VAS082_F_Apskaitospriet3Isvisont1" localSheetId="11">'Forma 12'!$I$70</definedName>
    <definedName name="VAS082_F_Apskaitospriet3Isvisont1">'Forma 12'!$I$70</definedName>
    <definedName name="VAS082_F_Apskaitospriet3Kitareguliuoja1" localSheetId="11">'Forma 12'!$P$70</definedName>
    <definedName name="VAS082_F_Apskaitospriet3Kitareguliuoja1">'Forma 12'!$P$70</definedName>
    <definedName name="VAS082_F_Apskaitospriet3Kitosreguliuoj1" localSheetId="11">'Forma 12'!$N$70</definedName>
    <definedName name="VAS082_F_Apskaitospriet3Kitosreguliuoj1">'Forma 12'!$N$70</definedName>
    <definedName name="VAS082_F_Apskaitospriet3Kitosveiklosne1" localSheetId="11">'Forma 12'!$Q$70</definedName>
    <definedName name="VAS082_F_Apskaitospriet3Kitosveiklosne1">'Forma 12'!$Q$70</definedName>
    <definedName name="VAS082_F_Apskaitospriet3Nuotekudumblot1" localSheetId="11">'Forma 12'!$L$70</definedName>
    <definedName name="VAS082_F_Apskaitospriet3Nuotekudumblot1">'Forma 12'!$L$70</definedName>
    <definedName name="VAS082_F_Apskaitospriet3Nuotekusurinki1" localSheetId="11">'Forma 12'!$J$70</definedName>
    <definedName name="VAS082_F_Apskaitospriet3Nuotekusurinki1">'Forma 12'!$J$70</definedName>
    <definedName name="VAS082_F_Apskaitospriet3Nuotekuvalymas1" localSheetId="11">'Forma 12'!$K$70</definedName>
    <definedName name="VAS082_F_Apskaitospriet3Nuotekuvalymas1">'Forma 12'!$K$70</definedName>
    <definedName name="VAS082_F_Apskaitospriet3Pavirsiniunuot1" localSheetId="11">'Forma 12'!$M$70</definedName>
    <definedName name="VAS082_F_Apskaitospriet3Pavirsiniunuot1">'Forma 12'!$M$70</definedName>
    <definedName name="VAS082_F_Apskaitospriet4Apskaitosveikla1" localSheetId="11">'Forma 12'!$O$92</definedName>
    <definedName name="VAS082_F_Apskaitospriet4Apskaitosveikla1">'Forma 12'!$O$92</definedName>
    <definedName name="VAS082_F_Apskaitospriet4Geriamojovande1" localSheetId="11">'Forma 12'!$F$92</definedName>
    <definedName name="VAS082_F_Apskaitospriet4Geriamojovande1">'Forma 12'!$F$92</definedName>
    <definedName name="VAS082_F_Apskaitospriet4Geriamojovande2" localSheetId="11">'Forma 12'!$G$92</definedName>
    <definedName name="VAS082_F_Apskaitospriet4Geriamojovande2">'Forma 12'!$G$92</definedName>
    <definedName name="VAS082_F_Apskaitospriet4Geriamojovande3" localSheetId="11">'Forma 12'!$H$92</definedName>
    <definedName name="VAS082_F_Apskaitospriet4Geriamojovande3">'Forma 12'!$H$92</definedName>
    <definedName name="VAS082_F_Apskaitospriet4Isviso1" localSheetId="11">'Forma 12'!$D$92</definedName>
    <definedName name="VAS082_F_Apskaitospriet4Isviso1">'Forma 12'!$D$92</definedName>
    <definedName name="VAS082_F_Apskaitospriet4Isvisogvt1" localSheetId="11">'Forma 12'!$E$92</definedName>
    <definedName name="VAS082_F_Apskaitospriet4Isvisogvt1">'Forma 12'!$E$92</definedName>
    <definedName name="VAS082_F_Apskaitospriet4Isvisont1" localSheetId="11">'Forma 12'!$I$92</definedName>
    <definedName name="VAS082_F_Apskaitospriet4Isvisont1">'Forma 12'!$I$92</definedName>
    <definedName name="VAS082_F_Apskaitospriet4Kitareguliuoja1" localSheetId="11">'Forma 12'!$P$92</definedName>
    <definedName name="VAS082_F_Apskaitospriet4Kitareguliuoja1">'Forma 12'!$P$92</definedName>
    <definedName name="VAS082_F_Apskaitospriet4Kitosreguliuoj1" localSheetId="11">'Forma 12'!$N$92</definedName>
    <definedName name="VAS082_F_Apskaitospriet4Kitosreguliuoj1">'Forma 12'!$N$92</definedName>
    <definedName name="VAS082_F_Apskaitospriet4Kitosveiklosne1" localSheetId="11">'Forma 12'!$Q$92</definedName>
    <definedName name="VAS082_F_Apskaitospriet4Kitosveiklosne1">'Forma 12'!$Q$92</definedName>
    <definedName name="VAS082_F_Apskaitospriet4Nuotekudumblot1" localSheetId="11">'Forma 12'!$L$92</definedName>
    <definedName name="VAS082_F_Apskaitospriet4Nuotekudumblot1">'Forma 12'!$L$92</definedName>
    <definedName name="VAS082_F_Apskaitospriet4Nuotekusurinki1" localSheetId="11">'Forma 12'!$J$92</definedName>
    <definedName name="VAS082_F_Apskaitospriet4Nuotekusurinki1">'Forma 12'!$J$92</definedName>
    <definedName name="VAS082_F_Apskaitospriet4Nuotekuvalymas1" localSheetId="11">'Forma 12'!$K$92</definedName>
    <definedName name="VAS082_F_Apskaitospriet4Nuotekuvalymas1">'Forma 12'!$K$92</definedName>
    <definedName name="VAS082_F_Apskaitospriet4Pavirsiniunuot1" localSheetId="11">'Forma 12'!$M$92</definedName>
    <definedName name="VAS082_F_Apskaitospriet4Pavirsiniunuot1">'Forma 12'!$M$92</definedName>
    <definedName name="VAS082_F_Bendraipaskirs1Apskaitosveikla1" localSheetId="11">'Forma 12'!$O$79</definedName>
    <definedName name="VAS082_F_Bendraipaskirs1Apskaitosveikla1">'Forma 12'!$O$79</definedName>
    <definedName name="VAS082_F_Bendraipaskirs1Geriamojovande1" localSheetId="11">'Forma 12'!$F$79</definedName>
    <definedName name="VAS082_F_Bendraipaskirs1Geriamojovande1">'Forma 12'!$F$79</definedName>
    <definedName name="VAS082_F_Bendraipaskirs1Geriamojovande2" localSheetId="11">'Forma 12'!$G$79</definedName>
    <definedName name="VAS082_F_Bendraipaskirs1Geriamojovande2">'Forma 12'!$G$79</definedName>
    <definedName name="VAS082_F_Bendraipaskirs1Geriamojovande3" localSheetId="11">'Forma 12'!$H$79</definedName>
    <definedName name="VAS082_F_Bendraipaskirs1Geriamojovande3">'Forma 12'!$H$79</definedName>
    <definedName name="VAS082_F_Bendraipaskirs1Isviso1" localSheetId="11">'Forma 12'!$D$79</definedName>
    <definedName name="VAS082_F_Bendraipaskirs1Isviso1">'Forma 12'!$D$79</definedName>
    <definedName name="VAS082_F_Bendraipaskirs1Isvisogvt1" localSheetId="11">'Forma 12'!$E$79</definedName>
    <definedName name="VAS082_F_Bendraipaskirs1Isvisogvt1">'Forma 12'!$E$79</definedName>
    <definedName name="VAS082_F_Bendraipaskirs1Isvisont1" localSheetId="11">'Forma 12'!$I$79</definedName>
    <definedName name="VAS082_F_Bendraipaskirs1Isvisont1">'Forma 12'!$I$79</definedName>
    <definedName name="VAS082_F_Bendraipaskirs1Kitareguliuoja1" localSheetId="11">'Forma 12'!$P$79</definedName>
    <definedName name="VAS082_F_Bendraipaskirs1Kitareguliuoja1">'Forma 12'!$P$79</definedName>
    <definedName name="VAS082_F_Bendraipaskirs1Kitosreguliuoj1" localSheetId="11">'Forma 12'!$N$79</definedName>
    <definedName name="VAS082_F_Bendraipaskirs1Kitosreguliuoj1">'Forma 12'!$N$79</definedName>
    <definedName name="VAS082_F_Bendraipaskirs1Kitosveiklosne1" localSheetId="11">'Forma 12'!$Q$79</definedName>
    <definedName name="VAS082_F_Bendraipaskirs1Kitosveiklosne1">'Forma 12'!$Q$79</definedName>
    <definedName name="VAS082_F_Bendraipaskirs1Nuotekudumblot1" localSheetId="11">'Forma 12'!$L$79</definedName>
    <definedName name="VAS082_F_Bendraipaskirs1Nuotekudumblot1">'Forma 12'!$L$79</definedName>
    <definedName name="VAS082_F_Bendraipaskirs1Nuotekusurinki1" localSheetId="11">'Forma 12'!$J$79</definedName>
    <definedName name="VAS082_F_Bendraipaskirs1Nuotekusurinki1">'Forma 12'!$J$79</definedName>
    <definedName name="VAS082_F_Bendraipaskirs1Nuotekuvalymas1" localSheetId="11">'Forma 12'!$K$79</definedName>
    <definedName name="VAS082_F_Bendraipaskirs1Nuotekuvalymas1">'Forma 12'!$K$79</definedName>
    <definedName name="VAS082_F_Bendraipaskirs1Pavirsiniunuot1" localSheetId="11">'Forma 12'!$M$79</definedName>
    <definedName name="VAS082_F_Bendraipaskirs1Pavirsiniunuot1">'Forma 12'!$M$79</definedName>
    <definedName name="VAS082_F_Irankiaimatavi1Apskaitosveikla1" localSheetId="11">'Forma 12'!$O$25</definedName>
    <definedName name="VAS082_F_Irankiaimatavi1Apskaitosveikla1">'Forma 12'!$O$25</definedName>
    <definedName name="VAS082_F_Irankiaimatavi1Geriamojovande1" localSheetId="11">'Forma 12'!$F$25</definedName>
    <definedName name="VAS082_F_Irankiaimatavi1Geriamojovande1">'Forma 12'!$F$25</definedName>
    <definedName name="VAS082_F_Irankiaimatavi1Geriamojovande2" localSheetId="11">'Forma 12'!$G$25</definedName>
    <definedName name="VAS082_F_Irankiaimatavi1Geriamojovande2">'Forma 12'!$G$25</definedName>
    <definedName name="VAS082_F_Irankiaimatavi1Geriamojovande3" localSheetId="11">'Forma 12'!$H$25</definedName>
    <definedName name="VAS082_F_Irankiaimatavi1Geriamojovande3">'Forma 12'!$H$25</definedName>
    <definedName name="VAS082_F_Irankiaimatavi1Isviso1" localSheetId="11">'Forma 12'!$D$25</definedName>
    <definedName name="VAS082_F_Irankiaimatavi1Isviso1">'Forma 12'!$D$25</definedName>
    <definedName name="VAS082_F_Irankiaimatavi1Isvisogvt1" localSheetId="11">'Forma 12'!$E$25</definedName>
    <definedName name="VAS082_F_Irankiaimatavi1Isvisogvt1">'Forma 12'!$E$25</definedName>
    <definedName name="VAS082_F_Irankiaimatavi1Isvisont1" localSheetId="11">'Forma 12'!$I$25</definedName>
    <definedName name="VAS082_F_Irankiaimatavi1Isvisont1">'Forma 12'!$I$25</definedName>
    <definedName name="VAS082_F_Irankiaimatavi1Kitareguliuoja1" localSheetId="11">'Forma 12'!$P$25</definedName>
    <definedName name="VAS082_F_Irankiaimatavi1Kitareguliuoja1">'Forma 12'!$P$25</definedName>
    <definedName name="VAS082_F_Irankiaimatavi1Kitosreguliuoj1" localSheetId="11">'Forma 12'!$N$25</definedName>
    <definedName name="VAS082_F_Irankiaimatavi1Kitosreguliuoj1">'Forma 12'!$N$25</definedName>
    <definedName name="VAS082_F_Irankiaimatavi1Kitosveiklosne1" localSheetId="11">'Forma 12'!$Q$25</definedName>
    <definedName name="VAS082_F_Irankiaimatavi1Kitosveiklosne1">'Forma 12'!$Q$25</definedName>
    <definedName name="VAS082_F_Irankiaimatavi1Nuotekudumblot1" localSheetId="11">'Forma 12'!$L$25</definedName>
    <definedName name="VAS082_F_Irankiaimatavi1Nuotekudumblot1">'Forma 12'!$L$25</definedName>
    <definedName name="VAS082_F_Irankiaimatavi1Nuotekusurinki1" localSheetId="11">'Forma 12'!$J$25</definedName>
    <definedName name="VAS082_F_Irankiaimatavi1Nuotekusurinki1">'Forma 12'!$J$25</definedName>
    <definedName name="VAS082_F_Irankiaimatavi1Nuotekuvalymas1" localSheetId="11">'Forma 12'!$K$25</definedName>
    <definedName name="VAS082_F_Irankiaimatavi1Nuotekuvalymas1">'Forma 12'!$K$25</definedName>
    <definedName name="VAS082_F_Irankiaimatavi1Pavirsiniunuot1" localSheetId="11">'Forma 12'!$M$25</definedName>
    <definedName name="VAS082_F_Irankiaimatavi1Pavirsiniunuot1">'Forma 12'!$M$25</definedName>
    <definedName name="VAS082_F_Irankiaimatavi2Apskaitosveikla1" localSheetId="11">'Forma 12'!$O$48</definedName>
    <definedName name="VAS082_F_Irankiaimatavi2Apskaitosveikla1">'Forma 12'!$O$48</definedName>
    <definedName name="VAS082_F_Irankiaimatavi2Geriamojovande1" localSheetId="11">'Forma 12'!$F$48</definedName>
    <definedName name="VAS082_F_Irankiaimatavi2Geriamojovande1">'Forma 12'!$F$48</definedName>
    <definedName name="VAS082_F_Irankiaimatavi2Geriamojovande2" localSheetId="11">'Forma 12'!$G$48</definedName>
    <definedName name="VAS082_F_Irankiaimatavi2Geriamojovande2">'Forma 12'!$G$48</definedName>
    <definedName name="VAS082_F_Irankiaimatavi2Geriamojovande3" localSheetId="11">'Forma 12'!$H$48</definedName>
    <definedName name="VAS082_F_Irankiaimatavi2Geriamojovande3">'Forma 12'!$H$48</definedName>
    <definedName name="VAS082_F_Irankiaimatavi2Isviso1" localSheetId="11">'Forma 12'!$D$48</definedName>
    <definedName name="VAS082_F_Irankiaimatavi2Isviso1">'Forma 12'!$D$48</definedName>
    <definedName name="VAS082_F_Irankiaimatavi2Isvisogvt1" localSheetId="11">'Forma 12'!$E$48</definedName>
    <definedName name="VAS082_F_Irankiaimatavi2Isvisogvt1">'Forma 12'!$E$48</definedName>
    <definedName name="VAS082_F_Irankiaimatavi2Isvisont1" localSheetId="11">'Forma 12'!$I$48</definedName>
    <definedName name="VAS082_F_Irankiaimatavi2Isvisont1">'Forma 12'!$I$48</definedName>
    <definedName name="VAS082_F_Irankiaimatavi2Kitareguliuoja1" localSheetId="11">'Forma 12'!$P$48</definedName>
    <definedName name="VAS082_F_Irankiaimatavi2Kitareguliuoja1">'Forma 12'!$P$48</definedName>
    <definedName name="VAS082_F_Irankiaimatavi2Kitosreguliuoj1" localSheetId="11">'Forma 12'!$N$48</definedName>
    <definedName name="VAS082_F_Irankiaimatavi2Kitosreguliuoj1">'Forma 12'!$N$48</definedName>
    <definedName name="VAS082_F_Irankiaimatavi2Kitosveiklosne1" localSheetId="11">'Forma 12'!$Q$48</definedName>
    <definedName name="VAS082_F_Irankiaimatavi2Kitosveiklosne1">'Forma 12'!$Q$48</definedName>
    <definedName name="VAS082_F_Irankiaimatavi2Nuotekudumblot1" localSheetId="11">'Forma 12'!$L$48</definedName>
    <definedName name="VAS082_F_Irankiaimatavi2Nuotekudumblot1">'Forma 12'!$L$48</definedName>
    <definedName name="VAS082_F_Irankiaimatavi2Nuotekusurinki1" localSheetId="11">'Forma 12'!$J$48</definedName>
    <definedName name="VAS082_F_Irankiaimatavi2Nuotekusurinki1">'Forma 12'!$J$48</definedName>
    <definedName name="VAS082_F_Irankiaimatavi2Nuotekuvalymas1" localSheetId="11">'Forma 12'!$K$48</definedName>
    <definedName name="VAS082_F_Irankiaimatavi2Nuotekuvalymas1">'Forma 12'!$K$48</definedName>
    <definedName name="VAS082_F_Irankiaimatavi2Pavirsiniunuot1" localSheetId="11">'Forma 12'!$M$48</definedName>
    <definedName name="VAS082_F_Irankiaimatavi2Pavirsiniunuot1">'Forma 12'!$M$48</definedName>
    <definedName name="VAS082_F_Irankiaimatavi3Apskaitosveikla1" localSheetId="11">'Forma 12'!$O$71</definedName>
    <definedName name="VAS082_F_Irankiaimatavi3Apskaitosveikla1">'Forma 12'!$O$71</definedName>
    <definedName name="VAS082_F_Irankiaimatavi3Geriamojovande1" localSheetId="11">'Forma 12'!$F$71</definedName>
    <definedName name="VAS082_F_Irankiaimatavi3Geriamojovande1">'Forma 12'!$F$71</definedName>
    <definedName name="VAS082_F_Irankiaimatavi3Geriamojovande2" localSheetId="11">'Forma 12'!$G$71</definedName>
    <definedName name="VAS082_F_Irankiaimatavi3Geriamojovande2">'Forma 12'!$G$71</definedName>
    <definedName name="VAS082_F_Irankiaimatavi3Geriamojovande3" localSheetId="11">'Forma 12'!$H$71</definedName>
    <definedName name="VAS082_F_Irankiaimatavi3Geriamojovande3">'Forma 12'!$H$71</definedName>
    <definedName name="VAS082_F_Irankiaimatavi3Isviso1" localSheetId="11">'Forma 12'!$D$71</definedName>
    <definedName name="VAS082_F_Irankiaimatavi3Isviso1">'Forma 12'!$D$71</definedName>
    <definedName name="VAS082_F_Irankiaimatavi3Isvisogvt1" localSheetId="11">'Forma 12'!$E$71</definedName>
    <definedName name="VAS082_F_Irankiaimatavi3Isvisogvt1">'Forma 12'!$E$71</definedName>
    <definedName name="VAS082_F_Irankiaimatavi3Isvisont1" localSheetId="11">'Forma 12'!$I$71</definedName>
    <definedName name="VAS082_F_Irankiaimatavi3Isvisont1">'Forma 12'!$I$71</definedName>
    <definedName name="VAS082_F_Irankiaimatavi3Kitareguliuoja1" localSheetId="11">'Forma 12'!$P$71</definedName>
    <definedName name="VAS082_F_Irankiaimatavi3Kitareguliuoja1">'Forma 12'!$P$71</definedName>
    <definedName name="VAS082_F_Irankiaimatavi3Kitosreguliuoj1" localSheetId="11">'Forma 12'!$N$71</definedName>
    <definedName name="VAS082_F_Irankiaimatavi3Kitosreguliuoj1">'Forma 12'!$N$71</definedName>
    <definedName name="VAS082_F_Irankiaimatavi3Kitosveiklosne1" localSheetId="11">'Forma 12'!$Q$71</definedName>
    <definedName name="VAS082_F_Irankiaimatavi3Kitosveiklosne1">'Forma 12'!$Q$71</definedName>
    <definedName name="VAS082_F_Irankiaimatavi3Nuotekudumblot1" localSheetId="11">'Forma 12'!$L$71</definedName>
    <definedName name="VAS082_F_Irankiaimatavi3Nuotekudumblot1">'Forma 12'!$L$71</definedName>
    <definedName name="VAS082_F_Irankiaimatavi3Nuotekusurinki1" localSheetId="11">'Forma 12'!$J$71</definedName>
    <definedName name="VAS082_F_Irankiaimatavi3Nuotekusurinki1">'Forma 12'!$J$71</definedName>
    <definedName name="VAS082_F_Irankiaimatavi3Nuotekuvalymas1" localSheetId="11">'Forma 12'!$K$71</definedName>
    <definedName name="VAS082_F_Irankiaimatavi3Nuotekuvalymas1">'Forma 12'!$K$71</definedName>
    <definedName name="VAS082_F_Irankiaimatavi3Pavirsiniunuot1" localSheetId="11">'Forma 12'!$M$71</definedName>
    <definedName name="VAS082_F_Irankiaimatavi3Pavirsiniunuot1">'Forma 12'!$M$71</definedName>
    <definedName name="VAS082_F_Irankiaimatavi4Apskaitosveikla1" localSheetId="11">'Forma 12'!$O$93</definedName>
    <definedName name="VAS082_F_Irankiaimatavi4Apskaitosveikla1">'Forma 12'!$O$93</definedName>
    <definedName name="VAS082_F_Irankiaimatavi4Geriamojovande1" localSheetId="11">'Forma 12'!$F$93</definedName>
    <definedName name="VAS082_F_Irankiaimatavi4Geriamojovande1">'Forma 12'!$F$93</definedName>
    <definedName name="VAS082_F_Irankiaimatavi4Geriamojovande2" localSheetId="11">'Forma 12'!$G$93</definedName>
    <definedName name="VAS082_F_Irankiaimatavi4Geriamojovande2">'Forma 12'!$G$93</definedName>
    <definedName name="VAS082_F_Irankiaimatavi4Geriamojovande3" localSheetId="11">'Forma 12'!$H$93</definedName>
    <definedName name="VAS082_F_Irankiaimatavi4Geriamojovande3">'Forma 12'!$H$93</definedName>
    <definedName name="VAS082_F_Irankiaimatavi4Isviso1" localSheetId="11">'Forma 12'!$D$93</definedName>
    <definedName name="VAS082_F_Irankiaimatavi4Isviso1">'Forma 12'!$D$93</definedName>
    <definedName name="VAS082_F_Irankiaimatavi4Isvisogvt1" localSheetId="11">'Forma 12'!$E$93</definedName>
    <definedName name="VAS082_F_Irankiaimatavi4Isvisogvt1">'Forma 12'!$E$93</definedName>
    <definedName name="VAS082_F_Irankiaimatavi4Isvisont1" localSheetId="11">'Forma 12'!$I$93</definedName>
    <definedName name="VAS082_F_Irankiaimatavi4Isvisont1">'Forma 12'!$I$93</definedName>
    <definedName name="VAS082_F_Irankiaimatavi4Kitareguliuoja1" localSheetId="11">'Forma 12'!$P$93</definedName>
    <definedName name="VAS082_F_Irankiaimatavi4Kitareguliuoja1">'Forma 12'!$P$93</definedName>
    <definedName name="VAS082_F_Irankiaimatavi4Kitosreguliuoj1" localSheetId="11">'Forma 12'!$N$93</definedName>
    <definedName name="VAS082_F_Irankiaimatavi4Kitosreguliuoj1">'Forma 12'!$N$93</definedName>
    <definedName name="VAS082_F_Irankiaimatavi4Kitosveiklosne1" localSheetId="11">'Forma 12'!$Q$93</definedName>
    <definedName name="VAS082_F_Irankiaimatavi4Kitosveiklosne1">'Forma 12'!$Q$93</definedName>
    <definedName name="VAS082_F_Irankiaimatavi4Nuotekudumblot1" localSheetId="11">'Forma 12'!$L$93</definedName>
    <definedName name="VAS082_F_Irankiaimatavi4Nuotekudumblot1">'Forma 12'!$L$93</definedName>
    <definedName name="VAS082_F_Irankiaimatavi4Nuotekusurinki1" localSheetId="11">'Forma 12'!$J$93</definedName>
    <definedName name="VAS082_F_Irankiaimatavi4Nuotekusurinki1">'Forma 12'!$J$93</definedName>
    <definedName name="VAS082_F_Irankiaimatavi4Nuotekuvalymas1" localSheetId="11">'Forma 12'!$K$93</definedName>
    <definedName name="VAS082_F_Irankiaimatavi4Nuotekuvalymas1">'Forma 12'!$K$93</definedName>
    <definedName name="VAS082_F_Irankiaimatavi4Pavirsiniunuot1" localSheetId="11">'Forma 12'!$M$93</definedName>
    <definedName name="VAS082_F_Irankiaimatavi4Pavirsiniunuot1">'Forma 12'!$M$93</definedName>
    <definedName name="VAS082_F_Irasyti10Apskaitosveikla1" localSheetId="11">'Forma 12'!$O$98</definedName>
    <definedName name="VAS082_F_Irasyti10Apskaitosveikla1">'Forma 12'!$O$98</definedName>
    <definedName name="VAS082_F_Irasyti10Geriamojovande1" localSheetId="11">'Forma 12'!$F$98</definedName>
    <definedName name="VAS082_F_Irasyti10Geriamojovande1">'Forma 12'!$F$98</definedName>
    <definedName name="VAS082_F_Irasyti10Geriamojovande2" localSheetId="11">'Forma 12'!$G$98</definedName>
    <definedName name="VAS082_F_Irasyti10Geriamojovande2">'Forma 12'!$G$98</definedName>
    <definedName name="VAS082_F_Irasyti10Geriamojovande3" localSheetId="11">'Forma 12'!$H$98</definedName>
    <definedName name="VAS082_F_Irasyti10Geriamojovande3">'Forma 12'!$H$98</definedName>
    <definedName name="VAS082_F_Irasyti10Isviso1" localSheetId="11">'Forma 12'!$D$98</definedName>
    <definedName name="VAS082_F_Irasyti10Isviso1">'Forma 12'!$D$98</definedName>
    <definedName name="VAS082_F_Irasyti10Isvisogvt1" localSheetId="11">'Forma 12'!$E$98</definedName>
    <definedName name="VAS082_F_Irasyti10Isvisogvt1">'Forma 12'!$E$98</definedName>
    <definedName name="VAS082_F_Irasyti10Isvisont1" localSheetId="11">'Forma 12'!$I$98</definedName>
    <definedName name="VAS082_F_Irasyti10Isvisont1">'Forma 12'!$I$98</definedName>
    <definedName name="VAS082_F_Irasyti10Kitareguliuoja1" localSheetId="11">'Forma 12'!$P$98</definedName>
    <definedName name="VAS082_F_Irasyti10Kitareguliuoja1">'Forma 12'!$P$98</definedName>
    <definedName name="VAS082_F_Irasyti10Kitosreguliuoj1" localSheetId="11">'Forma 12'!$N$98</definedName>
    <definedName name="VAS082_F_Irasyti10Kitosreguliuoj1">'Forma 12'!$N$98</definedName>
    <definedName name="VAS082_F_Irasyti10Kitosveiklosne1" localSheetId="11">'Forma 12'!$Q$98</definedName>
    <definedName name="VAS082_F_Irasyti10Kitosveiklosne1">'Forma 12'!$Q$98</definedName>
    <definedName name="VAS082_F_Irasyti10Nuotekudumblot1" localSheetId="11">'Forma 12'!$L$98</definedName>
    <definedName name="VAS082_F_Irasyti10Nuotekudumblot1">'Forma 12'!$L$98</definedName>
    <definedName name="VAS082_F_Irasyti10Nuotekusurinki1" localSheetId="11">'Forma 12'!$J$98</definedName>
    <definedName name="VAS082_F_Irasyti10Nuotekusurinki1">'Forma 12'!$J$98</definedName>
    <definedName name="VAS082_F_Irasyti10Nuotekuvalymas1" localSheetId="11">'Forma 12'!$K$98</definedName>
    <definedName name="VAS082_F_Irasyti10Nuotekuvalymas1">'Forma 12'!$K$98</definedName>
    <definedName name="VAS082_F_Irasyti10Pavirsiniunuot1" localSheetId="11">'Forma 12'!$M$98</definedName>
    <definedName name="VAS082_F_Irasyti10Pavirsiniunuot1">'Forma 12'!$M$98</definedName>
    <definedName name="VAS082_F_Irasyti11Apskaitosveikla1" localSheetId="11">'Forma 12'!$O$99</definedName>
    <definedName name="VAS082_F_Irasyti11Apskaitosveikla1">'Forma 12'!$O$99</definedName>
    <definedName name="VAS082_F_Irasyti11Geriamojovande1" localSheetId="11">'Forma 12'!$F$99</definedName>
    <definedName name="VAS082_F_Irasyti11Geriamojovande1">'Forma 12'!$F$99</definedName>
    <definedName name="VAS082_F_Irasyti11Geriamojovande2" localSheetId="11">'Forma 12'!$G$99</definedName>
    <definedName name="VAS082_F_Irasyti11Geriamojovande2">'Forma 12'!$G$99</definedName>
    <definedName name="VAS082_F_Irasyti11Geriamojovande3" localSheetId="11">'Forma 12'!$H$99</definedName>
    <definedName name="VAS082_F_Irasyti11Geriamojovande3">'Forma 12'!$H$99</definedName>
    <definedName name="VAS082_F_Irasyti11Isviso1" localSheetId="11">'Forma 12'!$D$99</definedName>
    <definedName name="VAS082_F_Irasyti11Isviso1">'Forma 12'!$D$99</definedName>
    <definedName name="VAS082_F_Irasyti11Isvisogvt1" localSheetId="11">'Forma 12'!$E$99</definedName>
    <definedName name="VAS082_F_Irasyti11Isvisogvt1">'Forma 12'!$E$99</definedName>
    <definedName name="VAS082_F_Irasyti11Isvisont1" localSheetId="11">'Forma 12'!$I$99</definedName>
    <definedName name="VAS082_F_Irasyti11Isvisont1">'Forma 12'!$I$99</definedName>
    <definedName name="VAS082_F_Irasyti11Kitareguliuoja1" localSheetId="11">'Forma 12'!$P$99</definedName>
    <definedName name="VAS082_F_Irasyti11Kitareguliuoja1">'Forma 12'!$P$99</definedName>
    <definedName name="VAS082_F_Irasyti11Kitosreguliuoj1" localSheetId="11">'Forma 12'!$N$99</definedName>
    <definedName name="VAS082_F_Irasyti11Kitosreguliuoj1">'Forma 12'!$N$99</definedName>
    <definedName name="VAS082_F_Irasyti11Kitosveiklosne1" localSheetId="11">'Forma 12'!$Q$99</definedName>
    <definedName name="VAS082_F_Irasyti11Kitosveiklosne1">'Forma 12'!$Q$99</definedName>
    <definedName name="VAS082_F_Irasyti11Nuotekudumblot1" localSheetId="11">'Forma 12'!$L$99</definedName>
    <definedName name="VAS082_F_Irasyti11Nuotekudumblot1">'Forma 12'!$L$99</definedName>
    <definedName name="VAS082_F_Irasyti11Nuotekusurinki1" localSheetId="11">'Forma 12'!$J$99</definedName>
    <definedName name="VAS082_F_Irasyti11Nuotekusurinki1">'Forma 12'!$J$99</definedName>
    <definedName name="VAS082_F_Irasyti11Nuotekuvalymas1" localSheetId="11">'Forma 12'!$K$99</definedName>
    <definedName name="VAS082_F_Irasyti11Nuotekuvalymas1">'Forma 12'!$K$99</definedName>
    <definedName name="VAS082_F_Irasyti11Pavirsiniunuot1" localSheetId="11">'Forma 12'!$M$99</definedName>
    <definedName name="VAS082_F_Irasyti11Pavirsiniunuot1">'Forma 12'!$M$99</definedName>
    <definedName name="VAS082_F_Irasyti12Apskaitosveikla1" localSheetId="11">'Forma 12'!$O$100</definedName>
    <definedName name="VAS082_F_Irasyti12Apskaitosveikla1">'Forma 12'!$O$100</definedName>
    <definedName name="VAS082_F_Irasyti12Geriamojovande1" localSheetId="11">'Forma 12'!$F$100</definedName>
    <definedName name="VAS082_F_Irasyti12Geriamojovande1">'Forma 12'!$F$100</definedName>
    <definedName name="VAS082_F_Irasyti12Geriamojovande2" localSheetId="11">'Forma 12'!$G$100</definedName>
    <definedName name="VAS082_F_Irasyti12Geriamojovande2">'Forma 12'!$G$100</definedName>
    <definedName name="VAS082_F_Irasyti12Geriamojovande3" localSheetId="11">'Forma 12'!$H$100</definedName>
    <definedName name="VAS082_F_Irasyti12Geriamojovande3">'Forma 12'!$H$100</definedName>
    <definedName name="VAS082_F_Irasyti12Isviso1" localSheetId="11">'Forma 12'!$D$100</definedName>
    <definedName name="VAS082_F_Irasyti12Isviso1">'Forma 12'!$D$100</definedName>
    <definedName name="VAS082_F_Irasyti12Isvisogvt1" localSheetId="11">'Forma 12'!$E$100</definedName>
    <definedName name="VAS082_F_Irasyti12Isvisogvt1">'Forma 12'!$E$100</definedName>
    <definedName name="VAS082_F_Irasyti12Isvisont1" localSheetId="11">'Forma 12'!$I$100</definedName>
    <definedName name="VAS082_F_Irasyti12Isvisont1">'Forma 12'!$I$100</definedName>
    <definedName name="VAS082_F_Irasyti12Kitareguliuoja1" localSheetId="11">'Forma 12'!$P$100</definedName>
    <definedName name="VAS082_F_Irasyti12Kitareguliuoja1">'Forma 12'!$P$100</definedName>
    <definedName name="VAS082_F_Irasyti12Kitosreguliuoj1" localSheetId="11">'Forma 12'!$N$100</definedName>
    <definedName name="VAS082_F_Irasyti12Kitosreguliuoj1">'Forma 12'!$N$100</definedName>
    <definedName name="VAS082_F_Irasyti12Kitosveiklosne1" localSheetId="11">'Forma 12'!$Q$100</definedName>
    <definedName name="VAS082_F_Irasyti12Kitosveiklosne1">'Forma 12'!$Q$100</definedName>
    <definedName name="VAS082_F_Irasyti12Nuotekudumblot1" localSheetId="11">'Forma 12'!$L$100</definedName>
    <definedName name="VAS082_F_Irasyti12Nuotekudumblot1">'Forma 12'!$L$100</definedName>
    <definedName name="VAS082_F_Irasyti12Nuotekusurinki1" localSheetId="11">'Forma 12'!$J$100</definedName>
    <definedName name="VAS082_F_Irasyti12Nuotekusurinki1">'Forma 12'!$J$100</definedName>
    <definedName name="VAS082_F_Irasyti12Nuotekuvalymas1" localSheetId="11">'Forma 12'!$K$100</definedName>
    <definedName name="VAS082_F_Irasyti12Nuotekuvalymas1">'Forma 12'!$K$100</definedName>
    <definedName name="VAS082_F_Irasyti12Pavirsiniunuot1" localSheetId="11">'Forma 12'!$M$100</definedName>
    <definedName name="VAS082_F_Irasyti12Pavirsiniunuot1">'Forma 12'!$M$100</definedName>
    <definedName name="VAS082_F_Irasyti1Apskaitosveikla1" localSheetId="11">'Forma 12'!$O$30</definedName>
    <definedName name="VAS082_F_Irasyti1Apskaitosveikla1">'Forma 12'!$O$30</definedName>
    <definedName name="VAS082_F_Irasyti1Geriamojovande1" localSheetId="11">'Forma 12'!$F$30</definedName>
    <definedName name="VAS082_F_Irasyti1Geriamojovande1">'Forma 12'!$F$30</definedName>
    <definedName name="VAS082_F_Irasyti1Geriamojovande2" localSheetId="11">'Forma 12'!$G$30</definedName>
    <definedName name="VAS082_F_Irasyti1Geriamojovande2">'Forma 12'!$G$30</definedName>
    <definedName name="VAS082_F_Irasyti1Geriamojovande3" localSheetId="11">'Forma 12'!$H$30</definedName>
    <definedName name="VAS082_F_Irasyti1Geriamojovande3">'Forma 12'!$H$30</definedName>
    <definedName name="VAS082_F_Irasyti1Isviso1" localSheetId="11">'Forma 12'!$D$30</definedName>
    <definedName name="VAS082_F_Irasyti1Isviso1">'Forma 12'!$D$30</definedName>
    <definedName name="VAS082_F_Irasyti1Isvisogvt1" localSheetId="11">'Forma 12'!$E$30</definedName>
    <definedName name="VAS082_F_Irasyti1Isvisogvt1">'Forma 12'!$E$30</definedName>
    <definedName name="VAS082_F_Irasyti1Isvisont1" localSheetId="11">'Forma 12'!$I$30</definedName>
    <definedName name="VAS082_F_Irasyti1Isvisont1">'Forma 12'!$I$30</definedName>
    <definedName name="VAS082_F_Irasyti1Kitareguliuoja1" localSheetId="11">'Forma 12'!$P$30</definedName>
    <definedName name="VAS082_F_Irasyti1Kitareguliuoja1">'Forma 12'!$P$30</definedName>
    <definedName name="VAS082_F_Irasyti1Kitosreguliuoj1" localSheetId="11">'Forma 12'!$N$30</definedName>
    <definedName name="VAS082_F_Irasyti1Kitosreguliuoj1">'Forma 12'!$N$30</definedName>
    <definedName name="VAS082_F_Irasyti1Kitosveiklosne1" localSheetId="11">'Forma 12'!$Q$30</definedName>
    <definedName name="VAS082_F_Irasyti1Kitosveiklosne1">'Forma 12'!$Q$30</definedName>
    <definedName name="VAS082_F_Irasyti1Nuotekudumblot1" localSheetId="11">'Forma 12'!$L$30</definedName>
    <definedName name="VAS082_F_Irasyti1Nuotekudumblot1">'Forma 12'!$L$30</definedName>
    <definedName name="VAS082_F_Irasyti1Nuotekusurinki1" localSheetId="11">'Forma 12'!$J$30</definedName>
    <definedName name="VAS082_F_Irasyti1Nuotekusurinki1">'Forma 12'!$J$30</definedName>
    <definedName name="VAS082_F_Irasyti1Nuotekuvalymas1" localSheetId="11">'Forma 12'!$K$30</definedName>
    <definedName name="VAS082_F_Irasyti1Nuotekuvalymas1">'Forma 12'!$K$30</definedName>
    <definedName name="VAS082_F_Irasyti1Pavirsiniunuot1" localSheetId="11">'Forma 12'!$M$30</definedName>
    <definedName name="VAS082_F_Irasyti1Pavirsiniunuot1">'Forma 12'!$M$30</definedName>
    <definedName name="VAS082_F_Irasyti2Apskaitosveikla1" localSheetId="11">'Forma 12'!$O$31</definedName>
    <definedName name="VAS082_F_Irasyti2Apskaitosveikla1">'Forma 12'!$O$31</definedName>
    <definedName name="VAS082_F_Irasyti2Geriamojovande1" localSheetId="11">'Forma 12'!$F$31</definedName>
    <definedName name="VAS082_F_Irasyti2Geriamojovande1">'Forma 12'!$F$31</definedName>
    <definedName name="VAS082_F_Irasyti2Geriamojovande2" localSheetId="11">'Forma 12'!$G$31</definedName>
    <definedName name="VAS082_F_Irasyti2Geriamojovande2">'Forma 12'!$G$31</definedName>
    <definedName name="VAS082_F_Irasyti2Geriamojovande3" localSheetId="11">'Forma 12'!$H$31</definedName>
    <definedName name="VAS082_F_Irasyti2Geriamojovande3">'Forma 12'!$H$31</definedName>
    <definedName name="VAS082_F_Irasyti2Isviso1" localSheetId="11">'Forma 12'!$D$31</definedName>
    <definedName name="VAS082_F_Irasyti2Isviso1">'Forma 12'!$D$31</definedName>
    <definedName name="VAS082_F_Irasyti2Isvisogvt1" localSheetId="11">'Forma 12'!$E$31</definedName>
    <definedName name="VAS082_F_Irasyti2Isvisogvt1">'Forma 12'!$E$31</definedName>
    <definedName name="VAS082_F_Irasyti2Isvisont1" localSheetId="11">'Forma 12'!$I$31</definedName>
    <definedName name="VAS082_F_Irasyti2Isvisont1">'Forma 12'!$I$31</definedName>
    <definedName name="VAS082_F_Irasyti2Kitareguliuoja1" localSheetId="11">'Forma 12'!$P$31</definedName>
    <definedName name="VAS082_F_Irasyti2Kitareguliuoja1">'Forma 12'!$P$31</definedName>
    <definedName name="VAS082_F_Irasyti2Kitosreguliuoj1" localSheetId="11">'Forma 12'!$N$31</definedName>
    <definedName name="VAS082_F_Irasyti2Kitosreguliuoj1">'Forma 12'!$N$31</definedName>
    <definedName name="VAS082_F_Irasyti2Kitosveiklosne1" localSheetId="11">'Forma 12'!$Q$31</definedName>
    <definedName name="VAS082_F_Irasyti2Kitosveiklosne1">'Forma 12'!$Q$31</definedName>
    <definedName name="VAS082_F_Irasyti2Nuotekudumblot1" localSheetId="11">'Forma 12'!$L$31</definedName>
    <definedName name="VAS082_F_Irasyti2Nuotekudumblot1">'Forma 12'!$L$31</definedName>
    <definedName name="VAS082_F_Irasyti2Nuotekusurinki1" localSheetId="11">'Forma 12'!$J$31</definedName>
    <definedName name="VAS082_F_Irasyti2Nuotekusurinki1">'Forma 12'!$J$31</definedName>
    <definedName name="VAS082_F_Irasyti2Nuotekuvalymas1" localSheetId="11">'Forma 12'!$K$31</definedName>
    <definedName name="VAS082_F_Irasyti2Nuotekuvalymas1">'Forma 12'!$K$31</definedName>
    <definedName name="VAS082_F_Irasyti2Pavirsiniunuot1" localSheetId="11">'Forma 12'!$M$31</definedName>
    <definedName name="VAS082_F_Irasyti2Pavirsiniunuot1">'Forma 12'!$M$31</definedName>
    <definedName name="VAS082_F_Irasyti3Apskaitosveikla1" localSheetId="11">'Forma 12'!$O$32</definedName>
    <definedName name="VAS082_F_Irasyti3Apskaitosveikla1">'Forma 12'!$O$32</definedName>
    <definedName name="VAS082_F_Irasyti3Geriamojovande1" localSheetId="11">'Forma 12'!$F$32</definedName>
    <definedName name="VAS082_F_Irasyti3Geriamojovande1">'Forma 12'!$F$32</definedName>
    <definedName name="VAS082_F_Irasyti3Geriamojovande2" localSheetId="11">'Forma 12'!$G$32</definedName>
    <definedName name="VAS082_F_Irasyti3Geriamojovande2">'Forma 12'!$G$32</definedName>
    <definedName name="VAS082_F_Irasyti3Geriamojovande3" localSheetId="11">'Forma 12'!$H$32</definedName>
    <definedName name="VAS082_F_Irasyti3Geriamojovande3">'Forma 12'!$H$32</definedName>
    <definedName name="VAS082_F_Irasyti3Isviso1" localSheetId="11">'Forma 12'!$D$32</definedName>
    <definedName name="VAS082_F_Irasyti3Isviso1">'Forma 12'!$D$32</definedName>
    <definedName name="VAS082_F_Irasyti3Isvisogvt1" localSheetId="11">'Forma 12'!$E$32</definedName>
    <definedName name="VAS082_F_Irasyti3Isvisogvt1">'Forma 12'!$E$32</definedName>
    <definedName name="VAS082_F_Irasyti3Isvisont1" localSheetId="11">'Forma 12'!$I$32</definedName>
    <definedName name="VAS082_F_Irasyti3Isvisont1">'Forma 12'!$I$32</definedName>
    <definedName name="VAS082_F_Irasyti3Kitareguliuoja1" localSheetId="11">'Forma 12'!$P$32</definedName>
    <definedName name="VAS082_F_Irasyti3Kitareguliuoja1">'Forma 12'!$P$32</definedName>
    <definedName name="VAS082_F_Irasyti3Kitosreguliuoj1" localSheetId="11">'Forma 12'!$N$32</definedName>
    <definedName name="VAS082_F_Irasyti3Kitosreguliuoj1">'Forma 12'!$N$32</definedName>
    <definedName name="VAS082_F_Irasyti3Kitosveiklosne1" localSheetId="11">'Forma 12'!$Q$32</definedName>
    <definedName name="VAS082_F_Irasyti3Kitosveiklosne1">'Forma 12'!$Q$32</definedName>
    <definedName name="VAS082_F_Irasyti3Nuotekudumblot1" localSheetId="11">'Forma 12'!$L$32</definedName>
    <definedName name="VAS082_F_Irasyti3Nuotekudumblot1">'Forma 12'!$L$32</definedName>
    <definedName name="VAS082_F_Irasyti3Nuotekusurinki1" localSheetId="11">'Forma 12'!$J$32</definedName>
    <definedName name="VAS082_F_Irasyti3Nuotekusurinki1">'Forma 12'!$J$32</definedName>
    <definedName name="VAS082_F_Irasyti3Nuotekuvalymas1" localSheetId="11">'Forma 12'!$K$32</definedName>
    <definedName name="VAS082_F_Irasyti3Nuotekuvalymas1">'Forma 12'!$K$32</definedName>
    <definedName name="VAS082_F_Irasyti3Pavirsiniunuot1" localSheetId="11">'Forma 12'!$M$32</definedName>
    <definedName name="VAS082_F_Irasyti3Pavirsiniunuot1">'Forma 12'!$M$32</definedName>
    <definedName name="VAS082_F_Irasyti4Apskaitosveikla1" localSheetId="11">'Forma 12'!$O$53</definedName>
    <definedName name="VAS082_F_Irasyti4Apskaitosveikla1">'Forma 12'!$O$53</definedName>
    <definedName name="VAS082_F_Irasyti4Geriamojovande1" localSheetId="11">'Forma 12'!$F$53</definedName>
    <definedName name="VAS082_F_Irasyti4Geriamojovande1">'Forma 12'!$F$53</definedName>
    <definedName name="VAS082_F_Irasyti4Geriamojovande2" localSheetId="11">'Forma 12'!$G$53</definedName>
    <definedName name="VAS082_F_Irasyti4Geriamojovande2">'Forma 12'!$G$53</definedName>
    <definedName name="VAS082_F_Irasyti4Geriamojovande3" localSheetId="11">'Forma 12'!$H$53</definedName>
    <definedName name="VAS082_F_Irasyti4Geriamojovande3">'Forma 12'!$H$53</definedName>
    <definedName name="VAS082_F_Irasyti4Isviso1" localSheetId="11">'Forma 12'!$D$53</definedName>
    <definedName name="VAS082_F_Irasyti4Isviso1">'Forma 12'!$D$53</definedName>
    <definedName name="VAS082_F_Irasyti4Isvisogvt1" localSheetId="11">'Forma 12'!$E$53</definedName>
    <definedName name="VAS082_F_Irasyti4Isvisogvt1">'Forma 12'!$E$53</definedName>
    <definedName name="VAS082_F_Irasyti4Isvisont1" localSheetId="11">'Forma 12'!$I$53</definedName>
    <definedName name="VAS082_F_Irasyti4Isvisont1">'Forma 12'!$I$53</definedName>
    <definedName name="VAS082_F_Irasyti4Kitareguliuoja1" localSheetId="11">'Forma 12'!$P$53</definedName>
    <definedName name="VAS082_F_Irasyti4Kitareguliuoja1">'Forma 12'!$P$53</definedName>
    <definedName name="VAS082_F_Irasyti4Kitosreguliuoj1" localSheetId="11">'Forma 12'!$N$53</definedName>
    <definedName name="VAS082_F_Irasyti4Kitosreguliuoj1">'Forma 12'!$N$53</definedName>
    <definedName name="VAS082_F_Irasyti4Kitosveiklosne1" localSheetId="11">'Forma 12'!$Q$53</definedName>
    <definedName name="VAS082_F_Irasyti4Kitosveiklosne1">'Forma 12'!$Q$53</definedName>
    <definedName name="VAS082_F_Irasyti4Nuotekudumblot1" localSheetId="11">'Forma 12'!$L$53</definedName>
    <definedName name="VAS082_F_Irasyti4Nuotekudumblot1">'Forma 12'!$L$53</definedName>
    <definedName name="VAS082_F_Irasyti4Nuotekusurinki1" localSheetId="11">'Forma 12'!$J$53</definedName>
    <definedName name="VAS082_F_Irasyti4Nuotekusurinki1">'Forma 12'!$J$53</definedName>
    <definedName name="VAS082_F_Irasyti4Nuotekuvalymas1" localSheetId="11">'Forma 12'!$K$53</definedName>
    <definedName name="VAS082_F_Irasyti4Nuotekuvalymas1">'Forma 12'!$K$53</definedName>
    <definedName name="VAS082_F_Irasyti4Pavirsiniunuot1" localSheetId="11">'Forma 12'!$M$53</definedName>
    <definedName name="VAS082_F_Irasyti4Pavirsiniunuot1">'Forma 12'!$M$53</definedName>
    <definedName name="VAS082_F_Irasyti5Apskaitosveikla1" localSheetId="11">'Forma 12'!$O$54</definedName>
    <definedName name="VAS082_F_Irasyti5Apskaitosveikla1">'Forma 12'!$O$54</definedName>
    <definedName name="VAS082_F_Irasyti5Geriamojovande1" localSheetId="11">'Forma 12'!$F$54</definedName>
    <definedName name="VAS082_F_Irasyti5Geriamojovande1">'Forma 12'!$F$54</definedName>
    <definedName name="VAS082_F_Irasyti5Geriamojovande2" localSheetId="11">'Forma 12'!$G$54</definedName>
    <definedName name="VAS082_F_Irasyti5Geriamojovande2">'Forma 12'!$G$54</definedName>
    <definedName name="VAS082_F_Irasyti5Geriamojovande3" localSheetId="11">'Forma 12'!$H$54</definedName>
    <definedName name="VAS082_F_Irasyti5Geriamojovande3">'Forma 12'!$H$54</definedName>
    <definedName name="VAS082_F_Irasyti5Isviso1" localSheetId="11">'Forma 12'!$D$54</definedName>
    <definedName name="VAS082_F_Irasyti5Isviso1">'Forma 12'!$D$54</definedName>
    <definedName name="VAS082_F_Irasyti5Isvisogvt1" localSheetId="11">'Forma 12'!$E$54</definedName>
    <definedName name="VAS082_F_Irasyti5Isvisogvt1">'Forma 12'!$E$54</definedName>
    <definedName name="VAS082_F_Irasyti5Isvisont1" localSheetId="11">'Forma 12'!$I$54</definedName>
    <definedName name="VAS082_F_Irasyti5Isvisont1">'Forma 12'!$I$54</definedName>
    <definedName name="VAS082_F_Irasyti5Kitareguliuoja1" localSheetId="11">'Forma 12'!$P$54</definedName>
    <definedName name="VAS082_F_Irasyti5Kitareguliuoja1">'Forma 12'!$P$54</definedName>
    <definedName name="VAS082_F_Irasyti5Kitosreguliuoj1" localSheetId="11">'Forma 12'!$N$54</definedName>
    <definedName name="VAS082_F_Irasyti5Kitosreguliuoj1">'Forma 12'!$N$54</definedName>
    <definedName name="VAS082_F_Irasyti5Kitosveiklosne1" localSheetId="11">'Forma 12'!$Q$54</definedName>
    <definedName name="VAS082_F_Irasyti5Kitosveiklosne1">'Forma 12'!$Q$54</definedName>
    <definedName name="VAS082_F_Irasyti5Nuotekudumblot1" localSheetId="11">'Forma 12'!$L$54</definedName>
    <definedName name="VAS082_F_Irasyti5Nuotekudumblot1">'Forma 12'!$L$54</definedName>
    <definedName name="VAS082_F_Irasyti5Nuotekusurinki1" localSheetId="11">'Forma 12'!$J$54</definedName>
    <definedName name="VAS082_F_Irasyti5Nuotekusurinki1">'Forma 12'!$J$54</definedName>
    <definedName name="VAS082_F_Irasyti5Nuotekuvalymas1" localSheetId="11">'Forma 12'!$K$54</definedName>
    <definedName name="VAS082_F_Irasyti5Nuotekuvalymas1">'Forma 12'!$K$54</definedName>
    <definedName name="VAS082_F_Irasyti5Pavirsiniunuot1" localSheetId="11">'Forma 12'!$M$54</definedName>
    <definedName name="VAS082_F_Irasyti5Pavirsiniunuot1">'Forma 12'!$M$54</definedName>
    <definedName name="VAS082_F_Irasyti6Apskaitosveikla1" localSheetId="11">'Forma 12'!$O$55</definedName>
    <definedName name="VAS082_F_Irasyti6Apskaitosveikla1">'Forma 12'!$O$55</definedName>
    <definedName name="VAS082_F_Irasyti6Geriamojovande1" localSheetId="11">'Forma 12'!$F$55</definedName>
    <definedName name="VAS082_F_Irasyti6Geriamojovande1">'Forma 12'!$F$55</definedName>
    <definedName name="VAS082_F_Irasyti6Geriamojovande2" localSheetId="11">'Forma 12'!$G$55</definedName>
    <definedName name="VAS082_F_Irasyti6Geriamojovande2">'Forma 12'!$G$55</definedName>
    <definedName name="VAS082_F_Irasyti6Geriamojovande3" localSheetId="11">'Forma 12'!$H$55</definedName>
    <definedName name="VAS082_F_Irasyti6Geriamojovande3">'Forma 12'!$H$55</definedName>
    <definedName name="VAS082_F_Irasyti6Isviso1" localSheetId="11">'Forma 12'!$D$55</definedName>
    <definedName name="VAS082_F_Irasyti6Isviso1">'Forma 12'!$D$55</definedName>
    <definedName name="VAS082_F_Irasyti6Isvisogvt1" localSheetId="11">'Forma 12'!$E$55</definedName>
    <definedName name="VAS082_F_Irasyti6Isvisogvt1">'Forma 12'!$E$55</definedName>
    <definedName name="VAS082_F_Irasyti6Isvisont1" localSheetId="11">'Forma 12'!$I$55</definedName>
    <definedName name="VAS082_F_Irasyti6Isvisont1">'Forma 12'!$I$55</definedName>
    <definedName name="VAS082_F_Irasyti6Kitareguliuoja1" localSheetId="11">'Forma 12'!$P$55</definedName>
    <definedName name="VAS082_F_Irasyti6Kitareguliuoja1">'Forma 12'!$P$55</definedName>
    <definedName name="VAS082_F_Irasyti6Kitosreguliuoj1" localSheetId="11">'Forma 12'!$N$55</definedName>
    <definedName name="VAS082_F_Irasyti6Kitosreguliuoj1">'Forma 12'!$N$55</definedName>
    <definedName name="VAS082_F_Irasyti6Kitosveiklosne1" localSheetId="11">'Forma 12'!$Q$55</definedName>
    <definedName name="VAS082_F_Irasyti6Kitosveiklosne1">'Forma 12'!$Q$55</definedName>
    <definedName name="VAS082_F_Irasyti6Nuotekudumblot1" localSheetId="11">'Forma 12'!$L$55</definedName>
    <definedName name="VAS082_F_Irasyti6Nuotekudumblot1">'Forma 12'!$L$55</definedName>
    <definedName name="VAS082_F_Irasyti6Nuotekusurinki1" localSheetId="11">'Forma 12'!$J$55</definedName>
    <definedName name="VAS082_F_Irasyti6Nuotekusurinki1">'Forma 12'!$J$55</definedName>
    <definedName name="VAS082_F_Irasyti6Nuotekuvalymas1" localSheetId="11">'Forma 12'!$K$55</definedName>
    <definedName name="VAS082_F_Irasyti6Nuotekuvalymas1">'Forma 12'!$K$55</definedName>
    <definedName name="VAS082_F_Irasyti6Pavirsiniunuot1" localSheetId="11">'Forma 12'!$M$55</definedName>
    <definedName name="VAS082_F_Irasyti6Pavirsiniunuot1">'Forma 12'!$M$55</definedName>
    <definedName name="VAS082_F_Irasyti7Apskaitosveikla1" localSheetId="11">'Forma 12'!$O$76</definedName>
    <definedName name="VAS082_F_Irasyti7Apskaitosveikla1">'Forma 12'!$O$76</definedName>
    <definedName name="VAS082_F_Irasyti7Geriamojovande1" localSheetId="11">'Forma 12'!$F$76</definedName>
    <definedName name="VAS082_F_Irasyti7Geriamojovande1">'Forma 12'!$F$76</definedName>
    <definedName name="VAS082_F_Irasyti7Geriamojovande2" localSheetId="11">'Forma 12'!$G$76</definedName>
    <definedName name="VAS082_F_Irasyti7Geriamojovande2">'Forma 12'!$G$76</definedName>
    <definedName name="VAS082_F_Irasyti7Geriamojovande3" localSheetId="11">'Forma 12'!$H$76</definedName>
    <definedName name="VAS082_F_Irasyti7Geriamojovande3">'Forma 12'!$H$76</definedName>
    <definedName name="VAS082_F_Irasyti7Isviso1" localSheetId="11">'Forma 12'!$D$76</definedName>
    <definedName name="VAS082_F_Irasyti7Isviso1">'Forma 12'!$D$76</definedName>
    <definedName name="VAS082_F_Irasyti7Isvisogvt1" localSheetId="11">'Forma 12'!$E$76</definedName>
    <definedName name="VAS082_F_Irasyti7Isvisogvt1">'Forma 12'!$E$76</definedName>
    <definedName name="VAS082_F_Irasyti7Isvisont1" localSheetId="11">'Forma 12'!$I$76</definedName>
    <definedName name="VAS082_F_Irasyti7Isvisont1">'Forma 12'!$I$76</definedName>
    <definedName name="VAS082_F_Irasyti7Kitareguliuoja1" localSheetId="11">'Forma 12'!$P$76</definedName>
    <definedName name="VAS082_F_Irasyti7Kitareguliuoja1">'Forma 12'!$P$76</definedName>
    <definedName name="VAS082_F_Irasyti7Kitosreguliuoj1" localSheetId="11">'Forma 12'!$N$76</definedName>
    <definedName name="VAS082_F_Irasyti7Kitosreguliuoj1">'Forma 12'!$N$76</definedName>
    <definedName name="VAS082_F_Irasyti7Kitosveiklosne1" localSheetId="11">'Forma 12'!$Q$76</definedName>
    <definedName name="VAS082_F_Irasyti7Kitosveiklosne1">'Forma 12'!$Q$76</definedName>
    <definedName name="VAS082_F_Irasyti7Nuotekudumblot1" localSheetId="11">'Forma 12'!$L$76</definedName>
    <definedName name="VAS082_F_Irasyti7Nuotekudumblot1">'Forma 12'!$L$76</definedName>
    <definedName name="VAS082_F_Irasyti7Nuotekusurinki1" localSheetId="11">'Forma 12'!$J$76</definedName>
    <definedName name="VAS082_F_Irasyti7Nuotekusurinki1">'Forma 12'!$J$76</definedName>
    <definedName name="VAS082_F_Irasyti7Nuotekuvalymas1" localSheetId="11">'Forma 12'!$K$76</definedName>
    <definedName name="VAS082_F_Irasyti7Nuotekuvalymas1">'Forma 12'!$K$76</definedName>
    <definedName name="VAS082_F_Irasyti7Pavirsiniunuot1" localSheetId="11">'Forma 12'!$M$76</definedName>
    <definedName name="VAS082_F_Irasyti7Pavirsiniunuot1">'Forma 12'!$M$76</definedName>
    <definedName name="VAS082_F_Irasyti8Apskaitosveikla1" localSheetId="11">'Forma 12'!$O$77</definedName>
    <definedName name="VAS082_F_Irasyti8Apskaitosveikla1">'Forma 12'!$O$77</definedName>
    <definedName name="VAS082_F_Irasyti8Geriamojovande1" localSheetId="11">'Forma 12'!$F$77</definedName>
    <definedName name="VAS082_F_Irasyti8Geriamojovande1">'Forma 12'!$F$77</definedName>
    <definedName name="VAS082_F_Irasyti8Geriamojovande2" localSheetId="11">'Forma 12'!$G$77</definedName>
    <definedName name="VAS082_F_Irasyti8Geriamojovande2">'Forma 12'!$G$77</definedName>
    <definedName name="VAS082_F_Irasyti8Geriamojovande3" localSheetId="11">'Forma 12'!$H$77</definedName>
    <definedName name="VAS082_F_Irasyti8Geriamojovande3">'Forma 12'!$H$77</definedName>
    <definedName name="VAS082_F_Irasyti8Isviso1" localSheetId="11">'Forma 12'!$D$77</definedName>
    <definedName name="VAS082_F_Irasyti8Isviso1">'Forma 12'!$D$77</definedName>
    <definedName name="VAS082_F_Irasyti8Isvisogvt1" localSheetId="11">'Forma 12'!$E$77</definedName>
    <definedName name="VAS082_F_Irasyti8Isvisogvt1">'Forma 12'!$E$77</definedName>
    <definedName name="VAS082_F_Irasyti8Isvisont1" localSheetId="11">'Forma 12'!$I$77</definedName>
    <definedName name="VAS082_F_Irasyti8Isvisont1">'Forma 12'!$I$77</definedName>
    <definedName name="VAS082_F_Irasyti8Kitareguliuoja1" localSheetId="11">'Forma 12'!$P$77</definedName>
    <definedName name="VAS082_F_Irasyti8Kitareguliuoja1">'Forma 12'!$P$77</definedName>
    <definedName name="VAS082_F_Irasyti8Kitosreguliuoj1" localSheetId="11">'Forma 12'!$N$77</definedName>
    <definedName name="VAS082_F_Irasyti8Kitosreguliuoj1">'Forma 12'!$N$77</definedName>
    <definedName name="VAS082_F_Irasyti8Kitosveiklosne1" localSheetId="11">'Forma 12'!$Q$77</definedName>
    <definedName name="VAS082_F_Irasyti8Kitosveiklosne1">'Forma 12'!$Q$77</definedName>
    <definedName name="VAS082_F_Irasyti8Nuotekudumblot1" localSheetId="11">'Forma 12'!$L$77</definedName>
    <definedName name="VAS082_F_Irasyti8Nuotekudumblot1">'Forma 12'!$L$77</definedName>
    <definedName name="VAS082_F_Irasyti8Nuotekusurinki1" localSheetId="11">'Forma 12'!$J$77</definedName>
    <definedName name="VAS082_F_Irasyti8Nuotekusurinki1">'Forma 12'!$J$77</definedName>
    <definedName name="VAS082_F_Irasyti8Nuotekuvalymas1" localSheetId="11">'Forma 12'!$K$77</definedName>
    <definedName name="VAS082_F_Irasyti8Nuotekuvalymas1">'Forma 12'!$K$77</definedName>
    <definedName name="VAS082_F_Irasyti8Pavirsiniunuot1" localSheetId="11">'Forma 12'!$M$77</definedName>
    <definedName name="VAS082_F_Irasyti8Pavirsiniunuot1">'Forma 12'!$M$77</definedName>
    <definedName name="VAS082_F_Irasyti9Apskaitosveikla1" localSheetId="11">'Forma 12'!$O$78</definedName>
    <definedName name="VAS082_F_Irasyti9Apskaitosveikla1">'Forma 12'!$O$78</definedName>
    <definedName name="VAS082_F_Irasyti9Geriamojovande1" localSheetId="11">'Forma 12'!$F$78</definedName>
    <definedName name="VAS082_F_Irasyti9Geriamojovande1">'Forma 12'!$F$78</definedName>
    <definedName name="VAS082_F_Irasyti9Geriamojovande2" localSheetId="11">'Forma 12'!$G$78</definedName>
    <definedName name="VAS082_F_Irasyti9Geriamojovande2">'Forma 12'!$G$78</definedName>
    <definedName name="VAS082_F_Irasyti9Geriamojovande3" localSheetId="11">'Forma 12'!$H$78</definedName>
    <definedName name="VAS082_F_Irasyti9Geriamojovande3">'Forma 12'!$H$78</definedName>
    <definedName name="VAS082_F_Irasyti9Isviso1" localSheetId="11">'Forma 12'!$D$78</definedName>
    <definedName name="VAS082_F_Irasyti9Isviso1">'Forma 12'!$D$78</definedName>
    <definedName name="VAS082_F_Irasyti9Isvisogvt1" localSheetId="11">'Forma 12'!$E$78</definedName>
    <definedName name="VAS082_F_Irasyti9Isvisogvt1">'Forma 12'!$E$78</definedName>
    <definedName name="VAS082_F_Irasyti9Isvisont1" localSheetId="11">'Forma 12'!$I$78</definedName>
    <definedName name="VAS082_F_Irasyti9Isvisont1">'Forma 12'!$I$78</definedName>
    <definedName name="VAS082_F_Irasyti9Kitareguliuoja1" localSheetId="11">'Forma 12'!$P$78</definedName>
    <definedName name="VAS082_F_Irasyti9Kitareguliuoja1">'Forma 12'!$P$78</definedName>
    <definedName name="VAS082_F_Irasyti9Kitosreguliuoj1" localSheetId="11">'Forma 12'!$N$78</definedName>
    <definedName name="VAS082_F_Irasyti9Kitosreguliuoj1">'Forma 12'!$N$78</definedName>
    <definedName name="VAS082_F_Irasyti9Kitosveiklosne1" localSheetId="11">'Forma 12'!$Q$78</definedName>
    <definedName name="VAS082_F_Irasyti9Kitosveiklosne1">'Forma 12'!$Q$78</definedName>
    <definedName name="VAS082_F_Irasyti9Nuotekudumblot1" localSheetId="11">'Forma 12'!$L$78</definedName>
    <definedName name="VAS082_F_Irasyti9Nuotekudumblot1">'Forma 12'!$L$78</definedName>
    <definedName name="VAS082_F_Irasyti9Nuotekusurinki1" localSheetId="11">'Forma 12'!$J$78</definedName>
    <definedName name="VAS082_F_Irasyti9Nuotekusurinki1">'Forma 12'!$J$78</definedName>
    <definedName name="VAS082_F_Irasyti9Nuotekuvalymas1" localSheetId="11">'Forma 12'!$K$78</definedName>
    <definedName name="VAS082_F_Irasyti9Nuotekuvalymas1">'Forma 12'!$K$78</definedName>
    <definedName name="VAS082_F_Irasyti9Pavirsiniunuot1" localSheetId="11">'Forma 12'!$M$78</definedName>
    <definedName name="VAS082_F_Irasyti9Pavirsiniunuot1">'Forma 12'!$M$78</definedName>
    <definedName name="VAS082_F_Keliaiaikstele1Apskaitosveikla1" localSheetId="11">'Forma 12'!$O$17</definedName>
    <definedName name="VAS082_F_Keliaiaikstele1Apskaitosveikla1">'Forma 12'!$O$17</definedName>
    <definedName name="VAS082_F_Keliaiaikstele1Geriamojovande1" localSheetId="11">'Forma 12'!$F$17</definedName>
    <definedName name="VAS082_F_Keliaiaikstele1Geriamojovande1">'Forma 12'!$F$17</definedName>
    <definedName name="VAS082_F_Keliaiaikstele1Geriamojovande2" localSheetId="11">'Forma 12'!$G$17</definedName>
    <definedName name="VAS082_F_Keliaiaikstele1Geriamojovande2">'Forma 12'!$G$17</definedName>
    <definedName name="VAS082_F_Keliaiaikstele1Geriamojovande3" localSheetId="11">'Forma 12'!$H$17</definedName>
    <definedName name="VAS082_F_Keliaiaikstele1Geriamojovande3">'Forma 12'!$H$17</definedName>
    <definedName name="VAS082_F_Keliaiaikstele1Isviso1" localSheetId="11">'Forma 12'!$D$17</definedName>
    <definedName name="VAS082_F_Keliaiaikstele1Isviso1">'Forma 12'!$D$17</definedName>
    <definedName name="VAS082_F_Keliaiaikstele1Isvisogvt1" localSheetId="11">'Forma 12'!$E$17</definedName>
    <definedName name="VAS082_F_Keliaiaikstele1Isvisogvt1">'Forma 12'!$E$17</definedName>
    <definedName name="VAS082_F_Keliaiaikstele1Isvisont1" localSheetId="11">'Forma 12'!$I$17</definedName>
    <definedName name="VAS082_F_Keliaiaikstele1Isvisont1">'Forma 12'!$I$17</definedName>
    <definedName name="VAS082_F_Keliaiaikstele1Kitareguliuoja1" localSheetId="11">'Forma 12'!$P$17</definedName>
    <definedName name="VAS082_F_Keliaiaikstele1Kitareguliuoja1">'Forma 12'!$P$17</definedName>
    <definedName name="VAS082_F_Keliaiaikstele1Kitosreguliuoj1" localSheetId="11">'Forma 12'!$N$17</definedName>
    <definedName name="VAS082_F_Keliaiaikstele1Kitosreguliuoj1">'Forma 12'!$N$17</definedName>
    <definedName name="VAS082_F_Keliaiaikstele1Kitosveiklosne1" localSheetId="11">'Forma 12'!$Q$17</definedName>
    <definedName name="VAS082_F_Keliaiaikstele1Kitosveiklosne1">'Forma 12'!$Q$17</definedName>
    <definedName name="VAS082_F_Keliaiaikstele1Nuotekudumblot1" localSheetId="11">'Forma 12'!$L$17</definedName>
    <definedName name="VAS082_F_Keliaiaikstele1Nuotekudumblot1">'Forma 12'!$L$17</definedName>
    <definedName name="VAS082_F_Keliaiaikstele1Nuotekusurinki1" localSheetId="11">'Forma 12'!$J$17</definedName>
    <definedName name="VAS082_F_Keliaiaikstele1Nuotekusurinki1">'Forma 12'!$J$17</definedName>
    <definedName name="VAS082_F_Keliaiaikstele1Nuotekuvalymas1" localSheetId="11">'Forma 12'!$K$17</definedName>
    <definedName name="VAS082_F_Keliaiaikstele1Nuotekuvalymas1">'Forma 12'!$K$17</definedName>
    <definedName name="VAS082_F_Keliaiaikstele1Pavirsiniunuot1" localSheetId="11">'Forma 12'!$M$17</definedName>
    <definedName name="VAS082_F_Keliaiaikstele1Pavirsiniunuot1">'Forma 12'!$M$17</definedName>
    <definedName name="VAS082_F_Keliaiaikstele2Apskaitosveikla1" localSheetId="11">'Forma 12'!$O$40</definedName>
    <definedName name="VAS082_F_Keliaiaikstele2Apskaitosveikla1">'Forma 12'!$O$40</definedName>
    <definedName name="VAS082_F_Keliaiaikstele2Geriamojovande1" localSheetId="11">'Forma 12'!$F$40</definedName>
    <definedName name="VAS082_F_Keliaiaikstele2Geriamojovande1">'Forma 12'!$F$40</definedName>
    <definedName name="VAS082_F_Keliaiaikstele2Geriamojovande2" localSheetId="11">'Forma 12'!$G$40</definedName>
    <definedName name="VAS082_F_Keliaiaikstele2Geriamojovande2">'Forma 12'!$G$40</definedName>
    <definedName name="VAS082_F_Keliaiaikstele2Geriamojovande3" localSheetId="11">'Forma 12'!$H$40</definedName>
    <definedName name="VAS082_F_Keliaiaikstele2Geriamojovande3">'Forma 12'!$H$40</definedName>
    <definedName name="VAS082_F_Keliaiaikstele2Isviso1" localSheetId="11">'Forma 12'!$D$40</definedName>
    <definedName name="VAS082_F_Keliaiaikstele2Isviso1">'Forma 12'!$D$40</definedName>
    <definedName name="VAS082_F_Keliaiaikstele2Isvisogvt1" localSheetId="11">'Forma 12'!$E$40</definedName>
    <definedName name="VAS082_F_Keliaiaikstele2Isvisogvt1">'Forma 12'!$E$40</definedName>
    <definedName name="VAS082_F_Keliaiaikstele2Isvisont1" localSheetId="11">'Forma 12'!$I$40</definedName>
    <definedName name="VAS082_F_Keliaiaikstele2Isvisont1">'Forma 12'!$I$40</definedName>
    <definedName name="VAS082_F_Keliaiaikstele2Kitareguliuoja1" localSheetId="11">'Forma 12'!$P$40</definedName>
    <definedName name="VAS082_F_Keliaiaikstele2Kitareguliuoja1">'Forma 12'!$P$40</definedName>
    <definedName name="VAS082_F_Keliaiaikstele2Kitosreguliuoj1" localSheetId="11">'Forma 12'!$N$40</definedName>
    <definedName name="VAS082_F_Keliaiaikstele2Kitosreguliuoj1">'Forma 12'!$N$40</definedName>
    <definedName name="VAS082_F_Keliaiaikstele2Kitosveiklosne1" localSheetId="11">'Forma 12'!$Q$40</definedName>
    <definedName name="VAS082_F_Keliaiaikstele2Kitosveiklosne1">'Forma 12'!$Q$40</definedName>
    <definedName name="VAS082_F_Keliaiaikstele2Nuotekudumblot1" localSheetId="11">'Forma 12'!$L$40</definedName>
    <definedName name="VAS082_F_Keliaiaikstele2Nuotekudumblot1">'Forma 12'!$L$40</definedName>
    <definedName name="VAS082_F_Keliaiaikstele2Nuotekusurinki1" localSheetId="11">'Forma 12'!$J$40</definedName>
    <definedName name="VAS082_F_Keliaiaikstele2Nuotekusurinki1">'Forma 12'!$J$40</definedName>
    <definedName name="VAS082_F_Keliaiaikstele2Nuotekuvalymas1" localSheetId="11">'Forma 12'!$K$40</definedName>
    <definedName name="VAS082_F_Keliaiaikstele2Nuotekuvalymas1">'Forma 12'!$K$40</definedName>
    <definedName name="VAS082_F_Keliaiaikstele2Pavirsiniunuot1" localSheetId="11">'Forma 12'!$M$40</definedName>
    <definedName name="VAS082_F_Keliaiaikstele2Pavirsiniunuot1">'Forma 12'!$M$40</definedName>
    <definedName name="VAS082_F_Keliaiaikstele3Apskaitosveikla1" localSheetId="11">'Forma 12'!$O$63</definedName>
    <definedName name="VAS082_F_Keliaiaikstele3Apskaitosveikla1">'Forma 12'!$O$63</definedName>
    <definedName name="VAS082_F_Keliaiaikstele3Geriamojovande1" localSheetId="11">'Forma 12'!$F$63</definedName>
    <definedName name="VAS082_F_Keliaiaikstele3Geriamojovande1">'Forma 12'!$F$63</definedName>
    <definedName name="VAS082_F_Keliaiaikstele3Geriamojovande2" localSheetId="11">'Forma 12'!$G$63</definedName>
    <definedName name="VAS082_F_Keliaiaikstele3Geriamojovande2">'Forma 12'!$G$63</definedName>
    <definedName name="VAS082_F_Keliaiaikstele3Geriamojovande3" localSheetId="11">'Forma 12'!$H$63</definedName>
    <definedName name="VAS082_F_Keliaiaikstele3Geriamojovande3">'Forma 12'!$H$63</definedName>
    <definedName name="VAS082_F_Keliaiaikstele3Isviso1" localSheetId="11">'Forma 12'!$D$63</definedName>
    <definedName name="VAS082_F_Keliaiaikstele3Isviso1">'Forma 12'!$D$63</definedName>
    <definedName name="VAS082_F_Keliaiaikstele3Isvisogvt1" localSheetId="11">'Forma 12'!$E$63</definedName>
    <definedName name="VAS082_F_Keliaiaikstele3Isvisogvt1">'Forma 12'!$E$63</definedName>
    <definedName name="VAS082_F_Keliaiaikstele3Isvisont1" localSheetId="11">'Forma 12'!$I$63</definedName>
    <definedName name="VAS082_F_Keliaiaikstele3Isvisont1">'Forma 12'!$I$63</definedName>
    <definedName name="VAS082_F_Keliaiaikstele3Kitareguliuoja1" localSheetId="11">'Forma 12'!$P$63</definedName>
    <definedName name="VAS082_F_Keliaiaikstele3Kitareguliuoja1">'Forma 12'!$P$63</definedName>
    <definedName name="VAS082_F_Keliaiaikstele3Kitosreguliuoj1" localSheetId="11">'Forma 12'!$N$63</definedName>
    <definedName name="VAS082_F_Keliaiaikstele3Kitosreguliuoj1">'Forma 12'!$N$63</definedName>
    <definedName name="VAS082_F_Keliaiaikstele3Kitosveiklosne1" localSheetId="11">'Forma 12'!$Q$63</definedName>
    <definedName name="VAS082_F_Keliaiaikstele3Kitosveiklosne1">'Forma 12'!$Q$63</definedName>
    <definedName name="VAS082_F_Keliaiaikstele3Nuotekudumblot1" localSheetId="11">'Forma 12'!$L$63</definedName>
    <definedName name="VAS082_F_Keliaiaikstele3Nuotekudumblot1">'Forma 12'!$L$63</definedName>
    <definedName name="VAS082_F_Keliaiaikstele3Nuotekusurinki1" localSheetId="11">'Forma 12'!$J$63</definedName>
    <definedName name="VAS082_F_Keliaiaikstele3Nuotekusurinki1">'Forma 12'!$J$63</definedName>
    <definedName name="VAS082_F_Keliaiaikstele3Nuotekuvalymas1" localSheetId="11">'Forma 12'!$K$63</definedName>
    <definedName name="VAS082_F_Keliaiaikstele3Nuotekuvalymas1">'Forma 12'!$K$63</definedName>
    <definedName name="VAS082_F_Keliaiaikstele3Pavirsiniunuot1" localSheetId="11">'Forma 12'!$M$63</definedName>
    <definedName name="VAS082_F_Keliaiaikstele3Pavirsiniunuot1">'Forma 12'!$M$63</definedName>
    <definedName name="VAS082_F_Keliaiaikstele4Apskaitosveikla1" localSheetId="11">'Forma 12'!$O$86</definedName>
    <definedName name="VAS082_F_Keliaiaikstele4Apskaitosveikla1">'Forma 12'!$O$86</definedName>
    <definedName name="VAS082_F_Keliaiaikstele4Geriamojovande1" localSheetId="11">'Forma 12'!$F$86</definedName>
    <definedName name="VAS082_F_Keliaiaikstele4Geriamojovande1">'Forma 12'!$F$86</definedName>
    <definedName name="VAS082_F_Keliaiaikstele4Geriamojovande2" localSheetId="11">'Forma 12'!$G$86</definedName>
    <definedName name="VAS082_F_Keliaiaikstele4Geriamojovande2">'Forma 12'!$G$86</definedName>
    <definedName name="VAS082_F_Keliaiaikstele4Geriamojovande3" localSheetId="11">'Forma 12'!$H$86</definedName>
    <definedName name="VAS082_F_Keliaiaikstele4Geriamojovande3">'Forma 12'!$H$86</definedName>
    <definedName name="VAS082_F_Keliaiaikstele4Isviso1" localSheetId="11">'Forma 12'!$D$86</definedName>
    <definedName name="VAS082_F_Keliaiaikstele4Isviso1">'Forma 12'!$D$86</definedName>
    <definedName name="VAS082_F_Keliaiaikstele4Isvisogvt1" localSheetId="11">'Forma 12'!$E$86</definedName>
    <definedName name="VAS082_F_Keliaiaikstele4Isvisogvt1">'Forma 12'!$E$86</definedName>
    <definedName name="VAS082_F_Keliaiaikstele4Isvisont1" localSheetId="11">'Forma 12'!$I$86</definedName>
    <definedName name="VAS082_F_Keliaiaikstele4Isvisont1">'Forma 12'!$I$86</definedName>
    <definedName name="VAS082_F_Keliaiaikstele4Kitareguliuoja1" localSheetId="11">'Forma 12'!$P$86</definedName>
    <definedName name="VAS082_F_Keliaiaikstele4Kitareguliuoja1">'Forma 12'!$P$86</definedName>
    <definedName name="VAS082_F_Keliaiaikstele4Kitosreguliuoj1" localSheetId="11">'Forma 12'!$N$86</definedName>
    <definedName name="VAS082_F_Keliaiaikstele4Kitosreguliuoj1">'Forma 12'!$N$86</definedName>
    <definedName name="VAS082_F_Keliaiaikstele4Kitosveiklosne1" localSheetId="11">'Forma 12'!$Q$86</definedName>
    <definedName name="VAS082_F_Keliaiaikstele4Kitosveiklosne1">'Forma 12'!$Q$86</definedName>
    <definedName name="VAS082_F_Keliaiaikstele4Nuotekudumblot1" localSheetId="11">'Forma 12'!$L$86</definedName>
    <definedName name="VAS082_F_Keliaiaikstele4Nuotekudumblot1">'Forma 12'!$L$86</definedName>
    <definedName name="VAS082_F_Keliaiaikstele4Nuotekusurinki1" localSheetId="11">'Forma 12'!$J$86</definedName>
    <definedName name="VAS082_F_Keliaiaikstele4Nuotekusurinki1">'Forma 12'!$J$86</definedName>
    <definedName name="VAS082_F_Keliaiaikstele4Nuotekuvalymas1" localSheetId="11">'Forma 12'!$K$86</definedName>
    <definedName name="VAS082_F_Keliaiaikstele4Nuotekuvalymas1">'Forma 12'!$K$86</definedName>
    <definedName name="VAS082_F_Keliaiaikstele4Pavirsiniunuot1" localSheetId="11">'Forma 12'!$M$86</definedName>
    <definedName name="VAS082_F_Keliaiaikstele4Pavirsiniunuot1">'Forma 12'!$M$86</definedName>
    <definedName name="VAS082_F_Kitairanga1Apskaitosveikla1" localSheetId="11">'Forma 12'!$O$90</definedName>
    <definedName name="VAS082_F_Kitairanga1Apskaitosveikla1">'Forma 12'!$O$90</definedName>
    <definedName name="VAS082_F_Kitairanga1Geriamojovande1" localSheetId="11">'Forma 12'!$F$90</definedName>
    <definedName name="VAS082_F_Kitairanga1Geriamojovande1">'Forma 12'!$F$90</definedName>
    <definedName name="VAS082_F_Kitairanga1Geriamojovande2" localSheetId="11">'Forma 12'!$G$90</definedName>
    <definedName name="VAS082_F_Kitairanga1Geriamojovande2">'Forma 12'!$G$90</definedName>
    <definedName name="VAS082_F_Kitairanga1Geriamojovande3" localSheetId="11">'Forma 12'!$H$90</definedName>
    <definedName name="VAS082_F_Kitairanga1Geriamojovande3">'Forma 12'!$H$90</definedName>
    <definedName name="VAS082_F_Kitairanga1Isviso1" localSheetId="11">'Forma 12'!$D$90</definedName>
    <definedName name="VAS082_F_Kitairanga1Isviso1">'Forma 12'!$D$90</definedName>
    <definedName name="VAS082_F_Kitairanga1Isvisogvt1" localSheetId="11">'Forma 12'!$E$90</definedName>
    <definedName name="VAS082_F_Kitairanga1Isvisogvt1">'Forma 12'!$E$90</definedName>
    <definedName name="VAS082_F_Kitairanga1Isvisont1" localSheetId="11">'Forma 12'!$I$90</definedName>
    <definedName name="VAS082_F_Kitairanga1Isvisont1">'Forma 12'!$I$90</definedName>
    <definedName name="VAS082_F_Kitairanga1Kitareguliuoja1" localSheetId="11">'Forma 12'!$P$90</definedName>
    <definedName name="VAS082_F_Kitairanga1Kitareguliuoja1">'Forma 12'!$P$90</definedName>
    <definedName name="VAS082_F_Kitairanga1Kitosreguliuoj1" localSheetId="11">'Forma 12'!$N$90</definedName>
    <definedName name="VAS082_F_Kitairanga1Kitosreguliuoj1">'Forma 12'!$N$90</definedName>
    <definedName name="VAS082_F_Kitairanga1Kitosveiklosne1" localSheetId="11">'Forma 12'!$Q$90</definedName>
    <definedName name="VAS082_F_Kitairanga1Kitosveiklosne1">'Forma 12'!$Q$90</definedName>
    <definedName name="VAS082_F_Kitairanga1Nuotekudumblot1" localSheetId="11">'Forma 12'!$L$90</definedName>
    <definedName name="VAS082_F_Kitairanga1Nuotekudumblot1">'Forma 12'!$L$90</definedName>
    <definedName name="VAS082_F_Kitairanga1Nuotekusurinki1" localSheetId="11">'Forma 12'!$J$90</definedName>
    <definedName name="VAS082_F_Kitairanga1Nuotekusurinki1">'Forma 12'!$J$90</definedName>
    <definedName name="VAS082_F_Kitairanga1Nuotekuvalymas1" localSheetId="11">'Forma 12'!$K$90</definedName>
    <definedName name="VAS082_F_Kitairanga1Nuotekuvalymas1">'Forma 12'!$K$90</definedName>
    <definedName name="VAS082_F_Kitairanga1Pavirsiniunuot1" localSheetId="11">'Forma 12'!$M$90</definedName>
    <definedName name="VAS082_F_Kitairanga1Pavirsiniunuot1">'Forma 12'!$M$90</definedName>
    <definedName name="VAS082_F_Kitasilgalaiki1Apskaitosveikla1" localSheetId="11">'Forma 12'!$O$29</definedName>
    <definedName name="VAS082_F_Kitasilgalaiki1Apskaitosveikla1">'Forma 12'!$O$29</definedName>
    <definedName name="VAS082_F_Kitasilgalaiki1Geriamojovande1" localSheetId="11">'Forma 12'!$F$29</definedName>
    <definedName name="VAS082_F_Kitasilgalaiki1Geriamojovande1">'Forma 12'!$F$29</definedName>
    <definedName name="VAS082_F_Kitasilgalaiki1Geriamojovande2" localSheetId="11">'Forma 12'!$G$29</definedName>
    <definedName name="VAS082_F_Kitasilgalaiki1Geriamojovande2">'Forma 12'!$G$29</definedName>
    <definedName name="VAS082_F_Kitasilgalaiki1Geriamojovande3" localSheetId="11">'Forma 12'!$H$29</definedName>
    <definedName name="VAS082_F_Kitasilgalaiki1Geriamojovande3">'Forma 12'!$H$29</definedName>
    <definedName name="VAS082_F_Kitasilgalaiki1Isviso1" localSheetId="11">'Forma 12'!$D$29</definedName>
    <definedName name="VAS082_F_Kitasilgalaiki1Isviso1">'Forma 12'!$D$29</definedName>
    <definedName name="VAS082_F_Kitasilgalaiki1Isvisogvt1" localSheetId="11">'Forma 12'!$E$29</definedName>
    <definedName name="VAS082_F_Kitasilgalaiki1Isvisogvt1">'Forma 12'!$E$29</definedName>
    <definedName name="VAS082_F_Kitasilgalaiki1Isvisont1" localSheetId="11">'Forma 12'!$I$29</definedName>
    <definedName name="VAS082_F_Kitasilgalaiki1Isvisont1">'Forma 12'!$I$29</definedName>
    <definedName name="VAS082_F_Kitasilgalaiki1Kitareguliuoja1" localSheetId="11">'Forma 12'!$P$29</definedName>
    <definedName name="VAS082_F_Kitasilgalaiki1Kitareguliuoja1">'Forma 12'!$P$29</definedName>
    <definedName name="VAS082_F_Kitasilgalaiki1Kitosreguliuoj1" localSheetId="11">'Forma 12'!$N$29</definedName>
    <definedName name="VAS082_F_Kitasilgalaiki1Kitosreguliuoj1">'Forma 12'!$N$29</definedName>
    <definedName name="VAS082_F_Kitasilgalaiki1Kitosveiklosne1" localSheetId="11">'Forma 12'!$Q$29</definedName>
    <definedName name="VAS082_F_Kitasilgalaiki1Kitosveiklosne1">'Forma 12'!$Q$29</definedName>
    <definedName name="VAS082_F_Kitasilgalaiki1Nuotekudumblot1" localSheetId="11">'Forma 12'!$L$29</definedName>
    <definedName name="VAS082_F_Kitasilgalaiki1Nuotekudumblot1">'Forma 12'!$L$29</definedName>
    <definedName name="VAS082_F_Kitasilgalaiki1Nuotekusurinki1" localSheetId="11">'Forma 12'!$J$29</definedName>
    <definedName name="VAS082_F_Kitasilgalaiki1Nuotekusurinki1">'Forma 12'!$J$29</definedName>
    <definedName name="VAS082_F_Kitasilgalaiki1Nuotekuvalymas1" localSheetId="11">'Forma 12'!$K$29</definedName>
    <definedName name="VAS082_F_Kitasilgalaiki1Nuotekuvalymas1">'Forma 12'!$K$29</definedName>
    <definedName name="VAS082_F_Kitasilgalaiki1Pavirsiniunuot1" localSheetId="11">'Forma 12'!$M$29</definedName>
    <definedName name="VAS082_F_Kitasilgalaiki1Pavirsiniunuot1">'Forma 12'!$M$29</definedName>
    <definedName name="VAS082_F_Kitasilgalaiki2Apskaitosveikla1" localSheetId="11">'Forma 12'!$O$52</definedName>
    <definedName name="VAS082_F_Kitasilgalaiki2Apskaitosveikla1">'Forma 12'!$O$52</definedName>
    <definedName name="VAS082_F_Kitasilgalaiki2Geriamojovande1" localSheetId="11">'Forma 12'!$F$52</definedName>
    <definedName name="VAS082_F_Kitasilgalaiki2Geriamojovande1">'Forma 12'!$F$52</definedName>
    <definedName name="VAS082_F_Kitasilgalaiki2Geriamojovande2" localSheetId="11">'Forma 12'!$G$52</definedName>
    <definedName name="VAS082_F_Kitasilgalaiki2Geriamojovande2">'Forma 12'!$G$52</definedName>
    <definedName name="VAS082_F_Kitasilgalaiki2Geriamojovande3" localSheetId="11">'Forma 12'!$H$52</definedName>
    <definedName name="VAS082_F_Kitasilgalaiki2Geriamojovande3">'Forma 12'!$H$52</definedName>
    <definedName name="VAS082_F_Kitasilgalaiki2Isviso1" localSheetId="11">'Forma 12'!$D$52</definedName>
    <definedName name="VAS082_F_Kitasilgalaiki2Isviso1">'Forma 12'!$D$52</definedName>
    <definedName name="VAS082_F_Kitasilgalaiki2Isvisogvt1" localSheetId="11">'Forma 12'!$E$52</definedName>
    <definedName name="VAS082_F_Kitasilgalaiki2Isvisogvt1">'Forma 12'!$E$52</definedName>
    <definedName name="VAS082_F_Kitasilgalaiki2Isvisont1" localSheetId="11">'Forma 12'!$I$52</definedName>
    <definedName name="VAS082_F_Kitasilgalaiki2Isvisont1">'Forma 12'!$I$52</definedName>
    <definedName name="VAS082_F_Kitasilgalaiki2Kitareguliuoja1" localSheetId="11">'Forma 12'!$P$52</definedName>
    <definedName name="VAS082_F_Kitasilgalaiki2Kitareguliuoja1">'Forma 12'!$P$52</definedName>
    <definedName name="VAS082_F_Kitasilgalaiki2Kitosreguliuoj1" localSheetId="11">'Forma 12'!$N$52</definedName>
    <definedName name="VAS082_F_Kitasilgalaiki2Kitosreguliuoj1">'Forma 12'!$N$52</definedName>
    <definedName name="VAS082_F_Kitasilgalaiki2Kitosveiklosne1" localSheetId="11">'Forma 12'!$Q$52</definedName>
    <definedName name="VAS082_F_Kitasilgalaiki2Kitosveiklosne1">'Forma 12'!$Q$52</definedName>
    <definedName name="VAS082_F_Kitasilgalaiki2Nuotekudumblot1" localSheetId="11">'Forma 12'!$L$52</definedName>
    <definedName name="VAS082_F_Kitasilgalaiki2Nuotekudumblot1">'Forma 12'!$L$52</definedName>
    <definedName name="VAS082_F_Kitasilgalaiki2Nuotekusurinki1" localSheetId="11">'Forma 12'!$J$52</definedName>
    <definedName name="VAS082_F_Kitasilgalaiki2Nuotekusurinki1">'Forma 12'!$J$52</definedName>
    <definedName name="VAS082_F_Kitasilgalaiki2Nuotekuvalymas1" localSheetId="11">'Forma 12'!$K$52</definedName>
    <definedName name="VAS082_F_Kitasilgalaiki2Nuotekuvalymas1">'Forma 12'!$K$52</definedName>
    <definedName name="VAS082_F_Kitasilgalaiki2Pavirsiniunuot1" localSheetId="11">'Forma 12'!$M$52</definedName>
    <definedName name="VAS082_F_Kitasilgalaiki2Pavirsiniunuot1">'Forma 12'!$M$52</definedName>
    <definedName name="VAS082_F_Kitasilgalaiki3Apskaitosveikla1" localSheetId="11">'Forma 12'!$O$75</definedName>
    <definedName name="VAS082_F_Kitasilgalaiki3Apskaitosveikla1">'Forma 12'!$O$75</definedName>
    <definedName name="VAS082_F_Kitasilgalaiki3Geriamojovande1" localSheetId="11">'Forma 12'!$F$75</definedName>
    <definedName name="VAS082_F_Kitasilgalaiki3Geriamojovande1">'Forma 12'!$F$75</definedName>
    <definedName name="VAS082_F_Kitasilgalaiki3Geriamojovande2" localSheetId="11">'Forma 12'!$G$75</definedName>
    <definedName name="VAS082_F_Kitasilgalaiki3Geriamojovande2">'Forma 12'!$G$75</definedName>
    <definedName name="VAS082_F_Kitasilgalaiki3Geriamojovande3" localSheetId="11">'Forma 12'!$H$75</definedName>
    <definedName name="VAS082_F_Kitasilgalaiki3Geriamojovande3">'Forma 12'!$H$75</definedName>
    <definedName name="VAS082_F_Kitasilgalaiki3Isviso1" localSheetId="11">'Forma 12'!$D$75</definedName>
    <definedName name="VAS082_F_Kitasilgalaiki3Isviso1">'Forma 12'!$D$75</definedName>
    <definedName name="VAS082_F_Kitasilgalaiki3Isvisogvt1" localSheetId="11">'Forma 12'!$E$75</definedName>
    <definedName name="VAS082_F_Kitasilgalaiki3Isvisogvt1">'Forma 12'!$E$75</definedName>
    <definedName name="VAS082_F_Kitasilgalaiki3Isvisont1" localSheetId="11">'Forma 12'!$I$75</definedName>
    <definedName name="VAS082_F_Kitasilgalaiki3Isvisont1">'Forma 12'!$I$75</definedName>
    <definedName name="VAS082_F_Kitasilgalaiki3Kitareguliuoja1" localSheetId="11">'Forma 12'!$P$75</definedName>
    <definedName name="VAS082_F_Kitasilgalaiki3Kitareguliuoja1">'Forma 12'!$P$75</definedName>
    <definedName name="VAS082_F_Kitasilgalaiki3Kitosreguliuoj1" localSheetId="11">'Forma 12'!$N$75</definedName>
    <definedName name="VAS082_F_Kitasilgalaiki3Kitosreguliuoj1">'Forma 12'!$N$75</definedName>
    <definedName name="VAS082_F_Kitasilgalaiki3Kitosveiklosne1" localSheetId="11">'Forma 12'!$Q$75</definedName>
    <definedName name="VAS082_F_Kitasilgalaiki3Kitosveiklosne1">'Forma 12'!$Q$75</definedName>
    <definedName name="VAS082_F_Kitasilgalaiki3Nuotekudumblot1" localSheetId="11">'Forma 12'!$L$75</definedName>
    <definedName name="VAS082_F_Kitasilgalaiki3Nuotekudumblot1">'Forma 12'!$L$75</definedName>
    <definedName name="VAS082_F_Kitasilgalaiki3Nuotekusurinki1" localSheetId="11">'Forma 12'!$J$75</definedName>
    <definedName name="VAS082_F_Kitasilgalaiki3Nuotekusurinki1">'Forma 12'!$J$75</definedName>
    <definedName name="VAS082_F_Kitasilgalaiki3Nuotekuvalymas1" localSheetId="11">'Forma 12'!$K$75</definedName>
    <definedName name="VAS082_F_Kitasilgalaiki3Nuotekuvalymas1">'Forma 12'!$K$75</definedName>
    <definedName name="VAS082_F_Kitasilgalaiki3Pavirsiniunuot1" localSheetId="11">'Forma 12'!$M$75</definedName>
    <definedName name="VAS082_F_Kitasilgalaiki3Pavirsiniunuot1">'Forma 12'!$M$75</definedName>
    <definedName name="VAS082_F_Kitasilgalaiki4Apskaitosveikla1" localSheetId="11">'Forma 12'!$O$97</definedName>
    <definedName name="VAS082_F_Kitasilgalaiki4Apskaitosveikla1">'Forma 12'!$O$97</definedName>
    <definedName name="VAS082_F_Kitasilgalaiki4Geriamojovande1" localSheetId="11">'Forma 12'!$F$97</definedName>
    <definedName name="VAS082_F_Kitasilgalaiki4Geriamojovande1">'Forma 12'!$F$97</definedName>
    <definedName name="VAS082_F_Kitasilgalaiki4Geriamojovande2" localSheetId="11">'Forma 12'!$G$97</definedName>
    <definedName name="VAS082_F_Kitasilgalaiki4Geriamojovande2">'Forma 12'!$G$97</definedName>
    <definedName name="VAS082_F_Kitasilgalaiki4Geriamojovande3" localSheetId="11">'Forma 12'!$H$97</definedName>
    <definedName name="VAS082_F_Kitasilgalaiki4Geriamojovande3">'Forma 12'!$H$97</definedName>
    <definedName name="VAS082_F_Kitasilgalaiki4Isviso1" localSheetId="11">'Forma 12'!$D$97</definedName>
    <definedName name="VAS082_F_Kitasilgalaiki4Isviso1">'Forma 12'!$D$97</definedName>
    <definedName name="VAS082_F_Kitasilgalaiki4Isvisogvt1" localSheetId="11">'Forma 12'!$E$97</definedName>
    <definedName name="VAS082_F_Kitasilgalaiki4Isvisogvt1">'Forma 12'!$E$97</definedName>
    <definedName name="VAS082_F_Kitasilgalaiki4Isvisont1" localSheetId="11">'Forma 12'!$I$97</definedName>
    <definedName name="VAS082_F_Kitasilgalaiki4Isvisont1">'Forma 12'!$I$97</definedName>
    <definedName name="VAS082_F_Kitasilgalaiki4Kitareguliuoja1" localSheetId="11">'Forma 12'!$P$97</definedName>
    <definedName name="VAS082_F_Kitasilgalaiki4Kitareguliuoja1">'Forma 12'!$P$97</definedName>
    <definedName name="VAS082_F_Kitasilgalaiki4Kitosreguliuoj1" localSheetId="11">'Forma 12'!$N$97</definedName>
    <definedName name="VAS082_F_Kitasilgalaiki4Kitosreguliuoj1">'Forma 12'!$N$97</definedName>
    <definedName name="VAS082_F_Kitasilgalaiki4Kitosveiklosne1" localSheetId="11">'Forma 12'!$Q$97</definedName>
    <definedName name="VAS082_F_Kitasilgalaiki4Kitosveiklosne1">'Forma 12'!$Q$97</definedName>
    <definedName name="VAS082_F_Kitasilgalaiki4Nuotekudumblot1" localSheetId="11">'Forma 12'!$L$97</definedName>
    <definedName name="VAS082_F_Kitasilgalaiki4Nuotekudumblot1">'Forma 12'!$L$97</definedName>
    <definedName name="VAS082_F_Kitasilgalaiki4Nuotekusurinki1" localSheetId="11">'Forma 12'!$J$97</definedName>
    <definedName name="VAS082_F_Kitasilgalaiki4Nuotekusurinki1">'Forma 12'!$J$97</definedName>
    <definedName name="VAS082_F_Kitasilgalaiki4Nuotekuvalymas1" localSheetId="11">'Forma 12'!$K$97</definedName>
    <definedName name="VAS082_F_Kitasilgalaiki4Nuotekuvalymas1">'Forma 12'!$K$97</definedName>
    <definedName name="VAS082_F_Kitasilgalaiki4Pavirsiniunuot1" localSheetId="11">'Forma 12'!$M$97</definedName>
    <definedName name="VAS082_F_Kitasilgalaiki4Pavirsiniunuot1">'Forma 12'!$M$97</definedName>
    <definedName name="VAS082_F_Kitasnemateria1Apskaitosveikla1" localSheetId="11">'Forma 12'!$O$14</definedName>
    <definedName name="VAS082_F_Kitasnemateria1Apskaitosveikla1">'Forma 12'!$O$14</definedName>
    <definedName name="VAS082_F_Kitasnemateria1Geriamojovande1" localSheetId="11">'Forma 12'!$F$14</definedName>
    <definedName name="VAS082_F_Kitasnemateria1Geriamojovande1">'Forma 12'!$F$14</definedName>
    <definedName name="VAS082_F_Kitasnemateria1Geriamojovande2" localSheetId="11">'Forma 12'!$G$14</definedName>
    <definedName name="VAS082_F_Kitasnemateria1Geriamojovande2">'Forma 12'!$G$14</definedName>
    <definedName name="VAS082_F_Kitasnemateria1Geriamojovande3" localSheetId="11">'Forma 12'!$H$14</definedName>
    <definedName name="VAS082_F_Kitasnemateria1Geriamojovande3">'Forma 12'!$H$14</definedName>
    <definedName name="VAS082_F_Kitasnemateria1Isviso1" localSheetId="11">'Forma 12'!$D$14</definedName>
    <definedName name="VAS082_F_Kitasnemateria1Isviso1">'Forma 12'!$D$14</definedName>
    <definedName name="VAS082_F_Kitasnemateria1Isvisogvt1" localSheetId="11">'Forma 12'!$E$14</definedName>
    <definedName name="VAS082_F_Kitasnemateria1Isvisogvt1">'Forma 12'!$E$14</definedName>
    <definedName name="VAS082_F_Kitasnemateria1Isvisont1" localSheetId="11">'Forma 12'!$I$14</definedName>
    <definedName name="VAS082_F_Kitasnemateria1Isvisont1">'Forma 12'!$I$14</definedName>
    <definedName name="VAS082_F_Kitasnemateria1Kitareguliuoja1" localSheetId="11">'Forma 12'!$P$14</definedName>
    <definedName name="VAS082_F_Kitasnemateria1Kitareguliuoja1">'Forma 12'!$P$14</definedName>
    <definedName name="VAS082_F_Kitasnemateria1Kitosreguliuoj1" localSheetId="11">'Forma 12'!$N$14</definedName>
    <definedName name="VAS082_F_Kitasnemateria1Kitosreguliuoj1">'Forma 12'!$N$14</definedName>
    <definedName name="VAS082_F_Kitasnemateria1Kitosveiklosne1" localSheetId="11">'Forma 12'!$Q$14</definedName>
    <definedName name="VAS082_F_Kitasnemateria1Kitosveiklosne1">'Forma 12'!$Q$14</definedName>
    <definedName name="VAS082_F_Kitasnemateria1Nuotekudumblot1" localSheetId="11">'Forma 12'!$L$14</definedName>
    <definedName name="VAS082_F_Kitasnemateria1Nuotekudumblot1">'Forma 12'!$L$14</definedName>
    <definedName name="VAS082_F_Kitasnemateria1Nuotekusurinki1" localSheetId="11">'Forma 12'!$J$14</definedName>
    <definedName name="VAS082_F_Kitasnemateria1Nuotekusurinki1">'Forma 12'!$J$14</definedName>
    <definedName name="VAS082_F_Kitasnemateria1Nuotekuvalymas1" localSheetId="11">'Forma 12'!$K$14</definedName>
    <definedName name="VAS082_F_Kitasnemateria1Nuotekuvalymas1">'Forma 12'!$K$14</definedName>
    <definedName name="VAS082_F_Kitasnemateria1Pavirsiniunuot1" localSheetId="11">'Forma 12'!$M$14</definedName>
    <definedName name="VAS082_F_Kitasnemateria1Pavirsiniunuot1">'Forma 12'!$M$14</definedName>
    <definedName name="VAS082_F_Kitasnemateria2Apskaitosveikla1" localSheetId="11">'Forma 12'!$O$37</definedName>
    <definedName name="VAS082_F_Kitasnemateria2Apskaitosveikla1">'Forma 12'!$O$37</definedName>
    <definedName name="VAS082_F_Kitasnemateria2Geriamojovande1" localSheetId="11">'Forma 12'!$F$37</definedName>
    <definedName name="VAS082_F_Kitasnemateria2Geriamojovande1">'Forma 12'!$F$37</definedName>
    <definedName name="VAS082_F_Kitasnemateria2Geriamojovande2" localSheetId="11">'Forma 12'!$G$37</definedName>
    <definedName name="VAS082_F_Kitasnemateria2Geriamojovande2">'Forma 12'!$G$37</definedName>
    <definedName name="VAS082_F_Kitasnemateria2Geriamojovande3" localSheetId="11">'Forma 12'!$H$37</definedName>
    <definedName name="VAS082_F_Kitasnemateria2Geriamojovande3">'Forma 12'!$H$37</definedName>
    <definedName name="VAS082_F_Kitasnemateria2Isviso1" localSheetId="11">'Forma 12'!$D$37</definedName>
    <definedName name="VAS082_F_Kitasnemateria2Isviso1">'Forma 12'!$D$37</definedName>
    <definedName name="VAS082_F_Kitasnemateria2Isvisogvt1" localSheetId="11">'Forma 12'!$E$37</definedName>
    <definedName name="VAS082_F_Kitasnemateria2Isvisogvt1">'Forma 12'!$E$37</definedName>
    <definedName name="VAS082_F_Kitasnemateria2Isvisont1" localSheetId="11">'Forma 12'!$I$37</definedName>
    <definedName name="VAS082_F_Kitasnemateria2Isvisont1">'Forma 12'!$I$37</definedName>
    <definedName name="VAS082_F_Kitasnemateria2Kitareguliuoja1" localSheetId="11">'Forma 12'!$P$37</definedName>
    <definedName name="VAS082_F_Kitasnemateria2Kitareguliuoja1">'Forma 12'!$P$37</definedName>
    <definedName name="VAS082_F_Kitasnemateria2Kitosreguliuoj1" localSheetId="11">'Forma 12'!$N$37</definedName>
    <definedName name="VAS082_F_Kitasnemateria2Kitosreguliuoj1">'Forma 12'!$N$37</definedName>
    <definedName name="VAS082_F_Kitasnemateria2Kitosveiklosne1" localSheetId="11">'Forma 12'!$Q$37</definedName>
    <definedName name="VAS082_F_Kitasnemateria2Kitosveiklosne1">'Forma 12'!$Q$37</definedName>
    <definedName name="VAS082_F_Kitasnemateria2Nuotekudumblot1" localSheetId="11">'Forma 12'!$L$37</definedName>
    <definedName name="VAS082_F_Kitasnemateria2Nuotekudumblot1">'Forma 12'!$L$37</definedName>
    <definedName name="VAS082_F_Kitasnemateria2Nuotekusurinki1" localSheetId="11">'Forma 12'!$J$37</definedName>
    <definedName name="VAS082_F_Kitasnemateria2Nuotekusurinki1">'Forma 12'!$J$37</definedName>
    <definedName name="VAS082_F_Kitasnemateria2Nuotekuvalymas1" localSheetId="11">'Forma 12'!$K$37</definedName>
    <definedName name="VAS082_F_Kitasnemateria2Nuotekuvalymas1">'Forma 12'!$K$37</definedName>
    <definedName name="VAS082_F_Kitasnemateria2Pavirsiniunuot1" localSheetId="11">'Forma 12'!$M$37</definedName>
    <definedName name="VAS082_F_Kitasnemateria2Pavirsiniunuot1">'Forma 12'!$M$37</definedName>
    <definedName name="VAS082_F_Kitasnemateria3Apskaitosveikla1" localSheetId="11">'Forma 12'!$O$60</definedName>
    <definedName name="VAS082_F_Kitasnemateria3Apskaitosveikla1">'Forma 12'!$O$60</definedName>
    <definedName name="VAS082_F_Kitasnemateria3Geriamojovande1" localSheetId="11">'Forma 12'!$F$60</definedName>
    <definedName name="VAS082_F_Kitasnemateria3Geriamojovande1">'Forma 12'!$F$60</definedName>
    <definedName name="VAS082_F_Kitasnemateria3Geriamojovande2" localSheetId="11">'Forma 12'!$G$60</definedName>
    <definedName name="VAS082_F_Kitasnemateria3Geriamojovande2">'Forma 12'!$G$60</definedName>
    <definedName name="VAS082_F_Kitasnemateria3Geriamojovande3" localSheetId="11">'Forma 12'!$H$60</definedName>
    <definedName name="VAS082_F_Kitasnemateria3Geriamojovande3">'Forma 12'!$H$60</definedName>
    <definedName name="VAS082_F_Kitasnemateria3Isviso1" localSheetId="11">'Forma 12'!$D$60</definedName>
    <definedName name="VAS082_F_Kitasnemateria3Isviso1">'Forma 12'!$D$60</definedName>
    <definedName name="VAS082_F_Kitasnemateria3Isvisogvt1" localSheetId="11">'Forma 12'!$E$60</definedName>
    <definedName name="VAS082_F_Kitasnemateria3Isvisogvt1">'Forma 12'!$E$60</definedName>
    <definedName name="VAS082_F_Kitasnemateria3Isvisont1" localSheetId="11">'Forma 12'!$I$60</definedName>
    <definedName name="VAS082_F_Kitasnemateria3Isvisont1">'Forma 12'!$I$60</definedName>
    <definedName name="VAS082_F_Kitasnemateria3Kitareguliuoja1" localSheetId="11">'Forma 12'!$P$60</definedName>
    <definedName name="VAS082_F_Kitasnemateria3Kitareguliuoja1">'Forma 12'!$P$60</definedName>
    <definedName name="VAS082_F_Kitasnemateria3Kitosreguliuoj1" localSheetId="11">'Forma 12'!$N$60</definedName>
    <definedName name="VAS082_F_Kitasnemateria3Kitosreguliuoj1">'Forma 12'!$N$60</definedName>
    <definedName name="VAS082_F_Kitasnemateria3Kitosveiklosne1" localSheetId="11">'Forma 12'!$Q$60</definedName>
    <definedName name="VAS082_F_Kitasnemateria3Kitosveiklosne1">'Forma 12'!$Q$60</definedName>
    <definedName name="VAS082_F_Kitasnemateria3Nuotekudumblot1" localSheetId="11">'Forma 12'!$L$60</definedName>
    <definedName name="VAS082_F_Kitasnemateria3Nuotekudumblot1">'Forma 12'!$L$60</definedName>
    <definedName name="VAS082_F_Kitasnemateria3Nuotekusurinki1" localSheetId="11">'Forma 12'!$J$60</definedName>
    <definedName name="VAS082_F_Kitasnemateria3Nuotekusurinki1">'Forma 12'!$J$60</definedName>
    <definedName name="VAS082_F_Kitasnemateria3Nuotekuvalymas1" localSheetId="11">'Forma 12'!$K$60</definedName>
    <definedName name="VAS082_F_Kitasnemateria3Nuotekuvalymas1">'Forma 12'!$K$60</definedName>
    <definedName name="VAS082_F_Kitasnemateria3Pavirsiniunuot1" localSheetId="11">'Forma 12'!$M$60</definedName>
    <definedName name="VAS082_F_Kitasnemateria3Pavirsiniunuot1">'Forma 12'!$M$60</definedName>
    <definedName name="VAS082_F_Kitasnemateria4Apskaitosveikla1" localSheetId="11">'Forma 12'!$O$83</definedName>
    <definedName name="VAS082_F_Kitasnemateria4Apskaitosveikla1">'Forma 12'!$O$83</definedName>
    <definedName name="VAS082_F_Kitasnemateria4Geriamojovande1" localSheetId="11">'Forma 12'!$F$83</definedName>
    <definedName name="VAS082_F_Kitasnemateria4Geriamojovande1">'Forma 12'!$F$83</definedName>
    <definedName name="VAS082_F_Kitasnemateria4Geriamojovande2" localSheetId="11">'Forma 12'!$G$83</definedName>
    <definedName name="VAS082_F_Kitasnemateria4Geriamojovande2">'Forma 12'!$G$83</definedName>
    <definedName name="VAS082_F_Kitasnemateria4Geriamojovande3" localSheetId="11">'Forma 12'!$H$83</definedName>
    <definedName name="VAS082_F_Kitasnemateria4Geriamojovande3">'Forma 12'!$H$83</definedName>
    <definedName name="VAS082_F_Kitasnemateria4Isviso1" localSheetId="11">'Forma 12'!$D$83</definedName>
    <definedName name="VAS082_F_Kitasnemateria4Isviso1">'Forma 12'!$D$83</definedName>
    <definedName name="VAS082_F_Kitasnemateria4Isvisogvt1" localSheetId="11">'Forma 12'!$E$83</definedName>
    <definedName name="VAS082_F_Kitasnemateria4Isvisogvt1">'Forma 12'!$E$83</definedName>
    <definedName name="VAS082_F_Kitasnemateria4Isvisont1" localSheetId="11">'Forma 12'!$I$83</definedName>
    <definedName name="VAS082_F_Kitasnemateria4Isvisont1">'Forma 12'!$I$83</definedName>
    <definedName name="VAS082_F_Kitasnemateria4Kitareguliuoja1" localSheetId="11">'Forma 12'!$P$83</definedName>
    <definedName name="VAS082_F_Kitasnemateria4Kitareguliuoja1">'Forma 12'!$P$83</definedName>
    <definedName name="VAS082_F_Kitasnemateria4Kitosreguliuoj1" localSheetId="11">'Forma 12'!$N$83</definedName>
    <definedName name="VAS082_F_Kitasnemateria4Kitosreguliuoj1">'Forma 12'!$N$83</definedName>
    <definedName name="VAS082_F_Kitasnemateria4Kitosveiklosne1" localSheetId="11">'Forma 12'!$Q$83</definedName>
    <definedName name="VAS082_F_Kitasnemateria4Kitosveiklosne1">'Forma 12'!$Q$83</definedName>
    <definedName name="VAS082_F_Kitasnemateria4Nuotekudumblot1" localSheetId="11">'Forma 12'!$L$83</definedName>
    <definedName name="VAS082_F_Kitasnemateria4Nuotekudumblot1">'Forma 12'!$L$83</definedName>
    <definedName name="VAS082_F_Kitasnemateria4Nuotekusurinki1" localSheetId="11">'Forma 12'!$J$83</definedName>
    <definedName name="VAS082_F_Kitasnemateria4Nuotekusurinki1">'Forma 12'!$J$83</definedName>
    <definedName name="VAS082_F_Kitasnemateria4Nuotekuvalymas1" localSheetId="11">'Forma 12'!$K$83</definedName>
    <definedName name="VAS082_F_Kitasnemateria4Nuotekuvalymas1">'Forma 12'!$K$83</definedName>
    <definedName name="VAS082_F_Kitasnemateria4Pavirsiniunuot1" localSheetId="11">'Forma 12'!$M$83</definedName>
    <definedName name="VAS082_F_Kitasnemateria4Pavirsiniunuot1">'Forma 12'!$M$83</definedName>
    <definedName name="VAS082_F_Kitiirenginiai1Apskaitosveikla1" localSheetId="11">'Forma 12'!$O$19</definedName>
    <definedName name="VAS082_F_Kitiirenginiai1Apskaitosveikla1">'Forma 12'!$O$19</definedName>
    <definedName name="VAS082_F_Kitiirenginiai1Geriamojovande1" localSheetId="11">'Forma 12'!$F$19</definedName>
    <definedName name="VAS082_F_Kitiirenginiai1Geriamojovande1">'Forma 12'!$F$19</definedName>
    <definedName name="VAS082_F_Kitiirenginiai1Geriamojovande2" localSheetId="11">'Forma 12'!$G$19</definedName>
    <definedName name="VAS082_F_Kitiirenginiai1Geriamojovande2">'Forma 12'!$G$19</definedName>
    <definedName name="VAS082_F_Kitiirenginiai1Geriamojovande3" localSheetId="11">'Forma 12'!$H$19</definedName>
    <definedName name="VAS082_F_Kitiirenginiai1Geriamojovande3">'Forma 12'!$H$19</definedName>
    <definedName name="VAS082_F_Kitiirenginiai1Isviso1" localSheetId="11">'Forma 12'!$D$19</definedName>
    <definedName name="VAS082_F_Kitiirenginiai1Isviso1">'Forma 12'!$D$19</definedName>
    <definedName name="VAS082_F_Kitiirenginiai1Isvisogvt1" localSheetId="11">'Forma 12'!$E$19</definedName>
    <definedName name="VAS082_F_Kitiirenginiai1Isvisogvt1">'Forma 12'!$E$19</definedName>
    <definedName name="VAS082_F_Kitiirenginiai1Isvisont1" localSheetId="11">'Forma 12'!$I$19</definedName>
    <definedName name="VAS082_F_Kitiirenginiai1Isvisont1">'Forma 12'!$I$19</definedName>
    <definedName name="VAS082_F_Kitiirenginiai1Kitareguliuoja1" localSheetId="11">'Forma 12'!$P$19</definedName>
    <definedName name="VAS082_F_Kitiirenginiai1Kitareguliuoja1">'Forma 12'!$P$19</definedName>
    <definedName name="VAS082_F_Kitiirenginiai1Kitosreguliuoj1" localSheetId="11">'Forma 12'!$N$19</definedName>
    <definedName name="VAS082_F_Kitiirenginiai1Kitosreguliuoj1">'Forma 12'!$N$19</definedName>
    <definedName name="VAS082_F_Kitiirenginiai1Kitosveiklosne1" localSheetId="11">'Forma 12'!$Q$19</definedName>
    <definedName name="VAS082_F_Kitiirenginiai1Kitosveiklosne1">'Forma 12'!$Q$19</definedName>
    <definedName name="VAS082_F_Kitiirenginiai1Nuotekudumblot1" localSheetId="11">'Forma 12'!$L$19</definedName>
    <definedName name="VAS082_F_Kitiirenginiai1Nuotekudumblot1">'Forma 12'!$L$19</definedName>
    <definedName name="VAS082_F_Kitiirenginiai1Nuotekusurinki1" localSheetId="11">'Forma 12'!$J$19</definedName>
    <definedName name="VAS082_F_Kitiirenginiai1Nuotekusurinki1">'Forma 12'!$J$19</definedName>
    <definedName name="VAS082_F_Kitiirenginiai1Nuotekuvalymas1" localSheetId="11">'Forma 12'!$K$19</definedName>
    <definedName name="VAS082_F_Kitiirenginiai1Nuotekuvalymas1">'Forma 12'!$K$19</definedName>
    <definedName name="VAS082_F_Kitiirenginiai1Pavirsiniunuot1" localSheetId="11">'Forma 12'!$M$19</definedName>
    <definedName name="VAS082_F_Kitiirenginiai1Pavirsiniunuot1">'Forma 12'!$M$19</definedName>
    <definedName name="VAS082_F_Kitiirenginiai2Apskaitosveikla1" localSheetId="11">'Forma 12'!$O$23</definedName>
    <definedName name="VAS082_F_Kitiirenginiai2Apskaitosveikla1">'Forma 12'!$O$23</definedName>
    <definedName name="VAS082_F_Kitiirenginiai2Geriamojovande1" localSheetId="11">'Forma 12'!$F$23</definedName>
    <definedName name="VAS082_F_Kitiirenginiai2Geriamojovande1">'Forma 12'!$F$23</definedName>
    <definedName name="VAS082_F_Kitiirenginiai2Geriamojovande2" localSheetId="11">'Forma 12'!$G$23</definedName>
    <definedName name="VAS082_F_Kitiirenginiai2Geriamojovande2">'Forma 12'!$G$23</definedName>
    <definedName name="VAS082_F_Kitiirenginiai2Geriamojovande3" localSheetId="11">'Forma 12'!$H$23</definedName>
    <definedName name="VAS082_F_Kitiirenginiai2Geriamojovande3">'Forma 12'!$H$23</definedName>
    <definedName name="VAS082_F_Kitiirenginiai2Isviso1" localSheetId="11">'Forma 12'!$D$23</definedName>
    <definedName name="VAS082_F_Kitiirenginiai2Isviso1">'Forma 12'!$D$23</definedName>
    <definedName name="VAS082_F_Kitiirenginiai2Isvisogvt1" localSheetId="11">'Forma 12'!$E$23</definedName>
    <definedName name="VAS082_F_Kitiirenginiai2Isvisogvt1">'Forma 12'!$E$23</definedName>
    <definedName name="VAS082_F_Kitiirenginiai2Isvisont1" localSheetId="11">'Forma 12'!$I$23</definedName>
    <definedName name="VAS082_F_Kitiirenginiai2Isvisont1">'Forma 12'!$I$23</definedName>
    <definedName name="VAS082_F_Kitiirenginiai2Kitareguliuoja1" localSheetId="11">'Forma 12'!$P$23</definedName>
    <definedName name="VAS082_F_Kitiirenginiai2Kitareguliuoja1">'Forma 12'!$P$23</definedName>
    <definedName name="VAS082_F_Kitiirenginiai2Kitosreguliuoj1" localSheetId="11">'Forma 12'!$N$23</definedName>
    <definedName name="VAS082_F_Kitiirenginiai2Kitosreguliuoj1">'Forma 12'!$N$23</definedName>
    <definedName name="VAS082_F_Kitiirenginiai2Kitosveiklosne1" localSheetId="11">'Forma 12'!$Q$23</definedName>
    <definedName name="VAS082_F_Kitiirenginiai2Kitosveiklosne1">'Forma 12'!$Q$23</definedName>
    <definedName name="VAS082_F_Kitiirenginiai2Nuotekudumblot1" localSheetId="11">'Forma 12'!$L$23</definedName>
    <definedName name="VAS082_F_Kitiirenginiai2Nuotekudumblot1">'Forma 12'!$L$23</definedName>
    <definedName name="VAS082_F_Kitiirenginiai2Nuotekusurinki1" localSheetId="11">'Forma 12'!$J$23</definedName>
    <definedName name="VAS082_F_Kitiirenginiai2Nuotekusurinki1">'Forma 12'!$J$23</definedName>
    <definedName name="VAS082_F_Kitiirenginiai2Nuotekuvalymas1" localSheetId="11">'Forma 12'!$K$23</definedName>
    <definedName name="VAS082_F_Kitiirenginiai2Nuotekuvalymas1">'Forma 12'!$K$23</definedName>
    <definedName name="VAS082_F_Kitiirenginiai2Pavirsiniunuot1" localSheetId="11">'Forma 12'!$M$23</definedName>
    <definedName name="VAS082_F_Kitiirenginiai2Pavirsiniunuot1">'Forma 12'!$M$23</definedName>
    <definedName name="VAS082_F_Kitiirenginiai3Apskaitosveikla1" localSheetId="11">'Forma 12'!$O$42</definedName>
    <definedName name="VAS082_F_Kitiirenginiai3Apskaitosveikla1">'Forma 12'!$O$42</definedName>
    <definedName name="VAS082_F_Kitiirenginiai3Geriamojovande1" localSheetId="11">'Forma 12'!$F$42</definedName>
    <definedName name="VAS082_F_Kitiirenginiai3Geriamojovande1">'Forma 12'!$F$42</definedName>
    <definedName name="VAS082_F_Kitiirenginiai3Geriamojovande2" localSheetId="11">'Forma 12'!$G$42</definedName>
    <definedName name="VAS082_F_Kitiirenginiai3Geriamojovande2">'Forma 12'!$G$42</definedName>
    <definedName name="VAS082_F_Kitiirenginiai3Geriamojovande3" localSheetId="11">'Forma 12'!$H$42</definedName>
    <definedName name="VAS082_F_Kitiirenginiai3Geriamojovande3">'Forma 12'!$H$42</definedName>
    <definedName name="VAS082_F_Kitiirenginiai3Isviso1" localSheetId="11">'Forma 12'!$D$42</definedName>
    <definedName name="VAS082_F_Kitiirenginiai3Isviso1">'Forma 12'!$D$42</definedName>
    <definedName name="VAS082_F_Kitiirenginiai3Isvisogvt1" localSheetId="11">'Forma 12'!$E$42</definedName>
    <definedName name="VAS082_F_Kitiirenginiai3Isvisogvt1">'Forma 12'!$E$42</definedName>
    <definedName name="VAS082_F_Kitiirenginiai3Isvisont1" localSheetId="11">'Forma 12'!$I$42</definedName>
    <definedName name="VAS082_F_Kitiirenginiai3Isvisont1">'Forma 12'!$I$42</definedName>
    <definedName name="VAS082_F_Kitiirenginiai3Kitareguliuoja1" localSheetId="11">'Forma 12'!$P$42</definedName>
    <definedName name="VAS082_F_Kitiirenginiai3Kitareguliuoja1">'Forma 12'!$P$42</definedName>
    <definedName name="VAS082_F_Kitiirenginiai3Kitosreguliuoj1" localSheetId="11">'Forma 12'!$N$42</definedName>
    <definedName name="VAS082_F_Kitiirenginiai3Kitosreguliuoj1">'Forma 12'!$N$42</definedName>
    <definedName name="VAS082_F_Kitiirenginiai3Kitosveiklosne1" localSheetId="11">'Forma 12'!$Q$42</definedName>
    <definedName name="VAS082_F_Kitiirenginiai3Kitosveiklosne1">'Forma 12'!$Q$42</definedName>
    <definedName name="VAS082_F_Kitiirenginiai3Nuotekudumblot1" localSheetId="11">'Forma 12'!$L$42</definedName>
    <definedName name="VAS082_F_Kitiirenginiai3Nuotekudumblot1">'Forma 12'!$L$42</definedName>
    <definedName name="VAS082_F_Kitiirenginiai3Nuotekusurinki1" localSheetId="11">'Forma 12'!$J$42</definedName>
    <definedName name="VAS082_F_Kitiirenginiai3Nuotekusurinki1">'Forma 12'!$J$42</definedName>
    <definedName name="VAS082_F_Kitiirenginiai3Nuotekuvalymas1" localSheetId="11">'Forma 12'!$K$42</definedName>
    <definedName name="VAS082_F_Kitiirenginiai3Nuotekuvalymas1">'Forma 12'!$K$42</definedName>
    <definedName name="VAS082_F_Kitiirenginiai3Pavirsiniunuot1" localSheetId="11">'Forma 12'!$M$42</definedName>
    <definedName name="VAS082_F_Kitiirenginiai3Pavirsiniunuot1">'Forma 12'!$M$42</definedName>
    <definedName name="VAS082_F_Kitiirenginiai4Apskaitosveikla1" localSheetId="11">'Forma 12'!$O$46</definedName>
    <definedName name="VAS082_F_Kitiirenginiai4Apskaitosveikla1">'Forma 12'!$O$46</definedName>
    <definedName name="VAS082_F_Kitiirenginiai4Geriamojovande1" localSheetId="11">'Forma 12'!$F$46</definedName>
    <definedName name="VAS082_F_Kitiirenginiai4Geriamojovande1">'Forma 12'!$F$46</definedName>
    <definedName name="VAS082_F_Kitiirenginiai4Geriamojovande2" localSheetId="11">'Forma 12'!$G$46</definedName>
    <definedName name="VAS082_F_Kitiirenginiai4Geriamojovande2">'Forma 12'!$G$46</definedName>
    <definedName name="VAS082_F_Kitiirenginiai4Geriamojovande3" localSheetId="11">'Forma 12'!$H$46</definedName>
    <definedName name="VAS082_F_Kitiirenginiai4Geriamojovande3">'Forma 12'!$H$46</definedName>
    <definedName name="VAS082_F_Kitiirenginiai4Isviso1" localSheetId="11">'Forma 12'!$D$46</definedName>
    <definedName name="VAS082_F_Kitiirenginiai4Isviso1">'Forma 12'!$D$46</definedName>
    <definedName name="VAS082_F_Kitiirenginiai4Isvisogvt1" localSheetId="11">'Forma 12'!$E$46</definedName>
    <definedName name="VAS082_F_Kitiirenginiai4Isvisogvt1">'Forma 12'!$E$46</definedName>
    <definedName name="VAS082_F_Kitiirenginiai4Isvisont1" localSheetId="11">'Forma 12'!$I$46</definedName>
    <definedName name="VAS082_F_Kitiirenginiai4Isvisont1">'Forma 12'!$I$46</definedName>
    <definedName name="VAS082_F_Kitiirenginiai4Kitareguliuoja1" localSheetId="11">'Forma 12'!$P$46</definedName>
    <definedName name="VAS082_F_Kitiirenginiai4Kitareguliuoja1">'Forma 12'!$P$46</definedName>
    <definedName name="VAS082_F_Kitiirenginiai4Kitosreguliuoj1" localSheetId="11">'Forma 12'!$N$46</definedName>
    <definedName name="VAS082_F_Kitiirenginiai4Kitosreguliuoj1">'Forma 12'!$N$46</definedName>
    <definedName name="VAS082_F_Kitiirenginiai4Kitosveiklosne1" localSheetId="11">'Forma 12'!$Q$46</definedName>
    <definedName name="VAS082_F_Kitiirenginiai4Kitosveiklosne1">'Forma 12'!$Q$46</definedName>
    <definedName name="VAS082_F_Kitiirenginiai4Nuotekudumblot1" localSheetId="11">'Forma 12'!$L$46</definedName>
    <definedName name="VAS082_F_Kitiirenginiai4Nuotekudumblot1">'Forma 12'!$L$46</definedName>
    <definedName name="VAS082_F_Kitiirenginiai4Nuotekusurinki1" localSheetId="11">'Forma 12'!$J$46</definedName>
    <definedName name="VAS082_F_Kitiirenginiai4Nuotekusurinki1">'Forma 12'!$J$46</definedName>
    <definedName name="VAS082_F_Kitiirenginiai4Nuotekuvalymas1" localSheetId="11">'Forma 12'!$K$46</definedName>
    <definedName name="VAS082_F_Kitiirenginiai4Nuotekuvalymas1">'Forma 12'!$K$46</definedName>
    <definedName name="VAS082_F_Kitiirenginiai4Pavirsiniunuot1" localSheetId="11">'Forma 12'!$M$46</definedName>
    <definedName name="VAS082_F_Kitiirenginiai4Pavirsiniunuot1">'Forma 12'!$M$46</definedName>
    <definedName name="VAS082_F_Kitiirenginiai5Apskaitosveikla1" localSheetId="11">'Forma 12'!$O$65</definedName>
    <definedName name="VAS082_F_Kitiirenginiai5Apskaitosveikla1">'Forma 12'!$O$65</definedName>
    <definedName name="VAS082_F_Kitiirenginiai5Geriamojovande1" localSheetId="11">'Forma 12'!$F$65</definedName>
    <definedName name="VAS082_F_Kitiirenginiai5Geriamojovande1">'Forma 12'!$F$65</definedName>
    <definedName name="VAS082_F_Kitiirenginiai5Geriamojovande2" localSheetId="11">'Forma 12'!$G$65</definedName>
    <definedName name="VAS082_F_Kitiirenginiai5Geriamojovande2">'Forma 12'!$G$65</definedName>
    <definedName name="VAS082_F_Kitiirenginiai5Geriamojovande3" localSheetId="11">'Forma 12'!$H$65</definedName>
    <definedName name="VAS082_F_Kitiirenginiai5Geriamojovande3">'Forma 12'!$H$65</definedName>
    <definedName name="VAS082_F_Kitiirenginiai5Isviso1" localSheetId="11">'Forma 12'!$D$65</definedName>
    <definedName name="VAS082_F_Kitiirenginiai5Isviso1">'Forma 12'!$D$65</definedName>
    <definedName name="VAS082_F_Kitiirenginiai5Isvisogvt1" localSheetId="11">'Forma 12'!$E$65</definedName>
    <definedName name="VAS082_F_Kitiirenginiai5Isvisogvt1">'Forma 12'!$E$65</definedName>
    <definedName name="VAS082_F_Kitiirenginiai5Isvisont1" localSheetId="11">'Forma 12'!$I$65</definedName>
    <definedName name="VAS082_F_Kitiirenginiai5Isvisont1">'Forma 12'!$I$65</definedName>
    <definedName name="VAS082_F_Kitiirenginiai5Kitareguliuoja1" localSheetId="11">'Forma 12'!$P$65</definedName>
    <definedName name="VAS082_F_Kitiirenginiai5Kitareguliuoja1">'Forma 12'!$P$65</definedName>
    <definedName name="VAS082_F_Kitiirenginiai5Kitosreguliuoj1" localSheetId="11">'Forma 12'!$N$65</definedName>
    <definedName name="VAS082_F_Kitiirenginiai5Kitosreguliuoj1">'Forma 12'!$N$65</definedName>
    <definedName name="VAS082_F_Kitiirenginiai5Kitosveiklosne1" localSheetId="11">'Forma 12'!$Q$65</definedName>
    <definedName name="VAS082_F_Kitiirenginiai5Kitosveiklosne1">'Forma 12'!$Q$65</definedName>
    <definedName name="VAS082_F_Kitiirenginiai5Nuotekudumblot1" localSheetId="11">'Forma 12'!$L$65</definedName>
    <definedName name="VAS082_F_Kitiirenginiai5Nuotekudumblot1">'Forma 12'!$L$65</definedName>
    <definedName name="VAS082_F_Kitiirenginiai5Nuotekusurinki1" localSheetId="11">'Forma 12'!$J$65</definedName>
    <definedName name="VAS082_F_Kitiirenginiai5Nuotekusurinki1">'Forma 12'!$J$65</definedName>
    <definedName name="VAS082_F_Kitiirenginiai5Nuotekuvalymas1" localSheetId="11">'Forma 12'!$K$65</definedName>
    <definedName name="VAS082_F_Kitiirenginiai5Nuotekuvalymas1">'Forma 12'!$K$65</definedName>
    <definedName name="VAS082_F_Kitiirenginiai5Pavirsiniunuot1" localSheetId="11">'Forma 12'!$M$65</definedName>
    <definedName name="VAS082_F_Kitiirenginiai5Pavirsiniunuot1">'Forma 12'!$M$65</definedName>
    <definedName name="VAS082_F_Kitiirenginiai6Apskaitosveikla1" localSheetId="11">'Forma 12'!$O$69</definedName>
    <definedName name="VAS082_F_Kitiirenginiai6Apskaitosveikla1">'Forma 12'!$O$69</definedName>
    <definedName name="VAS082_F_Kitiirenginiai6Geriamojovande1" localSheetId="11">'Forma 12'!$F$69</definedName>
    <definedName name="VAS082_F_Kitiirenginiai6Geriamojovande1">'Forma 12'!$F$69</definedName>
    <definedName name="VAS082_F_Kitiirenginiai6Geriamojovande2" localSheetId="11">'Forma 12'!$G$69</definedName>
    <definedName name="VAS082_F_Kitiirenginiai6Geriamojovande2">'Forma 12'!$G$69</definedName>
    <definedName name="VAS082_F_Kitiirenginiai6Geriamojovande3" localSheetId="11">'Forma 12'!$H$69</definedName>
    <definedName name="VAS082_F_Kitiirenginiai6Geriamojovande3">'Forma 12'!$H$69</definedName>
    <definedName name="VAS082_F_Kitiirenginiai6Isviso1" localSheetId="11">'Forma 12'!$D$69</definedName>
    <definedName name="VAS082_F_Kitiirenginiai6Isviso1">'Forma 12'!$D$69</definedName>
    <definedName name="VAS082_F_Kitiirenginiai6Isvisogvt1" localSheetId="11">'Forma 12'!$E$69</definedName>
    <definedName name="VAS082_F_Kitiirenginiai6Isvisogvt1">'Forma 12'!$E$69</definedName>
    <definedName name="VAS082_F_Kitiirenginiai6Isvisont1" localSheetId="11">'Forma 12'!$I$69</definedName>
    <definedName name="VAS082_F_Kitiirenginiai6Isvisont1">'Forma 12'!$I$69</definedName>
    <definedName name="VAS082_F_Kitiirenginiai6Kitareguliuoja1" localSheetId="11">'Forma 12'!$P$69</definedName>
    <definedName name="VAS082_F_Kitiirenginiai6Kitareguliuoja1">'Forma 12'!$P$69</definedName>
    <definedName name="VAS082_F_Kitiirenginiai6Kitosreguliuoj1" localSheetId="11">'Forma 12'!$N$69</definedName>
    <definedName name="VAS082_F_Kitiirenginiai6Kitosreguliuoj1">'Forma 12'!$N$69</definedName>
    <definedName name="VAS082_F_Kitiirenginiai6Kitosveiklosne1" localSheetId="11">'Forma 12'!$Q$69</definedName>
    <definedName name="VAS082_F_Kitiirenginiai6Kitosveiklosne1">'Forma 12'!$Q$69</definedName>
    <definedName name="VAS082_F_Kitiirenginiai6Nuotekudumblot1" localSheetId="11">'Forma 12'!$L$69</definedName>
    <definedName name="VAS082_F_Kitiirenginiai6Nuotekudumblot1">'Forma 12'!$L$69</definedName>
    <definedName name="VAS082_F_Kitiirenginiai6Nuotekusurinki1" localSheetId="11">'Forma 12'!$J$69</definedName>
    <definedName name="VAS082_F_Kitiirenginiai6Nuotekusurinki1">'Forma 12'!$J$69</definedName>
    <definedName name="VAS082_F_Kitiirenginiai6Nuotekuvalymas1" localSheetId="11">'Forma 12'!$K$69</definedName>
    <definedName name="VAS082_F_Kitiirenginiai6Nuotekuvalymas1">'Forma 12'!$K$69</definedName>
    <definedName name="VAS082_F_Kitiirenginiai6Pavirsiniunuot1" localSheetId="11">'Forma 12'!$M$69</definedName>
    <definedName name="VAS082_F_Kitiirenginiai6Pavirsiniunuot1">'Forma 12'!$M$69</definedName>
    <definedName name="VAS082_F_Kitiirenginiai7Apskaitosveikla1" localSheetId="11">'Forma 12'!$O$88</definedName>
    <definedName name="VAS082_F_Kitiirenginiai7Apskaitosveikla1">'Forma 12'!$O$88</definedName>
    <definedName name="VAS082_F_Kitiirenginiai7Geriamojovande1" localSheetId="11">'Forma 12'!$F$88</definedName>
    <definedName name="VAS082_F_Kitiirenginiai7Geriamojovande1">'Forma 12'!$F$88</definedName>
    <definedName name="VAS082_F_Kitiirenginiai7Geriamojovande2" localSheetId="11">'Forma 12'!$G$88</definedName>
    <definedName name="VAS082_F_Kitiirenginiai7Geriamojovande2">'Forma 12'!$G$88</definedName>
    <definedName name="VAS082_F_Kitiirenginiai7Geriamojovande3" localSheetId="11">'Forma 12'!$H$88</definedName>
    <definedName name="VAS082_F_Kitiirenginiai7Geriamojovande3">'Forma 12'!$H$88</definedName>
    <definedName name="VAS082_F_Kitiirenginiai7Isviso1" localSheetId="11">'Forma 12'!$D$88</definedName>
    <definedName name="VAS082_F_Kitiirenginiai7Isviso1">'Forma 12'!$D$88</definedName>
    <definedName name="VAS082_F_Kitiirenginiai7Isvisogvt1" localSheetId="11">'Forma 12'!$E$88</definedName>
    <definedName name="VAS082_F_Kitiirenginiai7Isvisogvt1">'Forma 12'!$E$88</definedName>
    <definedName name="VAS082_F_Kitiirenginiai7Isvisont1" localSheetId="11">'Forma 12'!$I$88</definedName>
    <definedName name="VAS082_F_Kitiirenginiai7Isvisont1">'Forma 12'!$I$88</definedName>
    <definedName name="VAS082_F_Kitiirenginiai7Kitareguliuoja1" localSheetId="11">'Forma 12'!$P$88</definedName>
    <definedName name="VAS082_F_Kitiirenginiai7Kitareguliuoja1">'Forma 12'!$P$88</definedName>
    <definedName name="VAS082_F_Kitiirenginiai7Kitosreguliuoj1" localSheetId="11">'Forma 12'!$N$88</definedName>
    <definedName name="VAS082_F_Kitiirenginiai7Kitosreguliuoj1">'Forma 12'!$N$88</definedName>
    <definedName name="VAS082_F_Kitiirenginiai7Kitosveiklosne1" localSheetId="11">'Forma 12'!$Q$88</definedName>
    <definedName name="VAS082_F_Kitiirenginiai7Kitosveiklosne1">'Forma 12'!$Q$88</definedName>
    <definedName name="VAS082_F_Kitiirenginiai7Nuotekudumblot1" localSheetId="11">'Forma 12'!$L$88</definedName>
    <definedName name="VAS082_F_Kitiirenginiai7Nuotekudumblot1">'Forma 12'!$L$88</definedName>
    <definedName name="VAS082_F_Kitiirenginiai7Nuotekusurinki1" localSheetId="11">'Forma 12'!$J$88</definedName>
    <definedName name="VAS082_F_Kitiirenginiai7Nuotekusurinki1">'Forma 12'!$J$88</definedName>
    <definedName name="VAS082_F_Kitiirenginiai7Nuotekuvalymas1" localSheetId="11">'Forma 12'!$K$88</definedName>
    <definedName name="VAS082_F_Kitiirenginiai7Nuotekuvalymas1">'Forma 12'!$K$88</definedName>
    <definedName name="VAS082_F_Kitiirenginiai7Pavirsiniunuot1" localSheetId="11">'Forma 12'!$M$88</definedName>
    <definedName name="VAS082_F_Kitiirenginiai7Pavirsiniunuot1">'Forma 12'!$M$88</definedName>
    <definedName name="VAS082_F_Kitiirenginiai8Apskaitosveikla1" localSheetId="11">'Forma 12'!$O$91</definedName>
    <definedName name="VAS082_F_Kitiirenginiai8Apskaitosveikla1">'Forma 12'!$O$91</definedName>
    <definedName name="VAS082_F_Kitiirenginiai8Geriamojovande1" localSheetId="11">'Forma 12'!$F$91</definedName>
    <definedName name="VAS082_F_Kitiirenginiai8Geriamojovande1">'Forma 12'!$F$91</definedName>
    <definedName name="VAS082_F_Kitiirenginiai8Geriamojovande2" localSheetId="11">'Forma 12'!$G$91</definedName>
    <definedName name="VAS082_F_Kitiirenginiai8Geriamojovande2">'Forma 12'!$G$91</definedName>
    <definedName name="VAS082_F_Kitiirenginiai8Geriamojovande3" localSheetId="11">'Forma 12'!$H$91</definedName>
    <definedName name="VAS082_F_Kitiirenginiai8Geriamojovande3">'Forma 12'!$H$91</definedName>
    <definedName name="VAS082_F_Kitiirenginiai8Isviso1" localSheetId="11">'Forma 12'!$D$91</definedName>
    <definedName name="VAS082_F_Kitiirenginiai8Isviso1">'Forma 12'!$D$91</definedName>
    <definedName name="VAS082_F_Kitiirenginiai8Isvisogvt1" localSheetId="11">'Forma 12'!$E$91</definedName>
    <definedName name="VAS082_F_Kitiirenginiai8Isvisogvt1">'Forma 12'!$E$91</definedName>
    <definedName name="VAS082_F_Kitiirenginiai8Isvisont1" localSheetId="11">'Forma 12'!$I$91</definedName>
    <definedName name="VAS082_F_Kitiirenginiai8Isvisont1">'Forma 12'!$I$91</definedName>
    <definedName name="VAS082_F_Kitiirenginiai8Kitareguliuoja1" localSheetId="11">'Forma 12'!$P$91</definedName>
    <definedName name="VAS082_F_Kitiirenginiai8Kitareguliuoja1">'Forma 12'!$P$91</definedName>
    <definedName name="VAS082_F_Kitiirenginiai8Kitosreguliuoj1" localSheetId="11">'Forma 12'!$N$91</definedName>
    <definedName name="VAS082_F_Kitiirenginiai8Kitosreguliuoj1">'Forma 12'!$N$91</definedName>
    <definedName name="VAS082_F_Kitiirenginiai8Kitosveiklosne1" localSheetId="11">'Forma 12'!$Q$91</definedName>
    <definedName name="VAS082_F_Kitiirenginiai8Kitosveiklosne1">'Forma 12'!$Q$91</definedName>
    <definedName name="VAS082_F_Kitiirenginiai8Nuotekudumblot1" localSheetId="11">'Forma 12'!$L$91</definedName>
    <definedName name="VAS082_F_Kitiirenginiai8Nuotekudumblot1">'Forma 12'!$L$91</definedName>
    <definedName name="VAS082_F_Kitiirenginiai8Nuotekusurinki1" localSheetId="11">'Forma 12'!$J$91</definedName>
    <definedName name="VAS082_F_Kitiirenginiai8Nuotekusurinki1">'Forma 12'!$J$91</definedName>
    <definedName name="VAS082_F_Kitiirenginiai8Nuotekuvalymas1" localSheetId="11">'Forma 12'!$K$91</definedName>
    <definedName name="VAS082_F_Kitiirenginiai8Nuotekuvalymas1">'Forma 12'!$K$91</definedName>
    <definedName name="VAS082_F_Kitiirenginiai8Pavirsiniunuot1" localSheetId="11">'Forma 12'!$M$91</definedName>
    <definedName name="VAS082_F_Kitiirenginiai8Pavirsiniunuot1">'Forma 12'!$M$91</definedName>
    <definedName name="VAS082_F_Kitostransport1Apskaitosveikla1" localSheetId="11">'Forma 12'!$O$28</definedName>
    <definedName name="VAS082_F_Kitostransport1Apskaitosveikla1">'Forma 12'!$O$28</definedName>
    <definedName name="VAS082_F_Kitostransport1Geriamojovande1" localSheetId="11">'Forma 12'!$F$28</definedName>
    <definedName name="VAS082_F_Kitostransport1Geriamojovande1">'Forma 12'!$F$28</definedName>
    <definedName name="VAS082_F_Kitostransport1Geriamojovande2" localSheetId="11">'Forma 12'!$G$28</definedName>
    <definedName name="VAS082_F_Kitostransport1Geriamojovande2">'Forma 12'!$G$28</definedName>
    <definedName name="VAS082_F_Kitostransport1Geriamojovande3" localSheetId="11">'Forma 12'!$H$28</definedName>
    <definedName name="VAS082_F_Kitostransport1Geriamojovande3">'Forma 12'!$H$28</definedName>
    <definedName name="VAS082_F_Kitostransport1Isviso1" localSheetId="11">'Forma 12'!$D$28</definedName>
    <definedName name="VAS082_F_Kitostransport1Isviso1">'Forma 12'!$D$28</definedName>
    <definedName name="VAS082_F_Kitostransport1Isvisogvt1" localSheetId="11">'Forma 12'!$E$28</definedName>
    <definedName name="VAS082_F_Kitostransport1Isvisogvt1">'Forma 12'!$E$28</definedName>
    <definedName name="VAS082_F_Kitostransport1Isvisont1" localSheetId="11">'Forma 12'!$I$28</definedName>
    <definedName name="VAS082_F_Kitostransport1Isvisont1">'Forma 12'!$I$28</definedName>
    <definedName name="VAS082_F_Kitostransport1Kitareguliuoja1" localSheetId="11">'Forma 12'!$P$28</definedName>
    <definedName name="VAS082_F_Kitostransport1Kitareguliuoja1">'Forma 12'!$P$28</definedName>
    <definedName name="VAS082_F_Kitostransport1Kitosreguliuoj1" localSheetId="11">'Forma 12'!$N$28</definedName>
    <definedName name="VAS082_F_Kitostransport1Kitosreguliuoj1">'Forma 12'!$N$28</definedName>
    <definedName name="VAS082_F_Kitostransport1Kitosveiklosne1" localSheetId="11">'Forma 12'!$Q$28</definedName>
    <definedName name="VAS082_F_Kitostransport1Kitosveiklosne1">'Forma 12'!$Q$28</definedName>
    <definedName name="VAS082_F_Kitostransport1Nuotekudumblot1" localSheetId="11">'Forma 12'!$L$28</definedName>
    <definedName name="VAS082_F_Kitostransport1Nuotekudumblot1">'Forma 12'!$L$28</definedName>
    <definedName name="VAS082_F_Kitostransport1Nuotekusurinki1" localSheetId="11">'Forma 12'!$J$28</definedName>
    <definedName name="VAS082_F_Kitostransport1Nuotekusurinki1">'Forma 12'!$J$28</definedName>
    <definedName name="VAS082_F_Kitostransport1Nuotekuvalymas1" localSheetId="11">'Forma 12'!$K$28</definedName>
    <definedName name="VAS082_F_Kitostransport1Nuotekuvalymas1">'Forma 12'!$K$28</definedName>
    <definedName name="VAS082_F_Kitostransport1Pavirsiniunuot1" localSheetId="11">'Forma 12'!$M$28</definedName>
    <definedName name="VAS082_F_Kitostransport1Pavirsiniunuot1">'Forma 12'!$M$28</definedName>
    <definedName name="VAS082_F_Kitostransport2Apskaitosveikla1" localSheetId="11">'Forma 12'!$O$51</definedName>
    <definedName name="VAS082_F_Kitostransport2Apskaitosveikla1">'Forma 12'!$O$51</definedName>
    <definedName name="VAS082_F_Kitostransport2Geriamojovande1" localSheetId="11">'Forma 12'!$F$51</definedName>
    <definedName name="VAS082_F_Kitostransport2Geriamojovande1">'Forma 12'!$F$51</definedName>
    <definedName name="VAS082_F_Kitostransport2Geriamojovande2" localSheetId="11">'Forma 12'!$G$51</definedName>
    <definedName name="VAS082_F_Kitostransport2Geriamojovande2">'Forma 12'!$G$51</definedName>
    <definedName name="VAS082_F_Kitostransport2Geriamojovande3" localSheetId="11">'Forma 12'!$H$51</definedName>
    <definedName name="VAS082_F_Kitostransport2Geriamojovande3">'Forma 12'!$H$51</definedName>
    <definedName name="VAS082_F_Kitostransport2Isviso1" localSheetId="11">'Forma 12'!$D$51</definedName>
    <definedName name="VAS082_F_Kitostransport2Isviso1">'Forma 12'!$D$51</definedName>
    <definedName name="VAS082_F_Kitostransport2Isvisogvt1" localSheetId="11">'Forma 12'!$E$51</definedName>
    <definedName name="VAS082_F_Kitostransport2Isvisogvt1">'Forma 12'!$E$51</definedName>
    <definedName name="VAS082_F_Kitostransport2Isvisont1" localSheetId="11">'Forma 12'!$I$51</definedName>
    <definedName name="VAS082_F_Kitostransport2Isvisont1">'Forma 12'!$I$51</definedName>
    <definedName name="VAS082_F_Kitostransport2Kitareguliuoja1" localSheetId="11">'Forma 12'!$P$51</definedName>
    <definedName name="VAS082_F_Kitostransport2Kitareguliuoja1">'Forma 12'!$P$51</definedName>
    <definedName name="VAS082_F_Kitostransport2Kitosreguliuoj1" localSheetId="11">'Forma 12'!$N$51</definedName>
    <definedName name="VAS082_F_Kitostransport2Kitosreguliuoj1">'Forma 12'!$N$51</definedName>
    <definedName name="VAS082_F_Kitostransport2Kitosveiklosne1" localSheetId="11">'Forma 12'!$Q$51</definedName>
    <definedName name="VAS082_F_Kitostransport2Kitosveiklosne1">'Forma 12'!$Q$51</definedName>
    <definedName name="VAS082_F_Kitostransport2Nuotekudumblot1" localSheetId="11">'Forma 12'!$L$51</definedName>
    <definedName name="VAS082_F_Kitostransport2Nuotekudumblot1">'Forma 12'!$L$51</definedName>
    <definedName name="VAS082_F_Kitostransport2Nuotekusurinki1" localSheetId="11">'Forma 12'!$J$51</definedName>
    <definedName name="VAS082_F_Kitostransport2Nuotekusurinki1">'Forma 12'!$J$51</definedName>
    <definedName name="VAS082_F_Kitostransport2Nuotekuvalymas1" localSheetId="11">'Forma 12'!$K$51</definedName>
    <definedName name="VAS082_F_Kitostransport2Nuotekuvalymas1">'Forma 12'!$K$51</definedName>
    <definedName name="VAS082_F_Kitostransport2Pavirsiniunuot1" localSheetId="11">'Forma 12'!$M$51</definedName>
    <definedName name="VAS082_F_Kitostransport2Pavirsiniunuot1">'Forma 12'!$M$51</definedName>
    <definedName name="VAS082_F_Kitostransport3Apskaitosveikla1" localSheetId="11">'Forma 12'!$O$74</definedName>
    <definedName name="VAS082_F_Kitostransport3Apskaitosveikla1">'Forma 12'!$O$74</definedName>
    <definedName name="VAS082_F_Kitostransport3Geriamojovande1" localSheetId="11">'Forma 12'!$F$74</definedName>
    <definedName name="VAS082_F_Kitostransport3Geriamojovande1">'Forma 12'!$F$74</definedName>
    <definedName name="VAS082_F_Kitostransport3Geriamojovande2" localSheetId="11">'Forma 12'!$G$74</definedName>
    <definedName name="VAS082_F_Kitostransport3Geriamojovande2">'Forma 12'!$G$74</definedName>
    <definedName name="VAS082_F_Kitostransport3Geriamojovande3" localSheetId="11">'Forma 12'!$H$74</definedName>
    <definedName name="VAS082_F_Kitostransport3Geriamojovande3">'Forma 12'!$H$74</definedName>
    <definedName name="VAS082_F_Kitostransport3Isviso1" localSheetId="11">'Forma 12'!$D$74</definedName>
    <definedName name="VAS082_F_Kitostransport3Isviso1">'Forma 12'!$D$74</definedName>
    <definedName name="VAS082_F_Kitostransport3Isvisogvt1" localSheetId="11">'Forma 12'!$E$74</definedName>
    <definedName name="VAS082_F_Kitostransport3Isvisogvt1">'Forma 12'!$E$74</definedName>
    <definedName name="VAS082_F_Kitostransport3Isvisont1" localSheetId="11">'Forma 12'!$I$74</definedName>
    <definedName name="VAS082_F_Kitostransport3Isvisont1">'Forma 12'!$I$74</definedName>
    <definedName name="VAS082_F_Kitostransport3Kitareguliuoja1" localSheetId="11">'Forma 12'!$P$74</definedName>
    <definedName name="VAS082_F_Kitostransport3Kitareguliuoja1">'Forma 12'!$P$74</definedName>
    <definedName name="VAS082_F_Kitostransport3Kitosreguliuoj1" localSheetId="11">'Forma 12'!$N$74</definedName>
    <definedName name="VAS082_F_Kitostransport3Kitosreguliuoj1">'Forma 12'!$N$74</definedName>
    <definedName name="VAS082_F_Kitostransport3Kitosveiklosne1" localSheetId="11">'Forma 12'!$Q$74</definedName>
    <definedName name="VAS082_F_Kitostransport3Kitosveiklosne1">'Forma 12'!$Q$74</definedName>
    <definedName name="VAS082_F_Kitostransport3Nuotekudumblot1" localSheetId="11">'Forma 12'!$L$74</definedName>
    <definedName name="VAS082_F_Kitostransport3Nuotekudumblot1">'Forma 12'!$L$74</definedName>
    <definedName name="VAS082_F_Kitostransport3Nuotekusurinki1" localSheetId="11">'Forma 12'!$J$74</definedName>
    <definedName name="VAS082_F_Kitostransport3Nuotekusurinki1">'Forma 12'!$J$74</definedName>
    <definedName name="VAS082_F_Kitostransport3Nuotekuvalymas1" localSheetId="11">'Forma 12'!$K$74</definedName>
    <definedName name="VAS082_F_Kitostransport3Nuotekuvalymas1">'Forma 12'!$K$74</definedName>
    <definedName name="VAS082_F_Kitostransport3Pavirsiniunuot1" localSheetId="11">'Forma 12'!$M$74</definedName>
    <definedName name="VAS082_F_Kitostransport3Pavirsiniunuot1">'Forma 12'!$M$74</definedName>
    <definedName name="VAS082_F_Kitostransport4Apskaitosveikla1" localSheetId="11">'Forma 12'!$O$96</definedName>
    <definedName name="VAS082_F_Kitostransport4Apskaitosveikla1">'Forma 12'!$O$96</definedName>
    <definedName name="VAS082_F_Kitostransport4Geriamojovande1" localSheetId="11">'Forma 12'!$F$96</definedName>
    <definedName name="VAS082_F_Kitostransport4Geriamojovande1">'Forma 12'!$F$96</definedName>
    <definedName name="VAS082_F_Kitostransport4Geriamojovande2" localSheetId="11">'Forma 12'!$G$96</definedName>
    <definedName name="VAS082_F_Kitostransport4Geriamojovande2">'Forma 12'!$G$96</definedName>
    <definedName name="VAS082_F_Kitostransport4Geriamojovande3" localSheetId="11">'Forma 12'!$H$96</definedName>
    <definedName name="VAS082_F_Kitostransport4Geriamojovande3">'Forma 12'!$H$96</definedName>
    <definedName name="VAS082_F_Kitostransport4Isviso1" localSheetId="11">'Forma 12'!$D$96</definedName>
    <definedName name="VAS082_F_Kitostransport4Isviso1">'Forma 12'!$D$96</definedName>
    <definedName name="VAS082_F_Kitostransport4Isvisogvt1" localSheetId="11">'Forma 12'!$E$96</definedName>
    <definedName name="VAS082_F_Kitostransport4Isvisogvt1">'Forma 12'!$E$96</definedName>
    <definedName name="VAS082_F_Kitostransport4Isvisont1" localSheetId="11">'Forma 12'!$I$96</definedName>
    <definedName name="VAS082_F_Kitostransport4Isvisont1">'Forma 12'!$I$96</definedName>
    <definedName name="VAS082_F_Kitostransport4Kitareguliuoja1" localSheetId="11">'Forma 12'!$P$96</definedName>
    <definedName name="VAS082_F_Kitostransport4Kitareguliuoja1">'Forma 12'!$P$96</definedName>
    <definedName name="VAS082_F_Kitostransport4Kitosreguliuoj1" localSheetId="11">'Forma 12'!$N$96</definedName>
    <definedName name="VAS082_F_Kitostransport4Kitosreguliuoj1">'Forma 12'!$N$96</definedName>
    <definedName name="VAS082_F_Kitostransport4Kitosveiklosne1" localSheetId="11">'Forma 12'!$Q$96</definedName>
    <definedName name="VAS082_F_Kitostransport4Kitosveiklosne1">'Forma 12'!$Q$96</definedName>
    <definedName name="VAS082_F_Kitostransport4Nuotekudumblot1" localSheetId="11">'Forma 12'!$L$96</definedName>
    <definedName name="VAS082_F_Kitostransport4Nuotekudumblot1">'Forma 12'!$L$96</definedName>
    <definedName name="VAS082_F_Kitostransport4Nuotekusurinki1" localSheetId="11">'Forma 12'!$J$96</definedName>
    <definedName name="VAS082_F_Kitostransport4Nuotekusurinki1">'Forma 12'!$J$96</definedName>
    <definedName name="VAS082_F_Kitostransport4Nuotekuvalymas1" localSheetId="11">'Forma 12'!$K$96</definedName>
    <definedName name="VAS082_F_Kitostransport4Nuotekuvalymas1">'Forma 12'!$K$96</definedName>
    <definedName name="VAS082_F_Kitostransport4Pavirsiniunuot1" localSheetId="11">'Forma 12'!$M$96</definedName>
    <definedName name="VAS082_F_Kitostransport4Pavirsiniunuot1">'Forma 12'!$M$96</definedName>
    <definedName name="VAS082_F_Lengviejiautom1Apskaitosveikla1" localSheetId="11">'Forma 12'!$O$27</definedName>
    <definedName name="VAS082_F_Lengviejiautom1Apskaitosveikla1">'Forma 12'!$O$27</definedName>
    <definedName name="VAS082_F_Lengviejiautom1Geriamojovande1" localSheetId="11">'Forma 12'!$F$27</definedName>
    <definedName name="VAS082_F_Lengviejiautom1Geriamojovande1">'Forma 12'!$F$27</definedName>
    <definedName name="VAS082_F_Lengviejiautom1Geriamojovande2" localSheetId="11">'Forma 12'!$G$27</definedName>
    <definedName name="VAS082_F_Lengviejiautom1Geriamojovande2">'Forma 12'!$G$27</definedName>
    <definedName name="VAS082_F_Lengviejiautom1Geriamojovande3" localSheetId="11">'Forma 12'!$H$27</definedName>
    <definedName name="VAS082_F_Lengviejiautom1Geriamojovande3">'Forma 12'!$H$27</definedName>
    <definedName name="VAS082_F_Lengviejiautom1Isviso1" localSheetId="11">'Forma 12'!$D$27</definedName>
    <definedName name="VAS082_F_Lengviejiautom1Isviso1">'Forma 12'!$D$27</definedName>
    <definedName name="VAS082_F_Lengviejiautom1Isvisogvt1" localSheetId="11">'Forma 12'!$E$27</definedName>
    <definedName name="VAS082_F_Lengviejiautom1Isvisogvt1">'Forma 12'!$E$27</definedName>
    <definedName name="VAS082_F_Lengviejiautom1Isvisont1" localSheetId="11">'Forma 12'!$I$27</definedName>
    <definedName name="VAS082_F_Lengviejiautom1Isvisont1">'Forma 12'!$I$27</definedName>
    <definedName name="VAS082_F_Lengviejiautom1Kitareguliuoja1" localSheetId="11">'Forma 12'!$P$27</definedName>
    <definedName name="VAS082_F_Lengviejiautom1Kitareguliuoja1">'Forma 12'!$P$27</definedName>
    <definedName name="VAS082_F_Lengviejiautom1Kitosreguliuoj1" localSheetId="11">'Forma 12'!$N$27</definedName>
    <definedName name="VAS082_F_Lengviejiautom1Kitosreguliuoj1">'Forma 12'!$N$27</definedName>
    <definedName name="VAS082_F_Lengviejiautom1Kitosveiklosne1" localSheetId="11">'Forma 12'!$Q$27</definedName>
    <definedName name="VAS082_F_Lengviejiautom1Kitosveiklosne1">'Forma 12'!$Q$27</definedName>
    <definedName name="VAS082_F_Lengviejiautom1Nuotekudumblot1" localSheetId="11">'Forma 12'!$L$27</definedName>
    <definedName name="VAS082_F_Lengviejiautom1Nuotekudumblot1">'Forma 12'!$L$27</definedName>
    <definedName name="VAS082_F_Lengviejiautom1Nuotekusurinki1" localSheetId="11">'Forma 12'!$J$27</definedName>
    <definedName name="VAS082_F_Lengviejiautom1Nuotekusurinki1">'Forma 12'!$J$27</definedName>
    <definedName name="VAS082_F_Lengviejiautom1Nuotekuvalymas1" localSheetId="11">'Forma 12'!$K$27</definedName>
    <definedName name="VAS082_F_Lengviejiautom1Nuotekuvalymas1">'Forma 12'!$K$27</definedName>
    <definedName name="VAS082_F_Lengviejiautom1Pavirsiniunuot1" localSheetId="11">'Forma 12'!$M$27</definedName>
    <definedName name="VAS082_F_Lengviejiautom1Pavirsiniunuot1">'Forma 12'!$M$27</definedName>
    <definedName name="VAS082_F_Lengviejiautom2Apskaitosveikla1" localSheetId="11">'Forma 12'!$O$50</definedName>
    <definedName name="VAS082_F_Lengviejiautom2Apskaitosveikla1">'Forma 12'!$O$50</definedName>
    <definedName name="VAS082_F_Lengviejiautom2Geriamojovande1" localSheetId="11">'Forma 12'!$F$50</definedName>
    <definedName name="VAS082_F_Lengviejiautom2Geriamojovande1">'Forma 12'!$F$50</definedName>
    <definedName name="VAS082_F_Lengviejiautom2Geriamojovande2" localSheetId="11">'Forma 12'!$G$50</definedName>
    <definedName name="VAS082_F_Lengviejiautom2Geriamojovande2">'Forma 12'!$G$50</definedName>
    <definedName name="VAS082_F_Lengviejiautom2Geriamojovande3" localSheetId="11">'Forma 12'!$H$50</definedName>
    <definedName name="VAS082_F_Lengviejiautom2Geriamojovande3">'Forma 12'!$H$50</definedName>
    <definedName name="VAS082_F_Lengviejiautom2Isviso1" localSheetId="11">'Forma 12'!$D$50</definedName>
    <definedName name="VAS082_F_Lengviejiautom2Isviso1">'Forma 12'!$D$50</definedName>
    <definedName name="VAS082_F_Lengviejiautom2Isvisogvt1" localSheetId="11">'Forma 12'!$E$50</definedName>
    <definedName name="VAS082_F_Lengviejiautom2Isvisogvt1">'Forma 12'!$E$50</definedName>
    <definedName name="VAS082_F_Lengviejiautom2Isvisont1" localSheetId="11">'Forma 12'!$I$50</definedName>
    <definedName name="VAS082_F_Lengviejiautom2Isvisont1">'Forma 12'!$I$50</definedName>
    <definedName name="VAS082_F_Lengviejiautom2Kitareguliuoja1" localSheetId="11">'Forma 12'!$P$50</definedName>
    <definedName name="VAS082_F_Lengviejiautom2Kitareguliuoja1">'Forma 12'!$P$50</definedName>
    <definedName name="VAS082_F_Lengviejiautom2Kitosreguliuoj1" localSheetId="11">'Forma 12'!$N$50</definedName>
    <definedName name="VAS082_F_Lengviejiautom2Kitosreguliuoj1">'Forma 12'!$N$50</definedName>
    <definedName name="VAS082_F_Lengviejiautom2Kitosveiklosne1" localSheetId="11">'Forma 12'!$Q$50</definedName>
    <definedName name="VAS082_F_Lengviejiautom2Kitosveiklosne1">'Forma 12'!$Q$50</definedName>
    <definedName name="VAS082_F_Lengviejiautom2Nuotekudumblot1" localSheetId="11">'Forma 12'!$L$50</definedName>
    <definedName name="VAS082_F_Lengviejiautom2Nuotekudumblot1">'Forma 12'!$L$50</definedName>
    <definedName name="VAS082_F_Lengviejiautom2Nuotekusurinki1" localSheetId="11">'Forma 12'!$J$50</definedName>
    <definedName name="VAS082_F_Lengviejiautom2Nuotekusurinki1">'Forma 12'!$J$50</definedName>
    <definedName name="VAS082_F_Lengviejiautom2Nuotekuvalymas1" localSheetId="11">'Forma 12'!$K$50</definedName>
    <definedName name="VAS082_F_Lengviejiautom2Nuotekuvalymas1">'Forma 12'!$K$50</definedName>
    <definedName name="VAS082_F_Lengviejiautom2Pavirsiniunuot1" localSheetId="11">'Forma 12'!$M$50</definedName>
    <definedName name="VAS082_F_Lengviejiautom2Pavirsiniunuot1">'Forma 12'!$M$50</definedName>
    <definedName name="VAS082_F_Lengviejiautom3Apskaitosveikla1" localSheetId="11">'Forma 12'!$O$73</definedName>
    <definedName name="VAS082_F_Lengviejiautom3Apskaitosveikla1">'Forma 12'!$O$73</definedName>
    <definedName name="VAS082_F_Lengviejiautom3Geriamojovande1" localSheetId="11">'Forma 12'!$F$73</definedName>
    <definedName name="VAS082_F_Lengviejiautom3Geriamojovande1">'Forma 12'!$F$73</definedName>
    <definedName name="VAS082_F_Lengviejiautom3Geriamojovande2" localSheetId="11">'Forma 12'!$G$73</definedName>
    <definedName name="VAS082_F_Lengviejiautom3Geriamojovande2">'Forma 12'!$G$73</definedName>
    <definedName name="VAS082_F_Lengviejiautom3Geriamojovande3" localSheetId="11">'Forma 12'!$H$73</definedName>
    <definedName name="VAS082_F_Lengviejiautom3Geriamojovande3">'Forma 12'!$H$73</definedName>
    <definedName name="VAS082_F_Lengviejiautom3Isviso1" localSheetId="11">'Forma 12'!$D$73</definedName>
    <definedName name="VAS082_F_Lengviejiautom3Isviso1">'Forma 12'!$D$73</definedName>
    <definedName name="VAS082_F_Lengviejiautom3Isvisogvt1" localSheetId="11">'Forma 12'!$E$73</definedName>
    <definedName name="VAS082_F_Lengviejiautom3Isvisogvt1">'Forma 12'!$E$73</definedName>
    <definedName name="VAS082_F_Lengviejiautom3Isvisont1" localSheetId="11">'Forma 12'!$I$73</definedName>
    <definedName name="VAS082_F_Lengviejiautom3Isvisont1">'Forma 12'!$I$73</definedName>
    <definedName name="VAS082_F_Lengviejiautom3Kitareguliuoja1" localSheetId="11">'Forma 12'!$P$73</definedName>
    <definedName name="VAS082_F_Lengviejiautom3Kitareguliuoja1">'Forma 12'!$P$73</definedName>
    <definedName name="VAS082_F_Lengviejiautom3Kitosreguliuoj1" localSheetId="11">'Forma 12'!$N$73</definedName>
    <definedName name="VAS082_F_Lengviejiautom3Kitosreguliuoj1">'Forma 12'!$N$73</definedName>
    <definedName name="VAS082_F_Lengviejiautom3Kitosveiklosne1" localSheetId="11">'Forma 12'!$Q$73</definedName>
    <definedName name="VAS082_F_Lengviejiautom3Kitosveiklosne1">'Forma 12'!$Q$73</definedName>
    <definedName name="VAS082_F_Lengviejiautom3Nuotekudumblot1" localSheetId="11">'Forma 12'!$L$73</definedName>
    <definedName name="VAS082_F_Lengviejiautom3Nuotekudumblot1">'Forma 12'!$L$73</definedName>
    <definedName name="VAS082_F_Lengviejiautom3Nuotekusurinki1" localSheetId="11">'Forma 12'!$J$73</definedName>
    <definedName name="VAS082_F_Lengviejiautom3Nuotekusurinki1">'Forma 12'!$J$73</definedName>
    <definedName name="VAS082_F_Lengviejiautom3Nuotekuvalymas1" localSheetId="11">'Forma 12'!$K$73</definedName>
    <definedName name="VAS082_F_Lengviejiautom3Nuotekuvalymas1">'Forma 12'!$K$73</definedName>
    <definedName name="VAS082_F_Lengviejiautom3Pavirsiniunuot1" localSheetId="11">'Forma 12'!$M$73</definedName>
    <definedName name="VAS082_F_Lengviejiautom3Pavirsiniunuot1">'Forma 12'!$M$73</definedName>
    <definedName name="VAS082_F_Lengviejiautom4Apskaitosveikla1" localSheetId="11">'Forma 12'!$O$95</definedName>
    <definedName name="VAS082_F_Lengviejiautom4Apskaitosveikla1">'Forma 12'!$O$95</definedName>
    <definedName name="VAS082_F_Lengviejiautom4Geriamojovande1" localSheetId="11">'Forma 12'!$F$95</definedName>
    <definedName name="VAS082_F_Lengviejiautom4Geriamojovande1">'Forma 12'!$F$95</definedName>
    <definedName name="VAS082_F_Lengviejiautom4Geriamojovande2" localSheetId="11">'Forma 12'!$G$95</definedName>
    <definedName name="VAS082_F_Lengviejiautom4Geriamojovande2">'Forma 12'!$G$95</definedName>
    <definedName name="VAS082_F_Lengviejiautom4Geriamojovande3" localSheetId="11">'Forma 12'!$H$95</definedName>
    <definedName name="VAS082_F_Lengviejiautom4Geriamojovande3">'Forma 12'!$H$95</definedName>
    <definedName name="VAS082_F_Lengviejiautom4Isviso1" localSheetId="11">'Forma 12'!$D$95</definedName>
    <definedName name="VAS082_F_Lengviejiautom4Isviso1">'Forma 12'!$D$95</definedName>
    <definedName name="VAS082_F_Lengviejiautom4Isvisogvt1" localSheetId="11">'Forma 12'!$E$95</definedName>
    <definedName name="VAS082_F_Lengviejiautom4Isvisogvt1">'Forma 12'!$E$95</definedName>
    <definedName name="VAS082_F_Lengviejiautom4Isvisont1" localSheetId="11">'Forma 12'!$I$95</definedName>
    <definedName name="VAS082_F_Lengviejiautom4Isvisont1">'Forma 12'!$I$95</definedName>
    <definedName name="VAS082_F_Lengviejiautom4Kitareguliuoja1" localSheetId="11">'Forma 12'!$P$95</definedName>
    <definedName name="VAS082_F_Lengviejiautom4Kitareguliuoja1">'Forma 12'!$P$95</definedName>
    <definedName name="VAS082_F_Lengviejiautom4Kitosreguliuoj1" localSheetId="11">'Forma 12'!$N$95</definedName>
    <definedName name="VAS082_F_Lengviejiautom4Kitosreguliuoj1">'Forma 12'!$N$95</definedName>
    <definedName name="VAS082_F_Lengviejiautom4Kitosveiklosne1" localSheetId="11">'Forma 12'!$Q$95</definedName>
    <definedName name="VAS082_F_Lengviejiautom4Kitosveiklosne1">'Forma 12'!$Q$95</definedName>
    <definedName name="VAS082_F_Lengviejiautom4Nuotekudumblot1" localSheetId="11">'Forma 12'!$L$95</definedName>
    <definedName name="VAS082_F_Lengviejiautom4Nuotekudumblot1">'Forma 12'!$L$95</definedName>
    <definedName name="VAS082_F_Lengviejiautom4Nuotekusurinki1" localSheetId="11">'Forma 12'!$J$95</definedName>
    <definedName name="VAS082_F_Lengviejiautom4Nuotekusurinki1">'Forma 12'!$J$95</definedName>
    <definedName name="VAS082_F_Lengviejiautom4Nuotekuvalymas1" localSheetId="11">'Forma 12'!$K$95</definedName>
    <definedName name="VAS082_F_Lengviejiautom4Nuotekuvalymas1">'Forma 12'!$K$95</definedName>
    <definedName name="VAS082_F_Lengviejiautom4Pavirsiniunuot1" localSheetId="11">'Forma 12'!$M$95</definedName>
    <definedName name="VAS082_F_Lengviejiautom4Pavirsiniunuot1">'Forma 12'!$M$95</definedName>
    <definedName name="VAS082_F_Masinosiriranga1Apskaitosveikla1" localSheetId="11">'Forma 12'!$O$20</definedName>
    <definedName name="VAS082_F_Masinosiriranga1Apskaitosveikla1">'Forma 12'!$O$20</definedName>
    <definedName name="VAS082_F_Masinosiriranga1Geriamojovande1" localSheetId="11">'Forma 12'!$F$20</definedName>
    <definedName name="VAS082_F_Masinosiriranga1Geriamojovande1">'Forma 12'!$F$20</definedName>
    <definedName name="VAS082_F_Masinosiriranga1Geriamojovande2" localSheetId="11">'Forma 12'!$G$20</definedName>
    <definedName name="VAS082_F_Masinosiriranga1Geriamojovande2">'Forma 12'!$G$20</definedName>
    <definedName name="VAS082_F_Masinosiriranga1Geriamojovande3" localSheetId="11">'Forma 12'!$H$20</definedName>
    <definedName name="VAS082_F_Masinosiriranga1Geriamojovande3">'Forma 12'!$H$20</definedName>
    <definedName name="VAS082_F_Masinosiriranga1Isviso1" localSheetId="11">'Forma 12'!$D$20</definedName>
    <definedName name="VAS082_F_Masinosiriranga1Isviso1">'Forma 12'!$D$20</definedName>
    <definedName name="VAS082_F_Masinosiriranga1Isvisogvt1" localSheetId="11">'Forma 12'!$E$20</definedName>
    <definedName name="VAS082_F_Masinosiriranga1Isvisogvt1">'Forma 12'!$E$20</definedName>
    <definedName name="VAS082_F_Masinosiriranga1Isvisont1" localSheetId="11">'Forma 12'!$I$20</definedName>
    <definedName name="VAS082_F_Masinosiriranga1Isvisont1">'Forma 12'!$I$20</definedName>
    <definedName name="VAS082_F_Masinosiriranga1Kitareguliuoja1" localSheetId="11">'Forma 12'!$P$20</definedName>
    <definedName name="VAS082_F_Masinosiriranga1Kitareguliuoja1">'Forma 12'!$P$20</definedName>
    <definedName name="VAS082_F_Masinosiriranga1Kitosreguliuoj1" localSheetId="11">'Forma 12'!$N$20</definedName>
    <definedName name="VAS082_F_Masinosiriranga1Kitosreguliuoj1">'Forma 12'!$N$20</definedName>
    <definedName name="VAS082_F_Masinosiriranga1Kitosveiklosne1" localSheetId="11">'Forma 12'!$Q$20</definedName>
    <definedName name="VAS082_F_Masinosiriranga1Kitosveiklosne1">'Forma 12'!$Q$20</definedName>
    <definedName name="VAS082_F_Masinosiriranga1Nuotekudumblot1" localSheetId="11">'Forma 12'!$L$20</definedName>
    <definedName name="VAS082_F_Masinosiriranga1Nuotekudumblot1">'Forma 12'!$L$20</definedName>
    <definedName name="VAS082_F_Masinosiriranga1Nuotekusurinki1" localSheetId="11">'Forma 12'!$J$20</definedName>
    <definedName name="VAS082_F_Masinosiriranga1Nuotekusurinki1">'Forma 12'!$J$20</definedName>
    <definedName name="VAS082_F_Masinosiriranga1Nuotekuvalymas1" localSheetId="11">'Forma 12'!$K$20</definedName>
    <definedName name="VAS082_F_Masinosiriranga1Nuotekuvalymas1">'Forma 12'!$K$20</definedName>
    <definedName name="VAS082_F_Masinosiriranga1Pavirsiniunuot1" localSheetId="11">'Forma 12'!$M$20</definedName>
    <definedName name="VAS082_F_Masinosiriranga1Pavirsiniunuot1">'Forma 12'!$M$20</definedName>
    <definedName name="VAS082_F_Masinosiriranga2Apskaitosveikla1" localSheetId="11">'Forma 12'!$O$43</definedName>
    <definedName name="VAS082_F_Masinosiriranga2Apskaitosveikla1">'Forma 12'!$O$43</definedName>
    <definedName name="VAS082_F_Masinosiriranga2Geriamojovande1" localSheetId="11">'Forma 12'!$F$43</definedName>
    <definedName name="VAS082_F_Masinosiriranga2Geriamojovande1">'Forma 12'!$F$43</definedName>
    <definedName name="VAS082_F_Masinosiriranga2Geriamojovande2" localSheetId="11">'Forma 12'!$G$43</definedName>
    <definedName name="VAS082_F_Masinosiriranga2Geriamojovande2">'Forma 12'!$G$43</definedName>
    <definedName name="VAS082_F_Masinosiriranga2Geriamojovande3" localSheetId="11">'Forma 12'!$H$43</definedName>
    <definedName name="VAS082_F_Masinosiriranga2Geriamojovande3">'Forma 12'!$H$43</definedName>
    <definedName name="VAS082_F_Masinosiriranga2Isviso1" localSheetId="11">'Forma 12'!$D$43</definedName>
    <definedName name="VAS082_F_Masinosiriranga2Isviso1">'Forma 12'!$D$43</definedName>
    <definedName name="VAS082_F_Masinosiriranga2Isvisogvt1" localSheetId="11">'Forma 12'!$E$43</definedName>
    <definedName name="VAS082_F_Masinosiriranga2Isvisogvt1">'Forma 12'!$E$43</definedName>
    <definedName name="VAS082_F_Masinosiriranga2Isvisont1" localSheetId="11">'Forma 12'!$I$43</definedName>
    <definedName name="VAS082_F_Masinosiriranga2Isvisont1">'Forma 12'!$I$43</definedName>
    <definedName name="VAS082_F_Masinosiriranga2Kitareguliuoja1" localSheetId="11">'Forma 12'!$P$43</definedName>
    <definedName name="VAS082_F_Masinosiriranga2Kitareguliuoja1">'Forma 12'!$P$43</definedName>
    <definedName name="VAS082_F_Masinosiriranga2Kitosreguliuoj1" localSheetId="11">'Forma 12'!$N$43</definedName>
    <definedName name="VAS082_F_Masinosiriranga2Kitosreguliuoj1">'Forma 12'!$N$43</definedName>
    <definedName name="VAS082_F_Masinosiriranga2Kitosveiklosne1" localSheetId="11">'Forma 12'!$Q$43</definedName>
    <definedName name="VAS082_F_Masinosiriranga2Kitosveiklosne1">'Forma 12'!$Q$43</definedName>
    <definedName name="VAS082_F_Masinosiriranga2Nuotekudumblot1" localSheetId="11">'Forma 12'!$L$43</definedName>
    <definedName name="VAS082_F_Masinosiriranga2Nuotekudumblot1">'Forma 12'!$L$43</definedName>
    <definedName name="VAS082_F_Masinosiriranga2Nuotekusurinki1" localSheetId="11">'Forma 12'!$J$43</definedName>
    <definedName name="VAS082_F_Masinosiriranga2Nuotekusurinki1">'Forma 12'!$J$43</definedName>
    <definedName name="VAS082_F_Masinosiriranga2Nuotekuvalymas1" localSheetId="11">'Forma 12'!$K$43</definedName>
    <definedName name="VAS082_F_Masinosiriranga2Nuotekuvalymas1">'Forma 12'!$K$43</definedName>
    <definedName name="VAS082_F_Masinosiriranga2Pavirsiniunuot1" localSheetId="11">'Forma 12'!$M$43</definedName>
    <definedName name="VAS082_F_Masinosiriranga2Pavirsiniunuot1">'Forma 12'!$M$43</definedName>
    <definedName name="VAS082_F_Masinosiriranga3Apskaitosveikla1" localSheetId="11">'Forma 12'!$O$66</definedName>
    <definedName name="VAS082_F_Masinosiriranga3Apskaitosveikla1">'Forma 12'!$O$66</definedName>
    <definedName name="VAS082_F_Masinosiriranga3Geriamojovande1" localSheetId="11">'Forma 12'!$F$66</definedName>
    <definedName name="VAS082_F_Masinosiriranga3Geriamojovande1">'Forma 12'!$F$66</definedName>
    <definedName name="VAS082_F_Masinosiriranga3Geriamojovande2" localSheetId="11">'Forma 12'!$G$66</definedName>
    <definedName name="VAS082_F_Masinosiriranga3Geriamojovande2">'Forma 12'!$G$66</definedName>
    <definedName name="VAS082_F_Masinosiriranga3Geriamojovande3" localSheetId="11">'Forma 12'!$H$66</definedName>
    <definedName name="VAS082_F_Masinosiriranga3Geriamojovande3">'Forma 12'!$H$66</definedName>
    <definedName name="VAS082_F_Masinosiriranga3Isviso1" localSheetId="11">'Forma 12'!$D$66</definedName>
    <definedName name="VAS082_F_Masinosiriranga3Isviso1">'Forma 12'!$D$66</definedName>
    <definedName name="VAS082_F_Masinosiriranga3Isvisogvt1" localSheetId="11">'Forma 12'!$E$66</definedName>
    <definedName name="VAS082_F_Masinosiriranga3Isvisogvt1">'Forma 12'!$E$66</definedName>
    <definedName name="VAS082_F_Masinosiriranga3Isvisont1" localSheetId="11">'Forma 12'!$I$66</definedName>
    <definedName name="VAS082_F_Masinosiriranga3Isvisont1">'Forma 12'!$I$66</definedName>
    <definedName name="VAS082_F_Masinosiriranga3Kitareguliuoja1" localSheetId="11">'Forma 12'!$P$66</definedName>
    <definedName name="VAS082_F_Masinosiriranga3Kitareguliuoja1">'Forma 12'!$P$66</definedName>
    <definedName name="VAS082_F_Masinosiriranga3Kitosreguliuoj1" localSheetId="11">'Forma 12'!$N$66</definedName>
    <definedName name="VAS082_F_Masinosiriranga3Kitosreguliuoj1">'Forma 12'!$N$66</definedName>
    <definedName name="VAS082_F_Masinosiriranga3Kitosveiklosne1" localSheetId="11">'Forma 12'!$Q$66</definedName>
    <definedName name="VAS082_F_Masinosiriranga3Kitosveiklosne1">'Forma 12'!$Q$66</definedName>
    <definedName name="VAS082_F_Masinosiriranga3Nuotekudumblot1" localSheetId="11">'Forma 12'!$L$66</definedName>
    <definedName name="VAS082_F_Masinosiriranga3Nuotekudumblot1">'Forma 12'!$L$66</definedName>
    <definedName name="VAS082_F_Masinosiriranga3Nuotekusurinki1" localSheetId="11">'Forma 12'!$J$66</definedName>
    <definedName name="VAS082_F_Masinosiriranga3Nuotekusurinki1">'Forma 12'!$J$66</definedName>
    <definedName name="VAS082_F_Masinosiriranga3Nuotekuvalymas1" localSheetId="11">'Forma 12'!$K$66</definedName>
    <definedName name="VAS082_F_Masinosiriranga3Nuotekuvalymas1">'Forma 12'!$K$66</definedName>
    <definedName name="VAS082_F_Masinosiriranga3Pavirsiniunuot1" localSheetId="11">'Forma 12'!$M$66</definedName>
    <definedName name="VAS082_F_Masinosiriranga3Pavirsiniunuot1">'Forma 12'!$M$66</definedName>
    <definedName name="VAS082_F_Masinosiriranga4Apskaitosveikla1" localSheetId="11">'Forma 12'!$O$89</definedName>
    <definedName name="VAS082_F_Masinosiriranga4Apskaitosveikla1">'Forma 12'!$O$89</definedName>
    <definedName name="VAS082_F_Masinosiriranga4Geriamojovande1" localSheetId="11">'Forma 12'!$F$89</definedName>
    <definedName name="VAS082_F_Masinosiriranga4Geriamojovande1">'Forma 12'!$F$89</definedName>
    <definedName name="VAS082_F_Masinosiriranga4Geriamojovande2" localSheetId="11">'Forma 12'!$G$89</definedName>
    <definedName name="VAS082_F_Masinosiriranga4Geriamojovande2">'Forma 12'!$G$89</definedName>
    <definedName name="VAS082_F_Masinosiriranga4Geriamojovande3" localSheetId="11">'Forma 12'!$H$89</definedName>
    <definedName name="VAS082_F_Masinosiriranga4Geriamojovande3">'Forma 12'!$H$89</definedName>
    <definedName name="VAS082_F_Masinosiriranga4Isviso1" localSheetId="11">'Forma 12'!$D$89</definedName>
    <definedName name="VAS082_F_Masinosiriranga4Isviso1">'Forma 12'!$D$89</definedName>
    <definedName name="VAS082_F_Masinosiriranga4Isvisogvt1" localSheetId="11">'Forma 12'!$E$89</definedName>
    <definedName name="VAS082_F_Masinosiriranga4Isvisogvt1">'Forma 12'!$E$89</definedName>
    <definedName name="VAS082_F_Masinosiriranga4Isvisont1" localSheetId="11">'Forma 12'!$I$89</definedName>
    <definedName name="VAS082_F_Masinosiriranga4Isvisont1">'Forma 12'!$I$89</definedName>
    <definedName name="VAS082_F_Masinosiriranga4Kitareguliuoja1" localSheetId="11">'Forma 12'!$P$89</definedName>
    <definedName name="VAS082_F_Masinosiriranga4Kitareguliuoja1">'Forma 12'!$P$89</definedName>
    <definedName name="VAS082_F_Masinosiriranga4Kitosreguliuoj1" localSheetId="11">'Forma 12'!$N$89</definedName>
    <definedName name="VAS082_F_Masinosiriranga4Kitosreguliuoj1">'Forma 12'!$N$89</definedName>
    <definedName name="VAS082_F_Masinosiriranga4Kitosveiklosne1" localSheetId="11">'Forma 12'!$Q$89</definedName>
    <definedName name="VAS082_F_Masinosiriranga4Kitosveiklosne1">'Forma 12'!$Q$89</definedName>
    <definedName name="VAS082_F_Masinosiriranga4Nuotekudumblot1" localSheetId="11">'Forma 12'!$L$89</definedName>
    <definedName name="VAS082_F_Masinosiriranga4Nuotekudumblot1">'Forma 12'!$L$89</definedName>
    <definedName name="VAS082_F_Masinosiriranga4Nuotekusurinki1" localSheetId="11">'Forma 12'!$J$89</definedName>
    <definedName name="VAS082_F_Masinosiriranga4Nuotekusurinki1">'Forma 12'!$J$89</definedName>
    <definedName name="VAS082_F_Masinosiriranga4Nuotekuvalymas1" localSheetId="11">'Forma 12'!$K$89</definedName>
    <definedName name="VAS082_F_Masinosiriranga4Nuotekuvalymas1">'Forma 12'!$K$89</definedName>
    <definedName name="VAS082_F_Masinosiriranga4Pavirsiniunuot1" localSheetId="11">'Forma 12'!$M$89</definedName>
    <definedName name="VAS082_F_Masinosiriranga4Pavirsiniunuot1">'Forma 12'!$M$89</definedName>
    <definedName name="VAS082_F_Nematerialusis1Apskaitosveikla1" localSheetId="11">'Forma 12'!$O$11</definedName>
    <definedName name="VAS082_F_Nematerialusis1Apskaitosveikla1">'Forma 12'!$O$11</definedName>
    <definedName name="VAS082_F_Nematerialusis1Geriamojovande1" localSheetId="11">'Forma 12'!$F$11</definedName>
    <definedName name="VAS082_F_Nematerialusis1Geriamojovande1">'Forma 12'!$F$11</definedName>
    <definedName name="VAS082_F_Nematerialusis1Geriamojovande2" localSheetId="11">'Forma 12'!$G$11</definedName>
    <definedName name="VAS082_F_Nematerialusis1Geriamojovande2">'Forma 12'!$G$11</definedName>
    <definedName name="VAS082_F_Nematerialusis1Geriamojovande3" localSheetId="11">'Forma 12'!$H$11</definedName>
    <definedName name="VAS082_F_Nematerialusis1Geriamojovande3">'Forma 12'!$H$11</definedName>
    <definedName name="VAS082_F_Nematerialusis1Isviso1" localSheetId="11">'Forma 12'!$D$11</definedName>
    <definedName name="VAS082_F_Nematerialusis1Isviso1">'Forma 12'!$D$11</definedName>
    <definedName name="VAS082_F_Nematerialusis1Isvisogvt1" localSheetId="11">'Forma 12'!$E$11</definedName>
    <definedName name="VAS082_F_Nematerialusis1Isvisogvt1">'Forma 12'!$E$11</definedName>
    <definedName name="VAS082_F_Nematerialusis1Isvisont1" localSheetId="11">'Forma 12'!$I$11</definedName>
    <definedName name="VAS082_F_Nematerialusis1Isvisont1">'Forma 12'!$I$11</definedName>
    <definedName name="VAS082_F_Nematerialusis1Kitareguliuoja1" localSheetId="11">'Forma 12'!$P$11</definedName>
    <definedName name="VAS082_F_Nematerialusis1Kitareguliuoja1">'Forma 12'!$P$11</definedName>
    <definedName name="VAS082_F_Nematerialusis1Kitosreguliuoj1" localSheetId="11">'Forma 12'!$N$11</definedName>
    <definedName name="VAS082_F_Nematerialusis1Kitosreguliuoj1">'Forma 12'!$N$11</definedName>
    <definedName name="VAS082_F_Nematerialusis1Kitosveiklosne1" localSheetId="11">'Forma 12'!$Q$11</definedName>
    <definedName name="VAS082_F_Nematerialusis1Kitosveiklosne1">'Forma 12'!$Q$11</definedName>
    <definedName name="VAS082_F_Nematerialusis1Nuotekudumblot1" localSheetId="11">'Forma 12'!$L$11</definedName>
    <definedName name="VAS082_F_Nematerialusis1Nuotekudumblot1">'Forma 12'!$L$11</definedName>
    <definedName name="VAS082_F_Nematerialusis1Nuotekusurinki1" localSheetId="11">'Forma 12'!$J$11</definedName>
    <definedName name="VAS082_F_Nematerialusis1Nuotekusurinki1">'Forma 12'!$J$11</definedName>
    <definedName name="VAS082_F_Nematerialusis1Nuotekuvalymas1" localSheetId="11">'Forma 12'!$K$11</definedName>
    <definedName name="VAS082_F_Nematerialusis1Nuotekuvalymas1">'Forma 12'!$K$11</definedName>
    <definedName name="VAS082_F_Nematerialusis1Pavirsiniunuot1" localSheetId="11">'Forma 12'!$M$11</definedName>
    <definedName name="VAS082_F_Nematerialusis1Pavirsiniunuot1">'Forma 12'!$M$11</definedName>
    <definedName name="VAS082_F_Nematerialusis2Apskaitosveikla1" localSheetId="11">'Forma 12'!$O$34</definedName>
    <definedName name="VAS082_F_Nematerialusis2Apskaitosveikla1">'Forma 12'!$O$34</definedName>
    <definedName name="VAS082_F_Nematerialusis2Geriamojovande1" localSheetId="11">'Forma 12'!$F$34</definedName>
    <definedName name="VAS082_F_Nematerialusis2Geriamojovande1">'Forma 12'!$F$34</definedName>
    <definedName name="VAS082_F_Nematerialusis2Geriamojovande2" localSheetId="11">'Forma 12'!$G$34</definedName>
    <definedName name="VAS082_F_Nematerialusis2Geriamojovande2">'Forma 12'!$G$34</definedName>
    <definedName name="VAS082_F_Nematerialusis2Geriamojovande3" localSheetId="11">'Forma 12'!$H$34</definedName>
    <definedName name="VAS082_F_Nematerialusis2Geriamojovande3">'Forma 12'!$H$34</definedName>
    <definedName name="VAS082_F_Nematerialusis2Isviso1" localSheetId="11">'Forma 12'!$D$34</definedName>
    <definedName name="VAS082_F_Nematerialusis2Isviso1">'Forma 12'!$D$34</definedName>
    <definedName name="VAS082_F_Nematerialusis2Isvisogvt1" localSheetId="11">'Forma 12'!$E$34</definedName>
    <definedName name="VAS082_F_Nematerialusis2Isvisogvt1">'Forma 12'!$E$34</definedName>
    <definedName name="VAS082_F_Nematerialusis2Isvisont1" localSheetId="11">'Forma 12'!$I$34</definedName>
    <definedName name="VAS082_F_Nematerialusis2Isvisont1">'Forma 12'!$I$34</definedName>
    <definedName name="VAS082_F_Nematerialusis2Kitareguliuoja1" localSheetId="11">'Forma 12'!$P$34</definedName>
    <definedName name="VAS082_F_Nematerialusis2Kitareguliuoja1">'Forma 12'!$P$34</definedName>
    <definedName name="VAS082_F_Nematerialusis2Kitosreguliuoj1" localSheetId="11">'Forma 12'!$N$34</definedName>
    <definedName name="VAS082_F_Nematerialusis2Kitosreguliuoj1">'Forma 12'!$N$34</definedName>
    <definedName name="VAS082_F_Nematerialusis2Kitosveiklosne1" localSheetId="11">'Forma 12'!$Q$34</definedName>
    <definedName name="VAS082_F_Nematerialusis2Kitosveiklosne1">'Forma 12'!$Q$34</definedName>
    <definedName name="VAS082_F_Nematerialusis2Nuotekudumblot1" localSheetId="11">'Forma 12'!$L$34</definedName>
    <definedName name="VAS082_F_Nematerialusis2Nuotekudumblot1">'Forma 12'!$L$34</definedName>
    <definedName name="VAS082_F_Nematerialusis2Nuotekusurinki1" localSheetId="11">'Forma 12'!$J$34</definedName>
    <definedName name="VAS082_F_Nematerialusis2Nuotekusurinki1">'Forma 12'!$J$34</definedName>
    <definedName name="VAS082_F_Nematerialusis2Nuotekuvalymas1" localSheetId="11">'Forma 12'!$K$34</definedName>
    <definedName name="VAS082_F_Nematerialusis2Nuotekuvalymas1">'Forma 12'!$K$34</definedName>
    <definedName name="VAS082_F_Nematerialusis2Pavirsiniunuot1" localSheetId="11">'Forma 12'!$M$34</definedName>
    <definedName name="VAS082_F_Nematerialusis2Pavirsiniunuot1">'Forma 12'!$M$34</definedName>
    <definedName name="VAS082_F_Nematerialusis3Apskaitosveikla1" localSheetId="11">'Forma 12'!$O$57</definedName>
    <definedName name="VAS082_F_Nematerialusis3Apskaitosveikla1">'Forma 12'!$O$57</definedName>
    <definedName name="VAS082_F_Nematerialusis3Geriamojovande1" localSheetId="11">'Forma 12'!$F$57</definedName>
    <definedName name="VAS082_F_Nematerialusis3Geriamojovande1">'Forma 12'!$F$57</definedName>
    <definedName name="VAS082_F_Nematerialusis3Geriamojovande2" localSheetId="11">'Forma 12'!$G$57</definedName>
    <definedName name="VAS082_F_Nematerialusis3Geriamojovande2">'Forma 12'!$G$57</definedName>
    <definedName name="VAS082_F_Nematerialusis3Geriamojovande3" localSheetId="11">'Forma 12'!$H$57</definedName>
    <definedName name="VAS082_F_Nematerialusis3Geriamojovande3">'Forma 12'!$H$57</definedName>
    <definedName name="VAS082_F_Nematerialusis3Isviso1" localSheetId="11">'Forma 12'!$D$57</definedName>
    <definedName name="VAS082_F_Nematerialusis3Isviso1">'Forma 12'!$D$57</definedName>
    <definedName name="VAS082_F_Nematerialusis3Isvisogvt1" localSheetId="11">'Forma 12'!$E$57</definedName>
    <definedName name="VAS082_F_Nematerialusis3Isvisogvt1">'Forma 12'!$E$57</definedName>
    <definedName name="VAS082_F_Nematerialusis3Isvisont1" localSheetId="11">'Forma 12'!$I$57</definedName>
    <definedName name="VAS082_F_Nematerialusis3Isvisont1">'Forma 12'!$I$57</definedName>
    <definedName name="VAS082_F_Nematerialusis3Kitareguliuoja1" localSheetId="11">'Forma 12'!$P$57</definedName>
    <definedName name="VAS082_F_Nematerialusis3Kitareguliuoja1">'Forma 12'!$P$57</definedName>
    <definedName name="VAS082_F_Nematerialusis3Kitosreguliuoj1" localSheetId="11">'Forma 12'!$N$57</definedName>
    <definedName name="VAS082_F_Nematerialusis3Kitosreguliuoj1">'Forma 12'!$N$57</definedName>
    <definedName name="VAS082_F_Nematerialusis3Kitosveiklosne1" localSheetId="11">'Forma 12'!$Q$57</definedName>
    <definedName name="VAS082_F_Nematerialusis3Kitosveiklosne1">'Forma 12'!$Q$57</definedName>
    <definedName name="VAS082_F_Nematerialusis3Nuotekudumblot1" localSheetId="11">'Forma 12'!$L$57</definedName>
    <definedName name="VAS082_F_Nematerialusis3Nuotekudumblot1">'Forma 12'!$L$57</definedName>
    <definedName name="VAS082_F_Nematerialusis3Nuotekusurinki1" localSheetId="11">'Forma 12'!$J$57</definedName>
    <definedName name="VAS082_F_Nematerialusis3Nuotekusurinki1">'Forma 12'!$J$57</definedName>
    <definedName name="VAS082_F_Nematerialusis3Nuotekuvalymas1" localSheetId="11">'Forma 12'!$K$57</definedName>
    <definedName name="VAS082_F_Nematerialusis3Nuotekuvalymas1">'Forma 12'!$K$57</definedName>
    <definedName name="VAS082_F_Nematerialusis3Pavirsiniunuot1" localSheetId="11">'Forma 12'!$M$57</definedName>
    <definedName name="VAS082_F_Nematerialusis3Pavirsiniunuot1">'Forma 12'!$M$57</definedName>
    <definedName name="VAS082_F_Nematerialusis4Apskaitosveikla1" localSheetId="11">'Forma 12'!$O$80</definedName>
    <definedName name="VAS082_F_Nematerialusis4Apskaitosveikla1">'Forma 12'!$O$80</definedName>
    <definedName name="VAS082_F_Nematerialusis4Geriamojovande1" localSheetId="11">'Forma 12'!$F$80</definedName>
    <definedName name="VAS082_F_Nematerialusis4Geriamojovande1">'Forma 12'!$F$80</definedName>
    <definedName name="VAS082_F_Nematerialusis4Geriamojovande2" localSheetId="11">'Forma 12'!$G$80</definedName>
    <definedName name="VAS082_F_Nematerialusis4Geriamojovande2">'Forma 12'!$G$80</definedName>
    <definedName name="VAS082_F_Nematerialusis4Geriamojovande3" localSheetId="11">'Forma 12'!$H$80</definedName>
    <definedName name="VAS082_F_Nematerialusis4Geriamojovande3">'Forma 12'!$H$80</definedName>
    <definedName name="VAS082_F_Nematerialusis4Isviso1" localSheetId="11">'Forma 12'!$D$80</definedName>
    <definedName name="VAS082_F_Nematerialusis4Isviso1">'Forma 12'!$D$80</definedName>
    <definedName name="VAS082_F_Nematerialusis4Isvisogvt1" localSheetId="11">'Forma 12'!$E$80</definedName>
    <definedName name="VAS082_F_Nematerialusis4Isvisogvt1">'Forma 12'!$E$80</definedName>
    <definedName name="VAS082_F_Nematerialusis4Isvisont1" localSheetId="11">'Forma 12'!$I$80</definedName>
    <definedName name="VAS082_F_Nematerialusis4Isvisont1">'Forma 12'!$I$80</definedName>
    <definedName name="VAS082_F_Nematerialusis4Kitareguliuoja1" localSheetId="11">'Forma 12'!$P$80</definedName>
    <definedName name="VAS082_F_Nematerialusis4Kitareguliuoja1">'Forma 12'!$P$80</definedName>
    <definedName name="VAS082_F_Nematerialusis4Kitosreguliuoj1" localSheetId="11">'Forma 12'!$N$80</definedName>
    <definedName name="VAS082_F_Nematerialusis4Kitosreguliuoj1">'Forma 12'!$N$80</definedName>
    <definedName name="VAS082_F_Nematerialusis4Kitosveiklosne1" localSheetId="11">'Forma 12'!$Q$80</definedName>
    <definedName name="VAS082_F_Nematerialusis4Kitosveiklosne1">'Forma 12'!$Q$80</definedName>
    <definedName name="VAS082_F_Nematerialusis4Nuotekudumblot1" localSheetId="11">'Forma 12'!$L$80</definedName>
    <definedName name="VAS082_F_Nematerialusis4Nuotekudumblot1">'Forma 12'!$L$80</definedName>
    <definedName name="VAS082_F_Nematerialusis4Nuotekusurinki1" localSheetId="11">'Forma 12'!$J$80</definedName>
    <definedName name="VAS082_F_Nematerialusis4Nuotekusurinki1">'Forma 12'!$J$80</definedName>
    <definedName name="VAS082_F_Nematerialusis4Nuotekuvalymas1" localSheetId="11">'Forma 12'!$K$80</definedName>
    <definedName name="VAS082_F_Nematerialusis4Nuotekuvalymas1">'Forma 12'!$K$80</definedName>
    <definedName name="VAS082_F_Nematerialusis4Pavirsiniunuot1" localSheetId="11">'Forma 12'!$M$80</definedName>
    <definedName name="VAS082_F_Nematerialusis4Pavirsiniunuot1">'Forma 12'!$M$80</definedName>
    <definedName name="VAS082_F_Netiesiogiaipa1Apskaitosveikla1" localSheetId="11">'Forma 12'!$O$56</definedName>
    <definedName name="VAS082_F_Netiesiogiaipa1Apskaitosveikla1">'Forma 12'!$O$56</definedName>
    <definedName name="VAS082_F_Netiesiogiaipa1Geriamojovande1" localSheetId="11">'Forma 12'!$F$56</definedName>
    <definedName name="VAS082_F_Netiesiogiaipa1Geriamojovande1">'Forma 12'!$F$56</definedName>
    <definedName name="VAS082_F_Netiesiogiaipa1Geriamojovande2" localSheetId="11">'Forma 12'!$G$56</definedName>
    <definedName name="VAS082_F_Netiesiogiaipa1Geriamojovande2">'Forma 12'!$G$56</definedName>
    <definedName name="VAS082_F_Netiesiogiaipa1Geriamojovande3" localSheetId="11">'Forma 12'!$H$56</definedName>
    <definedName name="VAS082_F_Netiesiogiaipa1Geriamojovande3">'Forma 12'!$H$56</definedName>
    <definedName name="VAS082_F_Netiesiogiaipa1Isviso1" localSheetId="11">'Forma 12'!$D$56</definedName>
    <definedName name="VAS082_F_Netiesiogiaipa1Isviso1">'Forma 12'!$D$56</definedName>
    <definedName name="VAS082_F_Netiesiogiaipa1Isvisogvt1" localSheetId="11">'Forma 12'!$E$56</definedName>
    <definedName name="VAS082_F_Netiesiogiaipa1Isvisogvt1">'Forma 12'!$E$56</definedName>
    <definedName name="VAS082_F_Netiesiogiaipa1Isvisont1" localSheetId="11">'Forma 12'!$I$56</definedName>
    <definedName name="VAS082_F_Netiesiogiaipa1Isvisont1">'Forma 12'!$I$56</definedName>
    <definedName name="VAS082_F_Netiesiogiaipa1Kitareguliuoja1" localSheetId="11">'Forma 12'!$P$56</definedName>
    <definedName name="VAS082_F_Netiesiogiaipa1Kitareguliuoja1">'Forma 12'!$P$56</definedName>
    <definedName name="VAS082_F_Netiesiogiaipa1Kitosreguliuoj1" localSheetId="11">'Forma 12'!$N$56</definedName>
    <definedName name="VAS082_F_Netiesiogiaipa1Kitosreguliuoj1">'Forma 12'!$N$56</definedName>
    <definedName name="VAS082_F_Netiesiogiaipa1Kitosveiklosne1" localSheetId="11">'Forma 12'!$Q$56</definedName>
    <definedName name="VAS082_F_Netiesiogiaipa1Kitosveiklosne1">'Forma 12'!$Q$56</definedName>
    <definedName name="VAS082_F_Netiesiogiaipa1Nuotekudumblot1" localSheetId="11">'Forma 12'!$L$56</definedName>
    <definedName name="VAS082_F_Netiesiogiaipa1Nuotekudumblot1">'Forma 12'!$L$56</definedName>
    <definedName name="VAS082_F_Netiesiogiaipa1Nuotekusurinki1" localSheetId="11">'Forma 12'!$J$56</definedName>
    <definedName name="VAS082_F_Netiesiogiaipa1Nuotekusurinki1">'Forma 12'!$J$56</definedName>
    <definedName name="VAS082_F_Netiesiogiaipa1Nuotekuvalymas1" localSheetId="11">'Forma 12'!$K$56</definedName>
    <definedName name="VAS082_F_Netiesiogiaipa1Nuotekuvalymas1">'Forma 12'!$K$56</definedName>
    <definedName name="VAS082_F_Netiesiogiaipa1Pavirsiniunuot1" localSheetId="11">'Forma 12'!$M$56</definedName>
    <definedName name="VAS082_F_Netiesiogiaipa1Pavirsiniunuot1">'Forma 12'!$M$56</definedName>
    <definedName name="VAS082_F_Nuotekuirdumbl1Apskaitosveikla1" localSheetId="11">'Forma 12'!$O$22</definedName>
    <definedName name="VAS082_F_Nuotekuirdumbl1Apskaitosveikla1">'Forma 12'!$O$22</definedName>
    <definedName name="VAS082_F_Nuotekuirdumbl1Geriamojovande1" localSheetId="11">'Forma 12'!$F$22</definedName>
    <definedName name="VAS082_F_Nuotekuirdumbl1Geriamojovande1">'Forma 12'!$F$22</definedName>
    <definedName name="VAS082_F_Nuotekuirdumbl1Geriamojovande2" localSheetId="11">'Forma 12'!$G$22</definedName>
    <definedName name="VAS082_F_Nuotekuirdumbl1Geriamojovande2">'Forma 12'!$G$22</definedName>
    <definedName name="VAS082_F_Nuotekuirdumbl1Geriamojovande3" localSheetId="11">'Forma 12'!$H$22</definedName>
    <definedName name="VAS082_F_Nuotekuirdumbl1Geriamojovande3">'Forma 12'!$H$22</definedName>
    <definedName name="VAS082_F_Nuotekuirdumbl1Isviso1" localSheetId="11">'Forma 12'!$D$22</definedName>
    <definedName name="VAS082_F_Nuotekuirdumbl1Isviso1">'Forma 12'!$D$22</definedName>
    <definedName name="VAS082_F_Nuotekuirdumbl1Isvisogvt1" localSheetId="11">'Forma 12'!$E$22</definedName>
    <definedName name="VAS082_F_Nuotekuirdumbl1Isvisogvt1">'Forma 12'!$E$22</definedName>
    <definedName name="VAS082_F_Nuotekuirdumbl1Isvisont1" localSheetId="11">'Forma 12'!$I$22</definedName>
    <definedName name="VAS082_F_Nuotekuirdumbl1Isvisont1">'Forma 12'!$I$22</definedName>
    <definedName name="VAS082_F_Nuotekuirdumbl1Kitareguliuoja1" localSheetId="11">'Forma 12'!$P$22</definedName>
    <definedName name="VAS082_F_Nuotekuirdumbl1Kitareguliuoja1">'Forma 12'!$P$22</definedName>
    <definedName name="VAS082_F_Nuotekuirdumbl1Kitosreguliuoj1" localSheetId="11">'Forma 12'!$N$22</definedName>
    <definedName name="VAS082_F_Nuotekuirdumbl1Kitosreguliuoj1">'Forma 12'!$N$22</definedName>
    <definedName name="VAS082_F_Nuotekuirdumbl1Kitosveiklosne1" localSheetId="11">'Forma 12'!$Q$22</definedName>
    <definedName name="VAS082_F_Nuotekuirdumbl1Kitosveiklosne1">'Forma 12'!$Q$22</definedName>
    <definedName name="VAS082_F_Nuotekuirdumbl1Nuotekudumblot1" localSheetId="11">'Forma 12'!$L$22</definedName>
    <definedName name="VAS082_F_Nuotekuirdumbl1Nuotekudumblot1">'Forma 12'!$L$22</definedName>
    <definedName name="VAS082_F_Nuotekuirdumbl1Nuotekusurinki1" localSheetId="11">'Forma 12'!$J$22</definedName>
    <definedName name="VAS082_F_Nuotekuirdumbl1Nuotekusurinki1">'Forma 12'!$J$22</definedName>
    <definedName name="VAS082_F_Nuotekuirdumbl1Nuotekuvalymas1" localSheetId="11">'Forma 12'!$K$22</definedName>
    <definedName name="VAS082_F_Nuotekuirdumbl1Nuotekuvalymas1">'Forma 12'!$K$22</definedName>
    <definedName name="VAS082_F_Nuotekuirdumbl1Pavirsiniunuot1" localSheetId="11">'Forma 12'!$M$22</definedName>
    <definedName name="VAS082_F_Nuotekuirdumbl1Pavirsiniunuot1">'Forma 12'!$M$22</definedName>
    <definedName name="VAS082_F_Nuotekuirdumbl2Apskaitosveikla1" localSheetId="11">'Forma 12'!$O$45</definedName>
    <definedName name="VAS082_F_Nuotekuirdumbl2Apskaitosveikla1">'Forma 12'!$O$45</definedName>
    <definedName name="VAS082_F_Nuotekuirdumbl2Geriamojovande1" localSheetId="11">'Forma 12'!$F$45</definedName>
    <definedName name="VAS082_F_Nuotekuirdumbl2Geriamojovande1">'Forma 12'!$F$45</definedName>
    <definedName name="VAS082_F_Nuotekuirdumbl2Geriamojovande2" localSheetId="11">'Forma 12'!$G$45</definedName>
    <definedName name="VAS082_F_Nuotekuirdumbl2Geriamojovande2">'Forma 12'!$G$45</definedName>
    <definedName name="VAS082_F_Nuotekuirdumbl2Geriamojovande3" localSheetId="11">'Forma 12'!$H$45</definedName>
    <definedName name="VAS082_F_Nuotekuirdumbl2Geriamojovande3">'Forma 12'!$H$45</definedName>
    <definedName name="VAS082_F_Nuotekuirdumbl2Isviso1" localSheetId="11">'Forma 12'!$D$45</definedName>
    <definedName name="VAS082_F_Nuotekuirdumbl2Isviso1">'Forma 12'!$D$45</definedName>
    <definedName name="VAS082_F_Nuotekuirdumbl2Isvisogvt1" localSheetId="11">'Forma 12'!$E$45</definedName>
    <definedName name="VAS082_F_Nuotekuirdumbl2Isvisogvt1">'Forma 12'!$E$45</definedName>
    <definedName name="VAS082_F_Nuotekuirdumbl2Isvisont1" localSheetId="11">'Forma 12'!$I$45</definedName>
    <definedName name="VAS082_F_Nuotekuirdumbl2Isvisont1">'Forma 12'!$I$45</definedName>
    <definedName name="VAS082_F_Nuotekuirdumbl2Kitareguliuoja1" localSheetId="11">'Forma 12'!$P$45</definedName>
    <definedName name="VAS082_F_Nuotekuirdumbl2Kitareguliuoja1">'Forma 12'!$P$45</definedName>
    <definedName name="VAS082_F_Nuotekuirdumbl2Kitosreguliuoj1" localSheetId="11">'Forma 12'!$N$45</definedName>
    <definedName name="VAS082_F_Nuotekuirdumbl2Kitosreguliuoj1">'Forma 12'!$N$45</definedName>
    <definedName name="VAS082_F_Nuotekuirdumbl2Kitosveiklosne1" localSheetId="11">'Forma 12'!$Q$45</definedName>
    <definedName name="VAS082_F_Nuotekuirdumbl2Kitosveiklosne1">'Forma 12'!$Q$45</definedName>
    <definedName name="VAS082_F_Nuotekuirdumbl2Nuotekudumblot1" localSheetId="11">'Forma 12'!$L$45</definedName>
    <definedName name="VAS082_F_Nuotekuirdumbl2Nuotekudumblot1">'Forma 12'!$L$45</definedName>
    <definedName name="VAS082_F_Nuotekuirdumbl2Nuotekusurinki1" localSheetId="11">'Forma 12'!$J$45</definedName>
    <definedName name="VAS082_F_Nuotekuirdumbl2Nuotekusurinki1">'Forma 12'!$J$45</definedName>
    <definedName name="VAS082_F_Nuotekuirdumbl2Nuotekuvalymas1" localSheetId="11">'Forma 12'!$K$45</definedName>
    <definedName name="VAS082_F_Nuotekuirdumbl2Nuotekuvalymas1">'Forma 12'!$K$45</definedName>
    <definedName name="VAS082_F_Nuotekuirdumbl2Pavirsiniunuot1" localSheetId="11">'Forma 12'!$M$45</definedName>
    <definedName name="VAS082_F_Nuotekuirdumbl2Pavirsiniunuot1">'Forma 12'!$M$45</definedName>
    <definedName name="VAS082_F_Nuotekuirdumbl3Apskaitosveikla1" localSheetId="11">'Forma 12'!$O$68</definedName>
    <definedName name="VAS082_F_Nuotekuirdumbl3Apskaitosveikla1">'Forma 12'!$O$68</definedName>
    <definedName name="VAS082_F_Nuotekuirdumbl3Geriamojovande1" localSheetId="11">'Forma 12'!$F$68</definedName>
    <definedName name="VAS082_F_Nuotekuirdumbl3Geriamojovande1">'Forma 12'!$F$68</definedName>
    <definedName name="VAS082_F_Nuotekuirdumbl3Geriamojovande2" localSheetId="11">'Forma 12'!$G$68</definedName>
    <definedName name="VAS082_F_Nuotekuirdumbl3Geriamojovande2">'Forma 12'!$G$68</definedName>
    <definedName name="VAS082_F_Nuotekuirdumbl3Geriamojovande3" localSheetId="11">'Forma 12'!$H$68</definedName>
    <definedName name="VAS082_F_Nuotekuirdumbl3Geriamojovande3">'Forma 12'!$H$68</definedName>
    <definedName name="VAS082_F_Nuotekuirdumbl3Isviso1" localSheetId="11">'Forma 12'!$D$68</definedName>
    <definedName name="VAS082_F_Nuotekuirdumbl3Isviso1">'Forma 12'!$D$68</definedName>
    <definedName name="VAS082_F_Nuotekuirdumbl3Isvisogvt1" localSheetId="11">'Forma 12'!$E$68</definedName>
    <definedName name="VAS082_F_Nuotekuirdumbl3Isvisogvt1">'Forma 12'!$E$68</definedName>
    <definedName name="VAS082_F_Nuotekuirdumbl3Isvisont1" localSheetId="11">'Forma 12'!$I$68</definedName>
    <definedName name="VAS082_F_Nuotekuirdumbl3Isvisont1">'Forma 12'!$I$68</definedName>
    <definedName name="VAS082_F_Nuotekuirdumbl3Kitareguliuoja1" localSheetId="11">'Forma 12'!$P$68</definedName>
    <definedName name="VAS082_F_Nuotekuirdumbl3Kitareguliuoja1">'Forma 12'!$P$68</definedName>
    <definedName name="VAS082_F_Nuotekuirdumbl3Kitosreguliuoj1" localSheetId="11">'Forma 12'!$N$68</definedName>
    <definedName name="VAS082_F_Nuotekuirdumbl3Kitosreguliuoj1">'Forma 12'!$N$68</definedName>
    <definedName name="VAS082_F_Nuotekuirdumbl3Kitosveiklosne1" localSheetId="11">'Forma 12'!$Q$68</definedName>
    <definedName name="VAS082_F_Nuotekuirdumbl3Kitosveiklosne1">'Forma 12'!$Q$68</definedName>
    <definedName name="VAS082_F_Nuotekuirdumbl3Nuotekudumblot1" localSheetId="11">'Forma 12'!$L$68</definedName>
    <definedName name="VAS082_F_Nuotekuirdumbl3Nuotekudumblot1">'Forma 12'!$L$68</definedName>
    <definedName name="VAS082_F_Nuotekuirdumbl3Nuotekusurinki1" localSheetId="11">'Forma 12'!$J$68</definedName>
    <definedName name="VAS082_F_Nuotekuirdumbl3Nuotekusurinki1">'Forma 12'!$J$68</definedName>
    <definedName name="VAS082_F_Nuotekuirdumbl3Nuotekuvalymas1" localSheetId="11">'Forma 12'!$K$68</definedName>
    <definedName name="VAS082_F_Nuotekuirdumbl3Nuotekuvalymas1">'Forma 12'!$K$68</definedName>
    <definedName name="VAS082_F_Nuotekuirdumbl3Pavirsiniunuot1" localSheetId="11">'Forma 12'!$M$68</definedName>
    <definedName name="VAS082_F_Nuotekuirdumbl3Pavirsiniunuot1">'Forma 12'!$M$68</definedName>
    <definedName name="VAS082_F_Paskirstomasil1Apskaitosveikla1" localSheetId="11">'Forma 12'!$O$10</definedName>
    <definedName name="VAS082_F_Paskirstomasil1Apskaitosveikla1">'Forma 12'!$O$10</definedName>
    <definedName name="VAS082_F_Paskirstomasil1Geriamojovande1" localSheetId="11">'Forma 12'!$F$10</definedName>
    <definedName name="VAS082_F_Paskirstomasil1Geriamojovande1">'Forma 12'!$F$10</definedName>
    <definedName name="VAS082_F_Paskirstomasil1Geriamojovande2" localSheetId="11">'Forma 12'!$G$10</definedName>
    <definedName name="VAS082_F_Paskirstomasil1Geriamojovande2">'Forma 12'!$G$10</definedName>
    <definedName name="VAS082_F_Paskirstomasil1Geriamojovande3" localSheetId="11">'Forma 12'!$H$10</definedName>
    <definedName name="VAS082_F_Paskirstomasil1Geriamojovande3">'Forma 12'!$H$10</definedName>
    <definedName name="VAS082_F_Paskirstomasil1Isviso1" localSheetId="11">'Forma 12'!$D$10</definedName>
    <definedName name="VAS082_F_Paskirstomasil1Isviso1">'Forma 12'!$D$10</definedName>
    <definedName name="VAS082_F_Paskirstomasil1Isvisogvt1" localSheetId="11">'Forma 12'!$E$10</definedName>
    <definedName name="VAS082_F_Paskirstomasil1Isvisogvt1">'Forma 12'!$E$10</definedName>
    <definedName name="VAS082_F_Paskirstomasil1Isvisont1" localSheetId="11">'Forma 12'!$I$10</definedName>
    <definedName name="VAS082_F_Paskirstomasil1Isvisont1">'Forma 12'!$I$10</definedName>
    <definedName name="VAS082_F_Paskirstomasil1Kitareguliuoja1" localSheetId="11">'Forma 12'!$P$10</definedName>
    <definedName name="VAS082_F_Paskirstomasil1Kitareguliuoja1">'Forma 12'!$P$10</definedName>
    <definedName name="VAS082_F_Paskirstomasil1Kitosreguliuoj1" localSheetId="11">'Forma 12'!$N$10</definedName>
    <definedName name="VAS082_F_Paskirstomasil1Kitosreguliuoj1">'Forma 12'!$N$10</definedName>
    <definedName name="VAS082_F_Paskirstomasil1Kitosveiklosne1" localSheetId="11">'Forma 12'!$Q$10</definedName>
    <definedName name="VAS082_F_Paskirstomasil1Kitosveiklosne1">'Forma 12'!$Q$10</definedName>
    <definedName name="VAS082_F_Paskirstomasil1Nuotekudumblot1" localSheetId="11">'Forma 12'!$L$10</definedName>
    <definedName name="VAS082_F_Paskirstomasil1Nuotekudumblot1">'Forma 12'!$L$10</definedName>
    <definedName name="VAS082_F_Paskirstomasil1Nuotekusurinki1" localSheetId="11">'Forma 12'!$J$10</definedName>
    <definedName name="VAS082_F_Paskirstomasil1Nuotekusurinki1">'Forma 12'!$J$10</definedName>
    <definedName name="VAS082_F_Paskirstomasil1Nuotekuvalymas1" localSheetId="11">'Forma 12'!$K$10</definedName>
    <definedName name="VAS082_F_Paskirstomasil1Nuotekuvalymas1">'Forma 12'!$K$10</definedName>
    <definedName name="VAS082_F_Paskirstomasil1Pavirsiniunuot1" localSheetId="11">'Forma 12'!$M$10</definedName>
    <definedName name="VAS082_F_Paskirstomasil1Pavirsiniunuot1">'Forma 12'!$M$10</definedName>
    <definedName name="VAS082_F_Pastataiadmini1Apskaitosveikla1" localSheetId="11">'Forma 12'!$O$16</definedName>
    <definedName name="VAS082_F_Pastataiadmini1Apskaitosveikla1">'Forma 12'!$O$16</definedName>
    <definedName name="VAS082_F_Pastataiadmini1Geriamojovande1" localSheetId="11">'Forma 12'!$F$16</definedName>
    <definedName name="VAS082_F_Pastataiadmini1Geriamojovande1">'Forma 12'!$F$16</definedName>
    <definedName name="VAS082_F_Pastataiadmini1Geriamojovande2" localSheetId="11">'Forma 12'!$G$16</definedName>
    <definedName name="VAS082_F_Pastataiadmini1Geriamojovande2">'Forma 12'!$G$16</definedName>
    <definedName name="VAS082_F_Pastataiadmini1Geriamojovande3" localSheetId="11">'Forma 12'!$H$16</definedName>
    <definedName name="VAS082_F_Pastataiadmini1Geriamojovande3">'Forma 12'!$H$16</definedName>
    <definedName name="VAS082_F_Pastataiadmini1Isviso1" localSheetId="11">'Forma 12'!$D$16</definedName>
    <definedName name="VAS082_F_Pastataiadmini1Isviso1">'Forma 12'!$D$16</definedName>
    <definedName name="VAS082_F_Pastataiadmini1Isvisogvt1" localSheetId="11">'Forma 12'!$E$16</definedName>
    <definedName name="VAS082_F_Pastataiadmini1Isvisogvt1">'Forma 12'!$E$16</definedName>
    <definedName name="VAS082_F_Pastataiadmini1Isvisont1" localSheetId="11">'Forma 12'!$I$16</definedName>
    <definedName name="VAS082_F_Pastataiadmini1Isvisont1">'Forma 12'!$I$16</definedName>
    <definedName name="VAS082_F_Pastataiadmini1Kitareguliuoja1" localSheetId="11">'Forma 12'!$P$16</definedName>
    <definedName name="VAS082_F_Pastataiadmini1Kitareguliuoja1">'Forma 12'!$P$16</definedName>
    <definedName name="VAS082_F_Pastataiadmini1Kitosreguliuoj1" localSheetId="11">'Forma 12'!$N$16</definedName>
    <definedName name="VAS082_F_Pastataiadmini1Kitosreguliuoj1">'Forma 12'!$N$16</definedName>
    <definedName name="VAS082_F_Pastataiadmini1Kitosveiklosne1" localSheetId="11">'Forma 12'!$Q$16</definedName>
    <definedName name="VAS082_F_Pastataiadmini1Kitosveiklosne1">'Forma 12'!$Q$16</definedName>
    <definedName name="VAS082_F_Pastataiadmini1Nuotekudumblot1" localSheetId="11">'Forma 12'!$L$16</definedName>
    <definedName name="VAS082_F_Pastataiadmini1Nuotekudumblot1">'Forma 12'!$L$16</definedName>
    <definedName name="VAS082_F_Pastataiadmini1Nuotekusurinki1" localSheetId="11">'Forma 12'!$J$16</definedName>
    <definedName name="VAS082_F_Pastataiadmini1Nuotekusurinki1">'Forma 12'!$J$16</definedName>
    <definedName name="VAS082_F_Pastataiadmini1Nuotekuvalymas1" localSheetId="11">'Forma 12'!$K$16</definedName>
    <definedName name="VAS082_F_Pastataiadmini1Nuotekuvalymas1">'Forma 12'!$K$16</definedName>
    <definedName name="VAS082_F_Pastataiadmini1Pavirsiniunuot1" localSheetId="11">'Forma 12'!$M$16</definedName>
    <definedName name="VAS082_F_Pastataiadmini1Pavirsiniunuot1">'Forma 12'!$M$16</definedName>
    <definedName name="VAS082_F_Pastataiadmini2Apskaitosveikla1" localSheetId="11">'Forma 12'!$O$39</definedName>
    <definedName name="VAS082_F_Pastataiadmini2Apskaitosveikla1">'Forma 12'!$O$39</definedName>
    <definedName name="VAS082_F_Pastataiadmini2Geriamojovande1" localSheetId="11">'Forma 12'!$F$39</definedName>
    <definedName name="VAS082_F_Pastataiadmini2Geriamojovande1">'Forma 12'!$F$39</definedName>
    <definedName name="VAS082_F_Pastataiadmini2Geriamojovande2" localSheetId="11">'Forma 12'!$G$39</definedName>
    <definedName name="VAS082_F_Pastataiadmini2Geriamojovande2">'Forma 12'!$G$39</definedName>
    <definedName name="VAS082_F_Pastataiadmini2Geriamojovande3" localSheetId="11">'Forma 12'!$H$39</definedName>
    <definedName name="VAS082_F_Pastataiadmini2Geriamojovande3">'Forma 12'!$H$39</definedName>
    <definedName name="VAS082_F_Pastataiadmini2Isviso1" localSheetId="11">'Forma 12'!$D$39</definedName>
    <definedName name="VAS082_F_Pastataiadmini2Isviso1">'Forma 12'!$D$39</definedName>
    <definedName name="VAS082_F_Pastataiadmini2Isvisogvt1" localSheetId="11">'Forma 12'!$E$39</definedName>
    <definedName name="VAS082_F_Pastataiadmini2Isvisogvt1">'Forma 12'!$E$39</definedName>
    <definedName name="VAS082_F_Pastataiadmini2Isvisont1" localSheetId="11">'Forma 12'!$I$39</definedName>
    <definedName name="VAS082_F_Pastataiadmini2Isvisont1">'Forma 12'!$I$39</definedName>
    <definedName name="VAS082_F_Pastataiadmini2Kitareguliuoja1" localSheetId="11">'Forma 12'!$P$39</definedName>
    <definedName name="VAS082_F_Pastataiadmini2Kitareguliuoja1">'Forma 12'!$P$39</definedName>
    <definedName name="VAS082_F_Pastataiadmini2Kitosreguliuoj1" localSheetId="11">'Forma 12'!$N$39</definedName>
    <definedName name="VAS082_F_Pastataiadmini2Kitosreguliuoj1">'Forma 12'!$N$39</definedName>
    <definedName name="VAS082_F_Pastataiadmini2Kitosveiklosne1" localSheetId="11">'Forma 12'!$Q$39</definedName>
    <definedName name="VAS082_F_Pastataiadmini2Kitosveiklosne1">'Forma 12'!$Q$39</definedName>
    <definedName name="VAS082_F_Pastataiadmini2Nuotekudumblot1" localSheetId="11">'Forma 12'!$L$39</definedName>
    <definedName name="VAS082_F_Pastataiadmini2Nuotekudumblot1">'Forma 12'!$L$39</definedName>
    <definedName name="VAS082_F_Pastataiadmini2Nuotekusurinki1" localSheetId="11">'Forma 12'!$J$39</definedName>
    <definedName name="VAS082_F_Pastataiadmini2Nuotekusurinki1">'Forma 12'!$J$39</definedName>
    <definedName name="VAS082_F_Pastataiadmini2Nuotekuvalymas1" localSheetId="11">'Forma 12'!$K$39</definedName>
    <definedName name="VAS082_F_Pastataiadmini2Nuotekuvalymas1">'Forma 12'!$K$39</definedName>
    <definedName name="VAS082_F_Pastataiadmini2Pavirsiniunuot1" localSheetId="11">'Forma 12'!$M$39</definedName>
    <definedName name="VAS082_F_Pastataiadmini2Pavirsiniunuot1">'Forma 12'!$M$39</definedName>
    <definedName name="VAS082_F_Pastataiadmini3Apskaitosveikla1" localSheetId="11">'Forma 12'!$O$62</definedName>
    <definedName name="VAS082_F_Pastataiadmini3Apskaitosveikla1">'Forma 12'!$O$62</definedName>
    <definedName name="VAS082_F_Pastataiadmini3Geriamojovande1" localSheetId="11">'Forma 12'!$F$62</definedName>
    <definedName name="VAS082_F_Pastataiadmini3Geriamojovande1">'Forma 12'!$F$62</definedName>
    <definedName name="VAS082_F_Pastataiadmini3Geriamojovande2" localSheetId="11">'Forma 12'!$G$62</definedName>
    <definedName name="VAS082_F_Pastataiadmini3Geriamojovande2">'Forma 12'!$G$62</definedName>
    <definedName name="VAS082_F_Pastataiadmini3Geriamojovande3" localSheetId="11">'Forma 12'!$H$62</definedName>
    <definedName name="VAS082_F_Pastataiadmini3Geriamojovande3">'Forma 12'!$H$62</definedName>
    <definedName name="VAS082_F_Pastataiadmini3Isviso1" localSheetId="11">'Forma 12'!$D$62</definedName>
    <definedName name="VAS082_F_Pastataiadmini3Isviso1">'Forma 12'!$D$62</definedName>
    <definedName name="VAS082_F_Pastataiadmini3Isvisogvt1" localSheetId="11">'Forma 12'!$E$62</definedName>
    <definedName name="VAS082_F_Pastataiadmini3Isvisogvt1">'Forma 12'!$E$62</definedName>
    <definedName name="VAS082_F_Pastataiadmini3Isvisont1" localSheetId="11">'Forma 12'!$I$62</definedName>
    <definedName name="VAS082_F_Pastataiadmini3Isvisont1">'Forma 12'!$I$62</definedName>
    <definedName name="VAS082_F_Pastataiadmini3Kitareguliuoja1" localSheetId="11">'Forma 12'!$P$62</definedName>
    <definedName name="VAS082_F_Pastataiadmini3Kitareguliuoja1">'Forma 12'!$P$62</definedName>
    <definedName name="VAS082_F_Pastataiadmini3Kitosreguliuoj1" localSheetId="11">'Forma 12'!$N$62</definedName>
    <definedName name="VAS082_F_Pastataiadmini3Kitosreguliuoj1">'Forma 12'!$N$62</definedName>
    <definedName name="VAS082_F_Pastataiadmini3Kitosveiklosne1" localSheetId="11">'Forma 12'!$Q$62</definedName>
    <definedName name="VAS082_F_Pastataiadmini3Kitosveiklosne1">'Forma 12'!$Q$62</definedName>
    <definedName name="VAS082_F_Pastataiadmini3Nuotekudumblot1" localSheetId="11">'Forma 12'!$L$62</definedName>
    <definedName name="VAS082_F_Pastataiadmini3Nuotekudumblot1">'Forma 12'!$L$62</definedName>
    <definedName name="VAS082_F_Pastataiadmini3Nuotekusurinki1" localSheetId="11">'Forma 12'!$J$62</definedName>
    <definedName name="VAS082_F_Pastataiadmini3Nuotekusurinki1">'Forma 12'!$J$62</definedName>
    <definedName name="VAS082_F_Pastataiadmini3Nuotekuvalymas1" localSheetId="11">'Forma 12'!$K$62</definedName>
    <definedName name="VAS082_F_Pastataiadmini3Nuotekuvalymas1">'Forma 12'!$K$62</definedName>
    <definedName name="VAS082_F_Pastataiadmini3Pavirsiniunuot1" localSheetId="11">'Forma 12'!$M$62</definedName>
    <definedName name="VAS082_F_Pastataiadmini3Pavirsiniunuot1">'Forma 12'!$M$62</definedName>
    <definedName name="VAS082_F_Pastataiadmini4Apskaitosveikla1" localSheetId="11">'Forma 12'!$O$85</definedName>
    <definedName name="VAS082_F_Pastataiadmini4Apskaitosveikla1">'Forma 12'!$O$85</definedName>
    <definedName name="VAS082_F_Pastataiadmini4Geriamojovande1" localSheetId="11">'Forma 12'!$F$85</definedName>
    <definedName name="VAS082_F_Pastataiadmini4Geriamojovande1">'Forma 12'!$F$85</definedName>
    <definedName name="VAS082_F_Pastataiadmini4Geriamojovande2" localSheetId="11">'Forma 12'!$G$85</definedName>
    <definedName name="VAS082_F_Pastataiadmini4Geriamojovande2">'Forma 12'!$G$85</definedName>
    <definedName name="VAS082_F_Pastataiadmini4Geriamojovande3" localSheetId="11">'Forma 12'!$H$85</definedName>
    <definedName name="VAS082_F_Pastataiadmini4Geriamojovande3">'Forma 12'!$H$85</definedName>
    <definedName name="VAS082_F_Pastataiadmini4Isviso1" localSheetId="11">'Forma 12'!$D$85</definedName>
    <definedName name="VAS082_F_Pastataiadmini4Isviso1">'Forma 12'!$D$85</definedName>
    <definedName name="VAS082_F_Pastataiadmini4Isvisogvt1" localSheetId="11">'Forma 12'!$E$85</definedName>
    <definedName name="VAS082_F_Pastataiadmini4Isvisogvt1">'Forma 12'!$E$85</definedName>
    <definedName name="VAS082_F_Pastataiadmini4Isvisont1" localSheetId="11">'Forma 12'!$I$85</definedName>
    <definedName name="VAS082_F_Pastataiadmini4Isvisont1">'Forma 12'!$I$85</definedName>
    <definedName name="VAS082_F_Pastataiadmini4Kitareguliuoja1" localSheetId="11">'Forma 12'!$P$85</definedName>
    <definedName name="VAS082_F_Pastataiadmini4Kitareguliuoja1">'Forma 12'!$P$85</definedName>
    <definedName name="VAS082_F_Pastataiadmini4Kitosreguliuoj1" localSheetId="11">'Forma 12'!$N$85</definedName>
    <definedName name="VAS082_F_Pastataiadmini4Kitosreguliuoj1">'Forma 12'!$N$85</definedName>
    <definedName name="VAS082_F_Pastataiadmini4Kitosveiklosne1" localSheetId="11">'Forma 12'!$Q$85</definedName>
    <definedName name="VAS082_F_Pastataiadmini4Kitosveiklosne1">'Forma 12'!$Q$85</definedName>
    <definedName name="VAS082_F_Pastataiadmini4Nuotekudumblot1" localSheetId="11">'Forma 12'!$L$85</definedName>
    <definedName name="VAS082_F_Pastataiadmini4Nuotekudumblot1">'Forma 12'!$L$85</definedName>
    <definedName name="VAS082_F_Pastataiadmini4Nuotekusurinki1" localSheetId="11">'Forma 12'!$J$85</definedName>
    <definedName name="VAS082_F_Pastataiadmini4Nuotekusurinki1">'Forma 12'!$J$85</definedName>
    <definedName name="VAS082_F_Pastataiadmini4Nuotekuvalymas1" localSheetId="11">'Forma 12'!$K$85</definedName>
    <definedName name="VAS082_F_Pastataiadmini4Nuotekuvalymas1">'Forma 12'!$K$85</definedName>
    <definedName name="VAS082_F_Pastataiadmini4Pavirsiniunuot1" localSheetId="11">'Forma 12'!$M$85</definedName>
    <definedName name="VAS082_F_Pastataiadmini4Pavirsiniunuot1">'Forma 12'!$M$85</definedName>
    <definedName name="VAS082_F_Pastataiirstat1Apskaitosveikla1" localSheetId="11">'Forma 12'!$O$15</definedName>
    <definedName name="VAS082_F_Pastataiirstat1Apskaitosveikla1">'Forma 12'!$O$15</definedName>
    <definedName name="VAS082_F_Pastataiirstat1Geriamojovande1" localSheetId="11">'Forma 12'!$F$15</definedName>
    <definedName name="VAS082_F_Pastataiirstat1Geriamojovande1">'Forma 12'!$F$15</definedName>
    <definedName name="VAS082_F_Pastataiirstat1Geriamojovande2" localSheetId="11">'Forma 12'!$G$15</definedName>
    <definedName name="VAS082_F_Pastataiirstat1Geriamojovande2">'Forma 12'!$G$15</definedName>
    <definedName name="VAS082_F_Pastataiirstat1Geriamojovande3" localSheetId="11">'Forma 12'!$H$15</definedName>
    <definedName name="VAS082_F_Pastataiirstat1Geriamojovande3">'Forma 12'!$H$15</definedName>
    <definedName name="VAS082_F_Pastataiirstat1Isviso1" localSheetId="11">'Forma 12'!$D$15</definedName>
    <definedName name="VAS082_F_Pastataiirstat1Isviso1">'Forma 12'!$D$15</definedName>
    <definedName name="VAS082_F_Pastataiirstat1Isvisogvt1" localSheetId="11">'Forma 12'!$E$15</definedName>
    <definedName name="VAS082_F_Pastataiirstat1Isvisogvt1">'Forma 12'!$E$15</definedName>
    <definedName name="VAS082_F_Pastataiirstat1Isvisont1" localSheetId="11">'Forma 12'!$I$15</definedName>
    <definedName name="VAS082_F_Pastataiirstat1Isvisont1">'Forma 12'!$I$15</definedName>
    <definedName name="VAS082_F_Pastataiirstat1Kitareguliuoja1" localSheetId="11">'Forma 12'!$P$15</definedName>
    <definedName name="VAS082_F_Pastataiirstat1Kitareguliuoja1">'Forma 12'!$P$15</definedName>
    <definedName name="VAS082_F_Pastataiirstat1Kitosreguliuoj1" localSheetId="11">'Forma 12'!$N$15</definedName>
    <definedName name="VAS082_F_Pastataiirstat1Kitosreguliuoj1">'Forma 12'!$N$15</definedName>
    <definedName name="VAS082_F_Pastataiirstat1Kitosveiklosne1" localSheetId="11">'Forma 12'!$Q$15</definedName>
    <definedName name="VAS082_F_Pastataiirstat1Kitosveiklosne1">'Forma 12'!$Q$15</definedName>
    <definedName name="VAS082_F_Pastataiirstat1Nuotekudumblot1" localSheetId="11">'Forma 12'!$L$15</definedName>
    <definedName name="VAS082_F_Pastataiirstat1Nuotekudumblot1">'Forma 12'!$L$15</definedName>
    <definedName name="VAS082_F_Pastataiirstat1Nuotekusurinki1" localSheetId="11">'Forma 12'!$J$15</definedName>
    <definedName name="VAS082_F_Pastataiirstat1Nuotekusurinki1">'Forma 12'!$J$15</definedName>
    <definedName name="VAS082_F_Pastataiirstat1Nuotekuvalymas1" localSheetId="11">'Forma 12'!$K$15</definedName>
    <definedName name="VAS082_F_Pastataiirstat1Nuotekuvalymas1">'Forma 12'!$K$15</definedName>
    <definedName name="VAS082_F_Pastataiirstat1Pavirsiniunuot1" localSheetId="11">'Forma 12'!$M$15</definedName>
    <definedName name="VAS082_F_Pastataiirstat1Pavirsiniunuot1">'Forma 12'!$M$15</definedName>
    <definedName name="VAS082_F_Pastataiirstat2Apskaitosveikla1" localSheetId="11">'Forma 12'!$O$38</definedName>
    <definedName name="VAS082_F_Pastataiirstat2Apskaitosveikla1">'Forma 12'!$O$38</definedName>
    <definedName name="VAS082_F_Pastataiirstat2Geriamojovande1" localSheetId="11">'Forma 12'!$F$38</definedName>
    <definedName name="VAS082_F_Pastataiirstat2Geriamojovande1">'Forma 12'!$F$38</definedName>
    <definedName name="VAS082_F_Pastataiirstat2Geriamojovande2" localSheetId="11">'Forma 12'!$G$38</definedName>
    <definedName name="VAS082_F_Pastataiirstat2Geriamojovande2">'Forma 12'!$G$38</definedName>
    <definedName name="VAS082_F_Pastataiirstat2Geriamojovande3" localSheetId="11">'Forma 12'!$H$38</definedName>
    <definedName name="VAS082_F_Pastataiirstat2Geriamojovande3">'Forma 12'!$H$38</definedName>
    <definedName name="VAS082_F_Pastataiirstat2Isviso1" localSheetId="11">'Forma 12'!$D$38</definedName>
    <definedName name="VAS082_F_Pastataiirstat2Isviso1">'Forma 12'!$D$38</definedName>
    <definedName name="VAS082_F_Pastataiirstat2Isvisogvt1" localSheetId="11">'Forma 12'!$E$38</definedName>
    <definedName name="VAS082_F_Pastataiirstat2Isvisogvt1">'Forma 12'!$E$38</definedName>
    <definedName name="VAS082_F_Pastataiirstat2Isvisont1" localSheetId="11">'Forma 12'!$I$38</definedName>
    <definedName name="VAS082_F_Pastataiirstat2Isvisont1">'Forma 12'!$I$38</definedName>
    <definedName name="VAS082_F_Pastataiirstat2Kitareguliuoja1" localSheetId="11">'Forma 12'!$P$38</definedName>
    <definedName name="VAS082_F_Pastataiirstat2Kitareguliuoja1">'Forma 12'!$P$38</definedName>
    <definedName name="VAS082_F_Pastataiirstat2Kitosreguliuoj1" localSheetId="11">'Forma 12'!$N$38</definedName>
    <definedName name="VAS082_F_Pastataiirstat2Kitosreguliuoj1">'Forma 12'!$N$38</definedName>
    <definedName name="VAS082_F_Pastataiirstat2Kitosveiklosne1" localSheetId="11">'Forma 12'!$Q$38</definedName>
    <definedName name="VAS082_F_Pastataiirstat2Kitosveiklosne1">'Forma 12'!$Q$38</definedName>
    <definedName name="VAS082_F_Pastataiirstat2Nuotekudumblot1" localSheetId="11">'Forma 12'!$L$38</definedName>
    <definedName name="VAS082_F_Pastataiirstat2Nuotekudumblot1">'Forma 12'!$L$38</definedName>
    <definedName name="VAS082_F_Pastataiirstat2Nuotekusurinki1" localSheetId="11">'Forma 12'!$J$38</definedName>
    <definedName name="VAS082_F_Pastataiirstat2Nuotekusurinki1">'Forma 12'!$J$38</definedName>
    <definedName name="VAS082_F_Pastataiirstat2Nuotekuvalymas1" localSheetId="11">'Forma 12'!$K$38</definedName>
    <definedName name="VAS082_F_Pastataiirstat2Nuotekuvalymas1">'Forma 12'!$K$38</definedName>
    <definedName name="VAS082_F_Pastataiirstat2Pavirsiniunuot1" localSheetId="11">'Forma 12'!$M$38</definedName>
    <definedName name="VAS082_F_Pastataiirstat2Pavirsiniunuot1">'Forma 12'!$M$38</definedName>
    <definedName name="VAS082_F_Pastataiirstat3Apskaitosveikla1" localSheetId="11">'Forma 12'!$O$61</definedName>
    <definedName name="VAS082_F_Pastataiirstat3Apskaitosveikla1">'Forma 12'!$O$61</definedName>
    <definedName name="VAS082_F_Pastataiirstat3Geriamojovande1" localSheetId="11">'Forma 12'!$F$61</definedName>
    <definedName name="VAS082_F_Pastataiirstat3Geriamojovande1">'Forma 12'!$F$61</definedName>
    <definedName name="VAS082_F_Pastataiirstat3Geriamojovande2" localSheetId="11">'Forma 12'!$G$61</definedName>
    <definedName name="VAS082_F_Pastataiirstat3Geriamojovande2">'Forma 12'!$G$61</definedName>
    <definedName name="VAS082_F_Pastataiirstat3Geriamojovande3" localSheetId="11">'Forma 12'!$H$61</definedName>
    <definedName name="VAS082_F_Pastataiirstat3Geriamojovande3">'Forma 12'!$H$61</definedName>
    <definedName name="VAS082_F_Pastataiirstat3Isviso1" localSheetId="11">'Forma 12'!$D$61</definedName>
    <definedName name="VAS082_F_Pastataiirstat3Isviso1">'Forma 12'!$D$61</definedName>
    <definedName name="VAS082_F_Pastataiirstat3Isvisogvt1" localSheetId="11">'Forma 12'!$E$61</definedName>
    <definedName name="VAS082_F_Pastataiirstat3Isvisogvt1">'Forma 12'!$E$61</definedName>
    <definedName name="VAS082_F_Pastataiirstat3Isvisont1" localSheetId="11">'Forma 12'!$I$61</definedName>
    <definedName name="VAS082_F_Pastataiirstat3Isvisont1">'Forma 12'!$I$61</definedName>
    <definedName name="VAS082_F_Pastataiirstat3Kitareguliuoja1" localSheetId="11">'Forma 12'!$P$61</definedName>
    <definedName name="VAS082_F_Pastataiirstat3Kitareguliuoja1">'Forma 12'!$P$61</definedName>
    <definedName name="VAS082_F_Pastataiirstat3Kitosreguliuoj1" localSheetId="11">'Forma 12'!$N$61</definedName>
    <definedName name="VAS082_F_Pastataiirstat3Kitosreguliuoj1">'Forma 12'!$N$61</definedName>
    <definedName name="VAS082_F_Pastataiirstat3Kitosveiklosne1" localSheetId="11">'Forma 12'!$Q$61</definedName>
    <definedName name="VAS082_F_Pastataiirstat3Kitosveiklosne1">'Forma 12'!$Q$61</definedName>
    <definedName name="VAS082_F_Pastataiirstat3Nuotekudumblot1" localSheetId="11">'Forma 12'!$L$61</definedName>
    <definedName name="VAS082_F_Pastataiirstat3Nuotekudumblot1">'Forma 12'!$L$61</definedName>
    <definedName name="VAS082_F_Pastataiirstat3Nuotekusurinki1" localSheetId="11">'Forma 12'!$J$61</definedName>
    <definedName name="VAS082_F_Pastataiirstat3Nuotekusurinki1">'Forma 12'!$J$61</definedName>
    <definedName name="VAS082_F_Pastataiirstat3Nuotekuvalymas1" localSheetId="11">'Forma 12'!$K$61</definedName>
    <definedName name="VAS082_F_Pastataiirstat3Nuotekuvalymas1">'Forma 12'!$K$61</definedName>
    <definedName name="VAS082_F_Pastataiirstat3Pavirsiniunuot1" localSheetId="11">'Forma 12'!$M$61</definedName>
    <definedName name="VAS082_F_Pastataiirstat3Pavirsiniunuot1">'Forma 12'!$M$61</definedName>
    <definedName name="VAS082_F_Pastataiirstat4Apskaitosveikla1" localSheetId="11">'Forma 12'!$O$84</definedName>
    <definedName name="VAS082_F_Pastataiirstat4Apskaitosveikla1">'Forma 12'!$O$84</definedName>
    <definedName name="VAS082_F_Pastataiirstat4Geriamojovande1" localSheetId="11">'Forma 12'!$F$84</definedName>
    <definedName name="VAS082_F_Pastataiirstat4Geriamojovande1">'Forma 12'!$F$84</definedName>
    <definedName name="VAS082_F_Pastataiirstat4Geriamojovande2" localSheetId="11">'Forma 12'!$G$84</definedName>
    <definedName name="VAS082_F_Pastataiirstat4Geriamojovande2">'Forma 12'!$G$84</definedName>
    <definedName name="VAS082_F_Pastataiirstat4Geriamojovande3" localSheetId="11">'Forma 12'!$H$84</definedName>
    <definedName name="VAS082_F_Pastataiirstat4Geriamojovande3">'Forma 12'!$H$84</definedName>
    <definedName name="VAS082_F_Pastataiirstat4Isviso1" localSheetId="11">'Forma 12'!$D$84</definedName>
    <definedName name="VAS082_F_Pastataiirstat4Isviso1">'Forma 12'!$D$84</definedName>
    <definedName name="VAS082_F_Pastataiirstat4Isvisogvt1" localSheetId="11">'Forma 12'!$E$84</definedName>
    <definedName name="VAS082_F_Pastataiirstat4Isvisogvt1">'Forma 12'!$E$84</definedName>
    <definedName name="VAS082_F_Pastataiirstat4Isvisont1" localSheetId="11">'Forma 12'!$I$84</definedName>
    <definedName name="VAS082_F_Pastataiirstat4Isvisont1">'Forma 12'!$I$84</definedName>
    <definedName name="VAS082_F_Pastataiirstat4Kitareguliuoja1" localSheetId="11">'Forma 12'!$P$84</definedName>
    <definedName name="VAS082_F_Pastataiirstat4Kitareguliuoja1">'Forma 12'!$P$84</definedName>
    <definedName name="VAS082_F_Pastataiirstat4Kitosreguliuoj1" localSheetId="11">'Forma 12'!$N$84</definedName>
    <definedName name="VAS082_F_Pastataiirstat4Kitosreguliuoj1">'Forma 12'!$N$84</definedName>
    <definedName name="VAS082_F_Pastataiirstat4Kitosveiklosne1" localSheetId="11">'Forma 12'!$Q$84</definedName>
    <definedName name="VAS082_F_Pastataiirstat4Kitosveiklosne1">'Forma 12'!$Q$84</definedName>
    <definedName name="VAS082_F_Pastataiirstat4Nuotekudumblot1" localSheetId="11">'Forma 12'!$L$84</definedName>
    <definedName name="VAS082_F_Pastataiirstat4Nuotekudumblot1">'Forma 12'!$L$84</definedName>
    <definedName name="VAS082_F_Pastataiirstat4Nuotekusurinki1" localSheetId="11">'Forma 12'!$J$84</definedName>
    <definedName name="VAS082_F_Pastataiirstat4Nuotekusurinki1">'Forma 12'!$J$84</definedName>
    <definedName name="VAS082_F_Pastataiirstat4Nuotekuvalymas1" localSheetId="11">'Forma 12'!$K$84</definedName>
    <definedName name="VAS082_F_Pastataiirstat4Nuotekuvalymas1">'Forma 12'!$K$84</definedName>
    <definedName name="VAS082_F_Pastataiirstat4Pavirsiniunuot1" localSheetId="11">'Forma 12'!$M$84</definedName>
    <definedName name="VAS082_F_Pastataiirstat4Pavirsiniunuot1">'Forma 12'!$M$84</definedName>
    <definedName name="VAS082_F_Specprogramine1Apskaitosveikla1" localSheetId="11">'Forma 12'!$O$13</definedName>
    <definedName name="VAS082_F_Specprogramine1Apskaitosveikla1">'Forma 12'!$O$13</definedName>
    <definedName name="VAS082_F_Specprogramine1Geriamojovande1" localSheetId="11">'Forma 12'!$F$13</definedName>
    <definedName name="VAS082_F_Specprogramine1Geriamojovande1">'Forma 12'!$F$13</definedName>
    <definedName name="VAS082_F_Specprogramine1Geriamojovande2" localSheetId="11">'Forma 12'!$G$13</definedName>
    <definedName name="VAS082_F_Specprogramine1Geriamojovande2">'Forma 12'!$G$13</definedName>
    <definedName name="VAS082_F_Specprogramine1Geriamojovande3" localSheetId="11">'Forma 12'!$H$13</definedName>
    <definedName name="VAS082_F_Specprogramine1Geriamojovande3">'Forma 12'!$H$13</definedName>
    <definedName name="VAS082_F_Specprogramine1Isviso1" localSheetId="11">'Forma 12'!$D$13</definedName>
    <definedName name="VAS082_F_Specprogramine1Isviso1">'Forma 12'!$D$13</definedName>
    <definedName name="VAS082_F_Specprogramine1Isvisogvt1" localSheetId="11">'Forma 12'!$E$13</definedName>
    <definedName name="VAS082_F_Specprogramine1Isvisogvt1">'Forma 12'!$E$13</definedName>
    <definedName name="VAS082_F_Specprogramine1Isvisont1" localSheetId="11">'Forma 12'!$I$13</definedName>
    <definedName name="VAS082_F_Specprogramine1Isvisont1">'Forma 12'!$I$13</definedName>
    <definedName name="VAS082_F_Specprogramine1Kitareguliuoja1" localSheetId="11">'Forma 12'!$P$13</definedName>
    <definedName name="VAS082_F_Specprogramine1Kitareguliuoja1">'Forma 12'!$P$13</definedName>
    <definedName name="VAS082_F_Specprogramine1Kitosreguliuoj1" localSheetId="11">'Forma 12'!$N$13</definedName>
    <definedName name="VAS082_F_Specprogramine1Kitosreguliuoj1">'Forma 12'!$N$13</definedName>
    <definedName name="VAS082_F_Specprogramine1Kitosveiklosne1" localSheetId="11">'Forma 12'!$Q$13</definedName>
    <definedName name="VAS082_F_Specprogramine1Kitosveiklosne1">'Forma 12'!$Q$13</definedName>
    <definedName name="VAS082_F_Specprogramine1Nuotekudumblot1" localSheetId="11">'Forma 12'!$L$13</definedName>
    <definedName name="VAS082_F_Specprogramine1Nuotekudumblot1">'Forma 12'!$L$13</definedName>
    <definedName name="VAS082_F_Specprogramine1Nuotekusurinki1" localSheetId="11">'Forma 12'!$J$13</definedName>
    <definedName name="VAS082_F_Specprogramine1Nuotekusurinki1">'Forma 12'!$J$13</definedName>
    <definedName name="VAS082_F_Specprogramine1Nuotekuvalymas1" localSheetId="11">'Forma 12'!$K$13</definedName>
    <definedName name="VAS082_F_Specprogramine1Nuotekuvalymas1">'Forma 12'!$K$13</definedName>
    <definedName name="VAS082_F_Specprogramine1Pavirsiniunuot1" localSheetId="11">'Forma 12'!$M$13</definedName>
    <definedName name="VAS082_F_Specprogramine1Pavirsiniunuot1">'Forma 12'!$M$13</definedName>
    <definedName name="VAS082_F_Specprogramine2Apskaitosveikla1" localSheetId="11">'Forma 12'!$O$36</definedName>
    <definedName name="VAS082_F_Specprogramine2Apskaitosveikla1">'Forma 12'!$O$36</definedName>
    <definedName name="VAS082_F_Specprogramine2Geriamojovande1" localSheetId="11">'Forma 12'!$F$36</definedName>
    <definedName name="VAS082_F_Specprogramine2Geriamojovande1">'Forma 12'!$F$36</definedName>
    <definedName name="VAS082_F_Specprogramine2Geriamojovande2" localSheetId="11">'Forma 12'!$G$36</definedName>
    <definedName name="VAS082_F_Specprogramine2Geriamojovande2">'Forma 12'!$G$36</definedName>
    <definedName name="VAS082_F_Specprogramine2Geriamojovande3" localSheetId="11">'Forma 12'!$H$36</definedName>
    <definedName name="VAS082_F_Specprogramine2Geriamojovande3">'Forma 12'!$H$36</definedName>
    <definedName name="VAS082_F_Specprogramine2Isviso1" localSheetId="11">'Forma 12'!$D$36</definedName>
    <definedName name="VAS082_F_Specprogramine2Isviso1">'Forma 12'!$D$36</definedName>
    <definedName name="VAS082_F_Specprogramine2Isvisogvt1" localSheetId="11">'Forma 12'!$E$36</definedName>
    <definedName name="VAS082_F_Specprogramine2Isvisogvt1">'Forma 12'!$E$36</definedName>
    <definedName name="VAS082_F_Specprogramine2Isvisont1" localSheetId="11">'Forma 12'!$I$36</definedName>
    <definedName name="VAS082_F_Specprogramine2Isvisont1">'Forma 12'!$I$36</definedName>
    <definedName name="VAS082_F_Specprogramine2Kitareguliuoja1" localSheetId="11">'Forma 12'!$P$36</definedName>
    <definedName name="VAS082_F_Specprogramine2Kitareguliuoja1">'Forma 12'!$P$36</definedName>
    <definedName name="VAS082_F_Specprogramine2Kitosreguliuoj1" localSheetId="11">'Forma 12'!$N$36</definedName>
    <definedName name="VAS082_F_Specprogramine2Kitosreguliuoj1">'Forma 12'!$N$36</definedName>
    <definedName name="VAS082_F_Specprogramine2Kitosveiklosne1" localSheetId="11">'Forma 12'!$Q$36</definedName>
    <definedName name="VAS082_F_Specprogramine2Kitosveiklosne1">'Forma 12'!$Q$36</definedName>
    <definedName name="VAS082_F_Specprogramine2Nuotekudumblot1" localSheetId="11">'Forma 12'!$L$36</definedName>
    <definedName name="VAS082_F_Specprogramine2Nuotekudumblot1">'Forma 12'!$L$36</definedName>
    <definedName name="VAS082_F_Specprogramine2Nuotekusurinki1" localSheetId="11">'Forma 12'!$J$36</definedName>
    <definedName name="VAS082_F_Specprogramine2Nuotekusurinki1">'Forma 12'!$J$36</definedName>
    <definedName name="VAS082_F_Specprogramine2Nuotekuvalymas1" localSheetId="11">'Forma 12'!$K$36</definedName>
    <definedName name="VAS082_F_Specprogramine2Nuotekuvalymas1">'Forma 12'!$K$36</definedName>
    <definedName name="VAS082_F_Specprogramine2Pavirsiniunuot1" localSheetId="11">'Forma 12'!$M$36</definedName>
    <definedName name="VAS082_F_Specprogramine2Pavirsiniunuot1">'Forma 12'!$M$36</definedName>
    <definedName name="VAS082_F_Specprogramine3Apskaitosveikla1" localSheetId="11">'Forma 12'!$O$59</definedName>
    <definedName name="VAS082_F_Specprogramine3Apskaitosveikla1">'Forma 12'!$O$59</definedName>
    <definedName name="VAS082_F_Specprogramine3Geriamojovande1" localSheetId="11">'Forma 12'!$F$59</definedName>
    <definedName name="VAS082_F_Specprogramine3Geriamojovande1">'Forma 12'!$F$59</definedName>
    <definedName name="VAS082_F_Specprogramine3Geriamojovande2" localSheetId="11">'Forma 12'!$G$59</definedName>
    <definedName name="VAS082_F_Specprogramine3Geriamojovande2">'Forma 12'!$G$59</definedName>
    <definedName name="VAS082_F_Specprogramine3Geriamojovande3" localSheetId="11">'Forma 12'!$H$59</definedName>
    <definedName name="VAS082_F_Specprogramine3Geriamojovande3">'Forma 12'!$H$59</definedName>
    <definedName name="VAS082_F_Specprogramine3Isviso1" localSheetId="11">'Forma 12'!$D$59</definedName>
    <definedName name="VAS082_F_Specprogramine3Isviso1">'Forma 12'!$D$59</definedName>
    <definedName name="VAS082_F_Specprogramine3Isvisogvt1" localSheetId="11">'Forma 12'!$E$59</definedName>
    <definedName name="VAS082_F_Specprogramine3Isvisogvt1">'Forma 12'!$E$59</definedName>
    <definedName name="VAS082_F_Specprogramine3Isvisont1" localSheetId="11">'Forma 12'!$I$59</definedName>
    <definedName name="VAS082_F_Specprogramine3Isvisont1">'Forma 12'!$I$59</definedName>
    <definedName name="VAS082_F_Specprogramine3Kitareguliuoja1" localSheetId="11">'Forma 12'!$P$59</definedName>
    <definedName name="VAS082_F_Specprogramine3Kitareguliuoja1">'Forma 12'!$P$59</definedName>
    <definedName name="VAS082_F_Specprogramine3Kitosreguliuoj1" localSheetId="11">'Forma 12'!$N$59</definedName>
    <definedName name="VAS082_F_Specprogramine3Kitosreguliuoj1">'Forma 12'!$N$59</definedName>
    <definedName name="VAS082_F_Specprogramine3Kitosveiklosne1" localSheetId="11">'Forma 12'!$Q$59</definedName>
    <definedName name="VAS082_F_Specprogramine3Kitosveiklosne1">'Forma 12'!$Q$59</definedName>
    <definedName name="VAS082_F_Specprogramine3Nuotekudumblot1" localSheetId="11">'Forma 12'!$L$59</definedName>
    <definedName name="VAS082_F_Specprogramine3Nuotekudumblot1">'Forma 12'!$L$59</definedName>
    <definedName name="VAS082_F_Specprogramine3Nuotekusurinki1" localSheetId="11">'Forma 12'!$J$59</definedName>
    <definedName name="VAS082_F_Specprogramine3Nuotekusurinki1">'Forma 12'!$J$59</definedName>
    <definedName name="VAS082_F_Specprogramine3Nuotekuvalymas1" localSheetId="11">'Forma 12'!$K$59</definedName>
    <definedName name="VAS082_F_Specprogramine3Nuotekuvalymas1">'Forma 12'!$K$59</definedName>
    <definedName name="VAS082_F_Specprogramine3Pavirsiniunuot1" localSheetId="11">'Forma 12'!$M$59</definedName>
    <definedName name="VAS082_F_Specprogramine3Pavirsiniunuot1">'Forma 12'!$M$59</definedName>
    <definedName name="VAS082_F_Specprogramine4Apskaitosveikla1" localSheetId="11">'Forma 12'!$O$82</definedName>
    <definedName name="VAS082_F_Specprogramine4Apskaitosveikla1">'Forma 12'!$O$82</definedName>
    <definedName name="VAS082_F_Specprogramine4Geriamojovande1" localSheetId="11">'Forma 12'!$F$82</definedName>
    <definedName name="VAS082_F_Specprogramine4Geriamojovande1">'Forma 12'!$F$82</definedName>
    <definedName name="VAS082_F_Specprogramine4Geriamojovande2" localSheetId="11">'Forma 12'!$G$82</definedName>
    <definedName name="VAS082_F_Specprogramine4Geriamojovande2">'Forma 12'!$G$82</definedName>
    <definedName name="VAS082_F_Specprogramine4Geriamojovande3" localSheetId="11">'Forma 12'!$H$82</definedName>
    <definedName name="VAS082_F_Specprogramine4Geriamojovande3">'Forma 12'!$H$82</definedName>
    <definedName name="VAS082_F_Specprogramine4Isviso1" localSheetId="11">'Forma 12'!$D$82</definedName>
    <definedName name="VAS082_F_Specprogramine4Isviso1">'Forma 12'!$D$82</definedName>
    <definedName name="VAS082_F_Specprogramine4Isvisogvt1" localSheetId="11">'Forma 12'!$E$82</definedName>
    <definedName name="VAS082_F_Specprogramine4Isvisogvt1">'Forma 12'!$E$82</definedName>
    <definedName name="VAS082_F_Specprogramine4Isvisont1" localSheetId="11">'Forma 12'!$I$82</definedName>
    <definedName name="VAS082_F_Specprogramine4Isvisont1">'Forma 12'!$I$82</definedName>
    <definedName name="VAS082_F_Specprogramine4Kitareguliuoja1" localSheetId="11">'Forma 12'!$P$82</definedName>
    <definedName name="VAS082_F_Specprogramine4Kitareguliuoja1">'Forma 12'!$P$82</definedName>
    <definedName name="VAS082_F_Specprogramine4Kitosreguliuoj1" localSheetId="11">'Forma 12'!$N$82</definedName>
    <definedName name="VAS082_F_Specprogramine4Kitosreguliuoj1">'Forma 12'!$N$82</definedName>
    <definedName name="VAS082_F_Specprogramine4Kitosveiklosne1" localSheetId="11">'Forma 12'!$Q$82</definedName>
    <definedName name="VAS082_F_Specprogramine4Kitosveiklosne1">'Forma 12'!$Q$82</definedName>
    <definedName name="VAS082_F_Specprogramine4Nuotekudumblot1" localSheetId="11">'Forma 12'!$L$82</definedName>
    <definedName name="VAS082_F_Specprogramine4Nuotekudumblot1">'Forma 12'!$L$82</definedName>
    <definedName name="VAS082_F_Specprogramine4Nuotekusurinki1" localSheetId="11">'Forma 12'!$J$82</definedName>
    <definedName name="VAS082_F_Specprogramine4Nuotekusurinki1">'Forma 12'!$J$82</definedName>
    <definedName name="VAS082_F_Specprogramine4Nuotekuvalymas1" localSheetId="11">'Forma 12'!$K$82</definedName>
    <definedName name="VAS082_F_Specprogramine4Nuotekuvalymas1">'Forma 12'!$K$82</definedName>
    <definedName name="VAS082_F_Specprogramine4Pavirsiniunuot1" localSheetId="11">'Forma 12'!$M$82</definedName>
    <definedName name="VAS082_F_Specprogramine4Pavirsiniunuot1">'Forma 12'!$M$82</definedName>
    <definedName name="VAS082_F_Standartinepro1Apskaitosveikla1" localSheetId="11">'Forma 12'!$O$12</definedName>
    <definedName name="VAS082_F_Standartinepro1Apskaitosveikla1">'Forma 12'!$O$12</definedName>
    <definedName name="VAS082_F_Standartinepro1Geriamojovande1" localSheetId="11">'Forma 12'!$F$12</definedName>
    <definedName name="VAS082_F_Standartinepro1Geriamojovande1">'Forma 12'!$F$12</definedName>
    <definedName name="VAS082_F_Standartinepro1Geriamojovande2" localSheetId="11">'Forma 12'!$G$12</definedName>
    <definedName name="VAS082_F_Standartinepro1Geriamojovande2">'Forma 12'!$G$12</definedName>
    <definedName name="VAS082_F_Standartinepro1Geriamojovande3" localSheetId="11">'Forma 12'!$H$12</definedName>
    <definedName name="VAS082_F_Standartinepro1Geriamojovande3">'Forma 12'!$H$12</definedName>
    <definedName name="VAS082_F_Standartinepro1Isviso1" localSheetId="11">'Forma 12'!$D$12</definedName>
    <definedName name="VAS082_F_Standartinepro1Isviso1">'Forma 12'!$D$12</definedName>
    <definedName name="VAS082_F_Standartinepro1Isvisogvt1" localSheetId="11">'Forma 12'!$E$12</definedName>
    <definedName name="VAS082_F_Standartinepro1Isvisogvt1">'Forma 12'!$E$12</definedName>
    <definedName name="VAS082_F_Standartinepro1Isvisont1" localSheetId="11">'Forma 12'!$I$12</definedName>
    <definedName name="VAS082_F_Standartinepro1Isvisont1">'Forma 12'!$I$12</definedName>
    <definedName name="VAS082_F_Standartinepro1Kitareguliuoja1" localSheetId="11">'Forma 12'!$P$12</definedName>
    <definedName name="VAS082_F_Standartinepro1Kitareguliuoja1">'Forma 12'!$P$12</definedName>
    <definedName name="VAS082_F_Standartinepro1Kitosreguliuoj1" localSheetId="11">'Forma 12'!$N$12</definedName>
    <definedName name="VAS082_F_Standartinepro1Kitosreguliuoj1">'Forma 12'!$N$12</definedName>
    <definedName name="VAS082_F_Standartinepro1Kitosveiklosne1" localSheetId="11">'Forma 12'!$Q$12</definedName>
    <definedName name="VAS082_F_Standartinepro1Kitosveiklosne1">'Forma 12'!$Q$12</definedName>
    <definedName name="VAS082_F_Standartinepro1Nuotekudumblot1" localSheetId="11">'Forma 12'!$L$12</definedName>
    <definedName name="VAS082_F_Standartinepro1Nuotekudumblot1">'Forma 12'!$L$12</definedName>
    <definedName name="VAS082_F_Standartinepro1Nuotekusurinki1" localSheetId="11">'Forma 12'!$J$12</definedName>
    <definedName name="VAS082_F_Standartinepro1Nuotekusurinki1">'Forma 12'!$J$12</definedName>
    <definedName name="VAS082_F_Standartinepro1Nuotekuvalymas1" localSheetId="11">'Forma 12'!$K$12</definedName>
    <definedName name="VAS082_F_Standartinepro1Nuotekuvalymas1">'Forma 12'!$K$12</definedName>
    <definedName name="VAS082_F_Standartinepro1Pavirsiniunuot1" localSheetId="11">'Forma 12'!$M$12</definedName>
    <definedName name="VAS082_F_Standartinepro1Pavirsiniunuot1">'Forma 12'!$M$12</definedName>
    <definedName name="VAS082_F_Standartinepro2Apskaitosveikla1" localSheetId="11">'Forma 12'!$O$35</definedName>
    <definedName name="VAS082_F_Standartinepro2Apskaitosveikla1">'Forma 12'!$O$35</definedName>
    <definedName name="VAS082_F_Standartinepro2Geriamojovande1" localSheetId="11">'Forma 12'!$F$35</definedName>
    <definedName name="VAS082_F_Standartinepro2Geriamojovande1">'Forma 12'!$F$35</definedName>
    <definedName name="VAS082_F_Standartinepro2Geriamojovande2" localSheetId="11">'Forma 12'!$G$35</definedName>
    <definedName name="VAS082_F_Standartinepro2Geriamojovande2">'Forma 12'!$G$35</definedName>
    <definedName name="VAS082_F_Standartinepro2Geriamojovande3" localSheetId="11">'Forma 12'!$H$35</definedName>
    <definedName name="VAS082_F_Standartinepro2Geriamojovande3">'Forma 12'!$H$35</definedName>
    <definedName name="VAS082_F_Standartinepro2Isviso1" localSheetId="11">'Forma 12'!$D$35</definedName>
    <definedName name="VAS082_F_Standartinepro2Isviso1">'Forma 12'!$D$35</definedName>
    <definedName name="VAS082_F_Standartinepro2Isvisogvt1" localSheetId="11">'Forma 12'!$E$35</definedName>
    <definedName name="VAS082_F_Standartinepro2Isvisogvt1">'Forma 12'!$E$35</definedName>
    <definedName name="VAS082_F_Standartinepro2Isvisont1" localSheetId="11">'Forma 12'!$I$35</definedName>
    <definedName name="VAS082_F_Standartinepro2Isvisont1">'Forma 12'!$I$35</definedName>
    <definedName name="VAS082_F_Standartinepro2Kitareguliuoja1" localSheetId="11">'Forma 12'!$P$35</definedName>
    <definedName name="VAS082_F_Standartinepro2Kitareguliuoja1">'Forma 12'!$P$35</definedName>
    <definedName name="VAS082_F_Standartinepro2Kitosreguliuoj1" localSheetId="11">'Forma 12'!$N$35</definedName>
    <definedName name="VAS082_F_Standartinepro2Kitosreguliuoj1">'Forma 12'!$N$35</definedName>
    <definedName name="VAS082_F_Standartinepro2Kitosveiklosne1" localSheetId="11">'Forma 12'!$Q$35</definedName>
    <definedName name="VAS082_F_Standartinepro2Kitosveiklosne1">'Forma 12'!$Q$35</definedName>
    <definedName name="VAS082_F_Standartinepro2Nuotekudumblot1" localSheetId="11">'Forma 12'!$L$35</definedName>
    <definedName name="VAS082_F_Standartinepro2Nuotekudumblot1">'Forma 12'!$L$35</definedName>
    <definedName name="VAS082_F_Standartinepro2Nuotekusurinki1" localSheetId="11">'Forma 12'!$J$35</definedName>
    <definedName name="VAS082_F_Standartinepro2Nuotekusurinki1">'Forma 12'!$J$35</definedName>
    <definedName name="VAS082_F_Standartinepro2Nuotekuvalymas1" localSheetId="11">'Forma 12'!$K$35</definedName>
    <definedName name="VAS082_F_Standartinepro2Nuotekuvalymas1">'Forma 12'!$K$35</definedName>
    <definedName name="VAS082_F_Standartinepro2Pavirsiniunuot1" localSheetId="11">'Forma 12'!$M$35</definedName>
    <definedName name="VAS082_F_Standartinepro2Pavirsiniunuot1">'Forma 12'!$M$35</definedName>
    <definedName name="VAS082_F_Standartinepro3Apskaitosveikla1" localSheetId="11">'Forma 12'!$O$58</definedName>
    <definedName name="VAS082_F_Standartinepro3Apskaitosveikla1">'Forma 12'!$O$58</definedName>
    <definedName name="VAS082_F_Standartinepro3Geriamojovande1" localSheetId="11">'Forma 12'!$F$58</definedName>
    <definedName name="VAS082_F_Standartinepro3Geriamojovande1">'Forma 12'!$F$58</definedName>
    <definedName name="VAS082_F_Standartinepro3Geriamojovande2" localSheetId="11">'Forma 12'!$G$58</definedName>
    <definedName name="VAS082_F_Standartinepro3Geriamojovande2">'Forma 12'!$G$58</definedName>
    <definedName name="VAS082_F_Standartinepro3Geriamojovande3" localSheetId="11">'Forma 12'!$H$58</definedName>
    <definedName name="VAS082_F_Standartinepro3Geriamojovande3">'Forma 12'!$H$58</definedName>
    <definedName name="VAS082_F_Standartinepro3Isviso1" localSheetId="11">'Forma 12'!$D$58</definedName>
    <definedName name="VAS082_F_Standartinepro3Isviso1">'Forma 12'!$D$58</definedName>
    <definedName name="VAS082_F_Standartinepro3Isvisogvt1" localSheetId="11">'Forma 12'!$E$58</definedName>
    <definedName name="VAS082_F_Standartinepro3Isvisogvt1">'Forma 12'!$E$58</definedName>
    <definedName name="VAS082_F_Standartinepro3Isvisont1" localSheetId="11">'Forma 12'!$I$58</definedName>
    <definedName name="VAS082_F_Standartinepro3Isvisont1">'Forma 12'!$I$58</definedName>
    <definedName name="VAS082_F_Standartinepro3Kitareguliuoja1" localSheetId="11">'Forma 12'!$P$58</definedName>
    <definedName name="VAS082_F_Standartinepro3Kitareguliuoja1">'Forma 12'!$P$58</definedName>
    <definedName name="VAS082_F_Standartinepro3Kitosreguliuoj1" localSheetId="11">'Forma 12'!$N$58</definedName>
    <definedName name="VAS082_F_Standartinepro3Kitosreguliuoj1">'Forma 12'!$N$58</definedName>
    <definedName name="VAS082_F_Standartinepro3Kitosveiklosne1" localSheetId="11">'Forma 12'!$Q$58</definedName>
    <definedName name="VAS082_F_Standartinepro3Kitosveiklosne1">'Forma 12'!$Q$58</definedName>
    <definedName name="VAS082_F_Standartinepro3Nuotekudumblot1" localSheetId="11">'Forma 12'!$L$58</definedName>
    <definedName name="VAS082_F_Standartinepro3Nuotekudumblot1">'Forma 12'!$L$58</definedName>
    <definedName name="VAS082_F_Standartinepro3Nuotekusurinki1" localSheetId="11">'Forma 12'!$J$58</definedName>
    <definedName name="VAS082_F_Standartinepro3Nuotekusurinki1">'Forma 12'!$J$58</definedName>
    <definedName name="VAS082_F_Standartinepro3Nuotekuvalymas1" localSheetId="11">'Forma 12'!$K$58</definedName>
    <definedName name="VAS082_F_Standartinepro3Nuotekuvalymas1">'Forma 12'!$K$58</definedName>
    <definedName name="VAS082_F_Standartinepro3Pavirsiniunuot1" localSheetId="11">'Forma 12'!$M$58</definedName>
    <definedName name="VAS082_F_Standartinepro3Pavirsiniunuot1">'Forma 12'!$M$58</definedName>
    <definedName name="VAS082_F_Standartinepro4Apskaitosveikla1" localSheetId="11">'Forma 12'!$O$81</definedName>
    <definedName name="VAS082_F_Standartinepro4Apskaitosveikla1">'Forma 12'!$O$81</definedName>
    <definedName name="VAS082_F_Standartinepro4Geriamojovande1" localSheetId="11">'Forma 12'!$F$81</definedName>
    <definedName name="VAS082_F_Standartinepro4Geriamojovande1">'Forma 12'!$F$81</definedName>
    <definedName name="VAS082_F_Standartinepro4Geriamojovande2" localSheetId="11">'Forma 12'!$G$81</definedName>
    <definedName name="VAS082_F_Standartinepro4Geriamojovande2">'Forma 12'!$G$81</definedName>
    <definedName name="VAS082_F_Standartinepro4Geriamojovande3" localSheetId="11">'Forma 12'!$H$81</definedName>
    <definedName name="VAS082_F_Standartinepro4Geriamojovande3">'Forma 12'!$H$81</definedName>
    <definedName name="VAS082_F_Standartinepro4Isviso1" localSheetId="11">'Forma 12'!$D$81</definedName>
    <definedName name="VAS082_F_Standartinepro4Isviso1">'Forma 12'!$D$81</definedName>
    <definedName name="VAS082_F_Standartinepro4Isvisogvt1" localSheetId="11">'Forma 12'!$E$81</definedName>
    <definedName name="VAS082_F_Standartinepro4Isvisogvt1">'Forma 12'!$E$81</definedName>
    <definedName name="VAS082_F_Standartinepro4Isvisont1" localSheetId="11">'Forma 12'!$I$81</definedName>
    <definedName name="VAS082_F_Standartinepro4Isvisont1">'Forma 12'!$I$81</definedName>
    <definedName name="VAS082_F_Standartinepro4Kitareguliuoja1" localSheetId="11">'Forma 12'!$P$81</definedName>
    <definedName name="VAS082_F_Standartinepro4Kitareguliuoja1">'Forma 12'!$P$81</definedName>
    <definedName name="VAS082_F_Standartinepro4Kitosreguliuoj1" localSheetId="11">'Forma 12'!$N$81</definedName>
    <definedName name="VAS082_F_Standartinepro4Kitosreguliuoj1">'Forma 12'!$N$81</definedName>
    <definedName name="VAS082_F_Standartinepro4Kitosveiklosne1" localSheetId="11">'Forma 12'!$Q$81</definedName>
    <definedName name="VAS082_F_Standartinepro4Kitosveiklosne1">'Forma 12'!$Q$81</definedName>
    <definedName name="VAS082_F_Standartinepro4Nuotekudumblot1" localSheetId="11">'Forma 12'!$L$81</definedName>
    <definedName name="VAS082_F_Standartinepro4Nuotekudumblot1">'Forma 12'!$L$81</definedName>
    <definedName name="VAS082_F_Standartinepro4Nuotekusurinki1" localSheetId="11">'Forma 12'!$J$81</definedName>
    <definedName name="VAS082_F_Standartinepro4Nuotekusurinki1">'Forma 12'!$J$81</definedName>
    <definedName name="VAS082_F_Standartinepro4Nuotekuvalymas1" localSheetId="11">'Forma 12'!$K$81</definedName>
    <definedName name="VAS082_F_Standartinepro4Nuotekuvalymas1">'Forma 12'!$K$81</definedName>
    <definedName name="VAS082_F_Standartinepro4Pavirsiniunuot1" localSheetId="11">'Forma 12'!$M$81</definedName>
    <definedName name="VAS082_F_Standartinepro4Pavirsiniunuot1">'Forma 12'!$M$81</definedName>
    <definedName name="VAS082_F_Tiesiogiaipask1Apskaitosveikla1" localSheetId="11">'Forma 12'!$O$33</definedName>
    <definedName name="VAS082_F_Tiesiogiaipask1Apskaitosveikla1">'Forma 12'!$O$33</definedName>
    <definedName name="VAS082_F_Tiesiogiaipask1Geriamojovande1" localSheetId="11">'Forma 12'!$F$33</definedName>
    <definedName name="VAS082_F_Tiesiogiaipask1Geriamojovande1">'Forma 12'!$F$33</definedName>
    <definedName name="VAS082_F_Tiesiogiaipask1Geriamojovande2" localSheetId="11">'Forma 12'!$G$33</definedName>
    <definedName name="VAS082_F_Tiesiogiaipask1Geriamojovande2">'Forma 12'!$G$33</definedName>
    <definedName name="VAS082_F_Tiesiogiaipask1Geriamojovande3" localSheetId="11">'Forma 12'!$H$33</definedName>
    <definedName name="VAS082_F_Tiesiogiaipask1Geriamojovande3">'Forma 12'!$H$33</definedName>
    <definedName name="VAS082_F_Tiesiogiaipask1Isviso1" localSheetId="11">'Forma 12'!$D$33</definedName>
    <definedName name="VAS082_F_Tiesiogiaipask1Isviso1">'Forma 12'!$D$33</definedName>
    <definedName name="VAS082_F_Tiesiogiaipask1Isvisogvt1" localSheetId="11">'Forma 12'!$E$33</definedName>
    <definedName name="VAS082_F_Tiesiogiaipask1Isvisogvt1">'Forma 12'!$E$33</definedName>
    <definedName name="VAS082_F_Tiesiogiaipask1Isvisont1" localSheetId="11">'Forma 12'!$I$33</definedName>
    <definedName name="VAS082_F_Tiesiogiaipask1Isvisont1">'Forma 12'!$I$33</definedName>
    <definedName name="VAS082_F_Tiesiogiaipask1Kitareguliuoja1" localSheetId="11">'Forma 12'!$P$33</definedName>
    <definedName name="VAS082_F_Tiesiogiaipask1Kitareguliuoja1">'Forma 12'!$P$33</definedName>
    <definedName name="VAS082_F_Tiesiogiaipask1Kitosreguliuoj1" localSheetId="11">'Forma 12'!$N$33</definedName>
    <definedName name="VAS082_F_Tiesiogiaipask1Kitosreguliuoj1">'Forma 12'!$N$33</definedName>
    <definedName name="VAS082_F_Tiesiogiaipask1Kitosveiklosne1" localSheetId="11">'Forma 12'!$Q$33</definedName>
    <definedName name="VAS082_F_Tiesiogiaipask1Kitosveiklosne1">'Forma 12'!$Q$33</definedName>
    <definedName name="VAS082_F_Tiesiogiaipask1Nuotekudumblot1" localSheetId="11">'Forma 12'!$L$33</definedName>
    <definedName name="VAS082_F_Tiesiogiaipask1Nuotekudumblot1">'Forma 12'!$L$33</definedName>
    <definedName name="VAS082_F_Tiesiogiaipask1Nuotekusurinki1" localSheetId="11">'Forma 12'!$J$33</definedName>
    <definedName name="VAS082_F_Tiesiogiaipask1Nuotekusurinki1">'Forma 12'!$J$33</definedName>
    <definedName name="VAS082_F_Tiesiogiaipask1Nuotekuvalymas1" localSheetId="11">'Forma 12'!$K$33</definedName>
    <definedName name="VAS082_F_Tiesiogiaipask1Nuotekuvalymas1">'Forma 12'!$K$33</definedName>
    <definedName name="VAS082_F_Tiesiogiaipask1Pavirsiniunuot1" localSheetId="11">'Forma 12'!$M$33</definedName>
    <definedName name="VAS082_F_Tiesiogiaipask1Pavirsiniunuot1">'Forma 12'!$M$33</definedName>
    <definedName name="VAS082_F_Transportoprie1Apskaitosveikla1" localSheetId="11">'Forma 12'!$O$26</definedName>
    <definedName name="VAS082_F_Transportoprie1Apskaitosveikla1">'Forma 12'!$O$26</definedName>
    <definedName name="VAS082_F_Transportoprie1Geriamojovande1" localSheetId="11">'Forma 12'!$F$26</definedName>
    <definedName name="VAS082_F_Transportoprie1Geriamojovande1">'Forma 12'!$F$26</definedName>
    <definedName name="VAS082_F_Transportoprie1Geriamojovande2" localSheetId="11">'Forma 12'!$G$26</definedName>
    <definedName name="VAS082_F_Transportoprie1Geriamojovande2">'Forma 12'!$G$26</definedName>
    <definedName name="VAS082_F_Transportoprie1Geriamojovande3" localSheetId="11">'Forma 12'!$H$26</definedName>
    <definedName name="VAS082_F_Transportoprie1Geriamojovande3">'Forma 12'!$H$26</definedName>
    <definedName name="VAS082_F_Transportoprie1Isviso1" localSheetId="11">'Forma 12'!$D$26</definedName>
    <definedName name="VAS082_F_Transportoprie1Isviso1">'Forma 12'!$D$26</definedName>
    <definedName name="VAS082_F_Transportoprie1Isvisogvt1" localSheetId="11">'Forma 12'!$E$26</definedName>
    <definedName name="VAS082_F_Transportoprie1Isvisogvt1">'Forma 12'!$E$26</definedName>
    <definedName name="VAS082_F_Transportoprie1Isvisont1" localSheetId="11">'Forma 12'!$I$26</definedName>
    <definedName name="VAS082_F_Transportoprie1Isvisont1">'Forma 12'!$I$26</definedName>
    <definedName name="VAS082_F_Transportoprie1Kitareguliuoja1" localSheetId="11">'Forma 12'!$P$26</definedName>
    <definedName name="VAS082_F_Transportoprie1Kitareguliuoja1">'Forma 12'!$P$26</definedName>
    <definedName name="VAS082_F_Transportoprie1Kitosreguliuoj1" localSheetId="11">'Forma 12'!$N$26</definedName>
    <definedName name="VAS082_F_Transportoprie1Kitosreguliuoj1">'Forma 12'!$N$26</definedName>
    <definedName name="VAS082_F_Transportoprie1Kitosveiklosne1" localSheetId="11">'Forma 12'!$Q$26</definedName>
    <definedName name="VAS082_F_Transportoprie1Kitosveiklosne1">'Forma 12'!$Q$26</definedName>
    <definedName name="VAS082_F_Transportoprie1Nuotekudumblot1" localSheetId="11">'Forma 12'!$L$26</definedName>
    <definedName name="VAS082_F_Transportoprie1Nuotekudumblot1">'Forma 12'!$L$26</definedName>
    <definedName name="VAS082_F_Transportoprie1Nuotekusurinki1" localSheetId="11">'Forma 12'!$J$26</definedName>
    <definedName name="VAS082_F_Transportoprie1Nuotekusurinki1">'Forma 12'!$J$26</definedName>
    <definedName name="VAS082_F_Transportoprie1Nuotekuvalymas1" localSheetId="11">'Forma 12'!$K$26</definedName>
    <definedName name="VAS082_F_Transportoprie1Nuotekuvalymas1">'Forma 12'!$K$26</definedName>
    <definedName name="VAS082_F_Transportoprie1Pavirsiniunuot1" localSheetId="11">'Forma 12'!$M$26</definedName>
    <definedName name="VAS082_F_Transportoprie1Pavirsiniunuot1">'Forma 12'!$M$26</definedName>
    <definedName name="VAS082_F_Transportoprie2Apskaitosveikla1" localSheetId="11">'Forma 12'!$O$49</definedName>
    <definedName name="VAS082_F_Transportoprie2Apskaitosveikla1">'Forma 12'!$O$49</definedName>
    <definedName name="VAS082_F_Transportoprie2Geriamojovande1" localSheetId="11">'Forma 12'!$F$49</definedName>
    <definedName name="VAS082_F_Transportoprie2Geriamojovande1">'Forma 12'!$F$49</definedName>
    <definedName name="VAS082_F_Transportoprie2Geriamojovande2" localSheetId="11">'Forma 12'!$G$49</definedName>
    <definedName name="VAS082_F_Transportoprie2Geriamojovande2">'Forma 12'!$G$49</definedName>
    <definedName name="VAS082_F_Transportoprie2Geriamojovande3" localSheetId="11">'Forma 12'!$H$49</definedName>
    <definedName name="VAS082_F_Transportoprie2Geriamojovande3">'Forma 12'!$H$49</definedName>
    <definedName name="VAS082_F_Transportoprie2Isviso1" localSheetId="11">'Forma 12'!$D$49</definedName>
    <definedName name="VAS082_F_Transportoprie2Isviso1">'Forma 12'!$D$49</definedName>
    <definedName name="VAS082_F_Transportoprie2Isvisogvt1" localSheetId="11">'Forma 12'!$E$49</definedName>
    <definedName name="VAS082_F_Transportoprie2Isvisogvt1">'Forma 12'!$E$49</definedName>
    <definedName name="VAS082_F_Transportoprie2Isvisont1" localSheetId="11">'Forma 12'!$I$49</definedName>
    <definedName name="VAS082_F_Transportoprie2Isvisont1">'Forma 12'!$I$49</definedName>
    <definedName name="VAS082_F_Transportoprie2Kitareguliuoja1" localSheetId="11">'Forma 12'!$P$49</definedName>
    <definedName name="VAS082_F_Transportoprie2Kitareguliuoja1">'Forma 12'!$P$49</definedName>
    <definedName name="VAS082_F_Transportoprie2Kitosreguliuoj1" localSheetId="11">'Forma 12'!$N$49</definedName>
    <definedName name="VAS082_F_Transportoprie2Kitosreguliuoj1">'Forma 12'!$N$49</definedName>
    <definedName name="VAS082_F_Transportoprie2Kitosveiklosne1" localSheetId="11">'Forma 12'!$Q$49</definedName>
    <definedName name="VAS082_F_Transportoprie2Kitosveiklosne1">'Forma 12'!$Q$49</definedName>
    <definedName name="VAS082_F_Transportoprie2Nuotekudumblot1" localSheetId="11">'Forma 12'!$L$49</definedName>
    <definedName name="VAS082_F_Transportoprie2Nuotekudumblot1">'Forma 12'!$L$49</definedName>
    <definedName name="VAS082_F_Transportoprie2Nuotekusurinki1" localSheetId="11">'Forma 12'!$J$49</definedName>
    <definedName name="VAS082_F_Transportoprie2Nuotekusurinki1">'Forma 12'!$J$49</definedName>
    <definedName name="VAS082_F_Transportoprie2Nuotekuvalymas1" localSheetId="11">'Forma 12'!$K$49</definedName>
    <definedName name="VAS082_F_Transportoprie2Nuotekuvalymas1">'Forma 12'!$K$49</definedName>
    <definedName name="VAS082_F_Transportoprie2Pavirsiniunuot1" localSheetId="11">'Forma 12'!$M$49</definedName>
    <definedName name="VAS082_F_Transportoprie2Pavirsiniunuot1">'Forma 12'!$M$49</definedName>
    <definedName name="VAS082_F_Transportoprie3Apskaitosveikla1" localSheetId="11">'Forma 12'!$O$72</definedName>
    <definedName name="VAS082_F_Transportoprie3Apskaitosveikla1">'Forma 12'!$O$72</definedName>
    <definedName name="VAS082_F_Transportoprie3Geriamojovande1" localSheetId="11">'Forma 12'!$F$72</definedName>
    <definedName name="VAS082_F_Transportoprie3Geriamojovande1">'Forma 12'!$F$72</definedName>
    <definedName name="VAS082_F_Transportoprie3Geriamojovande2" localSheetId="11">'Forma 12'!$G$72</definedName>
    <definedName name="VAS082_F_Transportoprie3Geriamojovande2">'Forma 12'!$G$72</definedName>
    <definedName name="VAS082_F_Transportoprie3Geriamojovande3" localSheetId="11">'Forma 12'!$H$72</definedName>
    <definedName name="VAS082_F_Transportoprie3Geriamojovande3">'Forma 12'!$H$72</definedName>
    <definedName name="VAS082_F_Transportoprie3Isviso1" localSheetId="11">'Forma 12'!$D$72</definedName>
    <definedName name="VAS082_F_Transportoprie3Isviso1">'Forma 12'!$D$72</definedName>
    <definedName name="VAS082_F_Transportoprie3Isvisogvt1" localSheetId="11">'Forma 12'!$E$72</definedName>
    <definedName name="VAS082_F_Transportoprie3Isvisogvt1">'Forma 12'!$E$72</definedName>
    <definedName name="VAS082_F_Transportoprie3Isvisont1" localSheetId="11">'Forma 12'!$I$72</definedName>
    <definedName name="VAS082_F_Transportoprie3Isvisont1">'Forma 12'!$I$72</definedName>
    <definedName name="VAS082_F_Transportoprie3Kitareguliuoja1" localSheetId="11">'Forma 12'!$P$72</definedName>
    <definedName name="VAS082_F_Transportoprie3Kitareguliuoja1">'Forma 12'!$P$72</definedName>
    <definedName name="VAS082_F_Transportoprie3Kitosreguliuoj1" localSheetId="11">'Forma 12'!$N$72</definedName>
    <definedName name="VAS082_F_Transportoprie3Kitosreguliuoj1">'Forma 12'!$N$72</definedName>
    <definedName name="VAS082_F_Transportoprie3Kitosveiklosne1" localSheetId="11">'Forma 12'!$Q$72</definedName>
    <definedName name="VAS082_F_Transportoprie3Kitosveiklosne1">'Forma 12'!$Q$72</definedName>
    <definedName name="VAS082_F_Transportoprie3Nuotekudumblot1" localSheetId="11">'Forma 12'!$L$72</definedName>
    <definedName name="VAS082_F_Transportoprie3Nuotekudumblot1">'Forma 12'!$L$72</definedName>
    <definedName name="VAS082_F_Transportoprie3Nuotekusurinki1" localSheetId="11">'Forma 12'!$J$72</definedName>
    <definedName name="VAS082_F_Transportoprie3Nuotekusurinki1">'Forma 12'!$J$72</definedName>
    <definedName name="VAS082_F_Transportoprie3Nuotekuvalymas1" localSheetId="11">'Forma 12'!$K$72</definedName>
    <definedName name="VAS082_F_Transportoprie3Nuotekuvalymas1">'Forma 12'!$K$72</definedName>
    <definedName name="VAS082_F_Transportoprie3Pavirsiniunuot1" localSheetId="11">'Forma 12'!$M$72</definedName>
    <definedName name="VAS082_F_Transportoprie3Pavirsiniunuot1">'Forma 12'!$M$72</definedName>
    <definedName name="VAS082_F_Transportoprie4Apskaitosveikla1" localSheetId="11">'Forma 12'!$O$94</definedName>
    <definedName name="VAS082_F_Transportoprie4Apskaitosveikla1">'Forma 12'!$O$94</definedName>
    <definedName name="VAS082_F_Transportoprie4Geriamojovande1" localSheetId="11">'Forma 12'!$F$94</definedName>
    <definedName name="VAS082_F_Transportoprie4Geriamojovande1">'Forma 12'!$F$94</definedName>
    <definedName name="VAS082_F_Transportoprie4Geriamojovande2" localSheetId="11">'Forma 12'!$G$94</definedName>
    <definedName name="VAS082_F_Transportoprie4Geriamojovande2">'Forma 12'!$G$94</definedName>
    <definedName name="VAS082_F_Transportoprie4Geriamojovande3" localSheetId="11">'Forma 12'!$H$94</definedName>
    <definedName name="VAS082_F_Transportoprie4Geriamojovande3">'Forma 12'!$H$94</definedName>
    <definedName name="VAS082_F_Transportoprie4Isviso1" localSheetId="11">'Forma 12'!$D$94</definedName>
    <definedName name="VAS082_F_Transportoprie4Isviso1">'Forma 12'!$D$94</definedName>
    <definedName name="VAS082_F_Transportoprie4Isvisogvt1" localSheetId="11">'Forma 12'!$E$94</definedName>
    <definedName name="VAS082_F_Transportoprie4Isvisogvt1">'Forma 12'!$E$94</definedName>
    <definedName name="VAS082_F_Transportoprie4Isvisont1" localSheetId="11">'Forma 12'!$I$94</definedName>
    <definedName name="VAS082_F_Transportoprie4Isvisont1">'Forma 12'!$I$94</definedName>
    <definedName name="VAS082_F_Transportoprie4Kitareguliuoja1" localSheetId="11">'Forma 12'!$P$94</definedName>
    <definedName name="VAS082_F_Transportoprie4Kitareguliuoja1">'Forma 12'!$P$94</definedName>
    <definedName name="VAS082_F_Transportoprie4Kitosreguliuoj1" localSheetId="11">'Forma 12'!$N$94</definedName>
    <definedName name="VAS082_F_Transportoprie4Kitosreguliuoj1">'Forma 12'!$N$94</definedName>
    <definedName name="VAS082_F_Transportoprie4Kitosveiklosne1" localSheetId="11">'Forma 12'!$Q$94</definedName>
    <definedName name="VAS082_F_Transportoprie4Kitosveiklosne1">'Forma 12'!$Q$94</definedName>
    <definedName name="VAS082_F_Transportoprie4Nuotekudumblot1" localSheetId="11">'Forma 12'!$L$94</definedName>
    <definedName name="VAS082_F_Transportoprie4Nuotekudumblot1">'Forma 12'!$L$94</definedName>
    <definedName name="VAS082_F_Transportoprie4Nuotekusurinki1" localSheetId="11">'Forma 12'!$J$94</definedName>
    <definedName name="VAS082_F_Transportoprie4Nuotekusurinki1">'Forma 12'!$J$94</definedName>
    <definedName name="VAS082_F_Transportoprie4Nuotekuvalymas1" localSheetId="11">'Forma 12'!$K$94</definedName>
    <definedName name="VAS082_F_Transportoprie4Nuotekuvalymas1">'Forma 12'!$K$94</definedName>
    <definedName name="VAS082_F_Transportoprie4Pavirsiniunuot1" localSheetId="11">'Forma 12'!$M$94</definedName>
    <definedName name="VAS082_F_Transportoprie4Pavirsiniunuot1">'Forma 12'!$M$94</definedName>
    <definedName name="VAS082_F_Vamzdynai1Apskaitosveikla1" localSheetId="11">'Forma 12'!$O$18</definedName>
    <definedName name="VAS082_F_Vamzdynai1Apskaitosveikla1">'Forma 12'!$O$18</definedName>
    <definedName name="VAS082_F_Vamzdynai1Geriamojovande1" localSheetId="11">'Forma 12'!$F$18</definedName>
    <definedName name="VAS082_F_Vamzdynai1Geriamojovande1">'Forma 12'!$F$18</definedName>
    <definedName name="VAS082_F_Vamzdynai1Geriamojovande2" localSheetId="11">'Forma 12'!$G$18</definedName>
    <definedName name="VAS082_F_Vamzdynai1Geriamojovande2">'Forma 12'!$G$18</definedName>
    <definedName name="VAS082_F_Vamzdynai1Geriamojovande3" localSheetId="11">'Forma 12'!$H$18</definedName>
    <definedName name="VAS082_F_Vamzdynai1Geriamojovande3">'Forma 12'!$H$18</definedName>
    <definedName name="VAS082_F_Vamzdynai1Isviso1" localSheetId="11">'Forma 12'!$D$18</definedName>
    <definedName name="VAS082_F_Vamzdynai1Isviso1">'Forma 12'!$D$18</definedName>
    <definedName name="VAS082_F_Vamzdynai1Isvisogvt1" localSheetId="11">'Forma 12'!$E$18</definedName>
    <definedName name="VAS082_F_Vamzdynai1Isvisogvt1">'Forma 12'!$E$18</definedName>
    <definedName name="VAS082_F_Vamzdynai1Isvisont1" localSheetId="11">'Forma 12'!$I$18</definedName>
    <definedName name="VAS082_F_Vamzdynai1Isvisont1">'Forma 12'!$I$18</definedName>
    <definedName name="VAS082_F_Vamzdynai1Kitareguliuoja1" localSheetId="11">'Forma 12'!$P$18</definedName>
    <definedName name="VAS082_F_Vamzdynai1Kitareguliuoja1">'Forma 12'!$P$18</definedName>
    <definedName name="VAS082_F_Vamzdynai1Kitosreguliuoj1" localSheetId="11">'Forma 12'!$N$18</definedName>
    <definedName name="VAS082_F_Vamzdynai1Kitosreguliuoj1">'Forma 12'!$N$18</definedName>
    <definedName name="VAS082_F_Vamzdynai1Kitosveiklosne1" localSheetId="11">'Forma 12'!$Q$18</definedName>
    <definedName name="VAS082_F_Vamzdynai1Kitosveiklosne1">'Forma 12'!$Q$18</definedName>
    <definedName name="VAS082_F_Vamzdynai1Nuotekudumblot1" localSheetId="11">'Forma 12'!$L$18</definedName>
    <definedName name="VAS082_F_Vamzdynai1Nuotekudumblot1">'Forma 12'!$L$18</definedName>
    <definedName name="VAS082_F_Vamzdynai1Nuotekusurinki1" localSheetId="11">'Forma 12'!$J$18</definedName>
    <definedName name="VAS082_F_Vamzdynai1Nuotekusurinki1">'Forma 12'!$J$18</definedName>
    <definedName name="VAS082_F_Vamzdynai1Nuotekuvalymas1" localSheetId="11">'Forma 12'!$K$18</definedName>
    <definedName name="VAS082_F_Vamzdynai1Nuotekuvalymas1">'Forma 12'!$K$18</definedName>
    <definedName name="VAS082_F_Vamzdynai1Pavirsiniunuot1" localSheetId="11">'Forma 12'!$M$18</definedName>
    <definedName name="VAS082_F_Vamzdynai1Pavirsiniunuot1">'Forma 12'!$M$18</definedName>
    <definedName name="VAS082_F_Vamzdynai2Apskaitosveikla1" localSheetId="11">'Forma 12'!$O$41</definedName>
    <definedName name="VAS082_F_Vamzdynai2Apskaitosveikla1">'Forma 12'!$O$41</definedName>
    <definedName name="VAS082_F_Vamzdynai2Geriamojovande1" localSheetId="11">'Forma 12'!$F$41</definedName>
    <definedName name="VAS082_F_Vamzdynai2Geriamojovande1">'Forma 12'!$F$41</definedName>
    <definedName name="VAS082_F_Vamzdynai2Geriamojovande2" localSheetId="11">'Forma 12'!$G$41</definedName>
    <definedName name="VAS082_F_Vamzdynai2Geriamojovande2">'Forma 12'!$G$41</definedName>
    <definedName name="VAS082_F_Vamzdynai2Geriamojovande3" localSheetId="11">'Forma 12'!$H$41</definedName>
    <definedName name="VAS082_F_Vamzdynai2Geriamojovande3">'Forma 12'!$H$41</definedName>
    <definedName name="VAS082_F_Vamzdynai2Isviso1" localSheetId="11">'Forma 12'!$D$41</definedName>
    <definedName name="VAS082_F_Vamzdynai2Isviso1">'Forma 12'!$D$41</definedName>
    <definedName name="VAS082_F_Vamzdynai2Isvisogvt1" localSheetId="11">'Forma 12'!$E$41</definedName>
    <definedName name="VAS082_F_Vamzdynai2Isvisogvt1">'Forma 12'!$E$41</definedName>
    <definedName name="VAS082_F_Vamzdynai2Isvisont1" localSheetId="11">'Forma 12'!$I$41</definedName>
    <definedName name="VAS082_F_Vamzdynai2Isvisont1">'Forma 12'!$I$41</definedName>
    <definedName name="VAS082_F_Vamzdynai2Kitareguliuoja1" localSheetId="11">'Forma 12'!$P$41</definedName>
    <definedName name="VAS082_F_Vamzdynai2Kitareguliuoja1">'Forma 12'!$P$41</definedName>
    <definedName name="VAS082_F_Vamzdynai2Kitosreguliuoj1" localSheetId="11">'Forma 12'!$N$41</definedName>
    <definedName name="VAS082_F_Vamzdynai2Kitosreguliuoj1">'Forma 12'!$N$41</definedName>
    <definedName name="VAS082_F_Vamzdynai2Kitosveiklosne1" localSheetId="11">'Forma 12'!$Q$41</definedName>
    <definedName name="VAS082_F_Vamzdynai2Kitosveiklosne1">'Forma 12'!$Q$41</definedName>
    <definedName name="VAS082_F_Vamzdynai2Nuotekudumblot1" localSheetId="11">'Forma 12'!$L$41</definedName>
    <definedName name="VAS082_F_Vamzdynai2Nuotekudumblot1">'Forma 12'!$L$41</definedName>
    <definedName name="VAS082_F_Vamzdynai2Nuotekusurinki1" localSheetId="11">'Forma 12'!$J$41</definedName>
    <definedName name="VAS082_F_Vamzdynai2Nuotekusurinki1">'Forma 12'!$J$41</definedName>
    <definedName name="VAS082_F_Vamzdynai2Nuotekuvalymas1" localSheetId="11">'Forma 12'!$K$41</definedName>
    <definedName name="VAS082_F_Vamzdynai2Nuotekuvalymas1">'Forma 12'!$K$41</definedName>
    <definedName name="VAS082_F_Vamzdynai2Pavirsiniunuot1" localSheetId="11">'Forma 12'!$M$41</definedName>
    <definedName name="VAS082_F_Vamzdynai2Pavirsiniunuot1">'Forma 12'!$M$41</definedName>
    <definedName name="VAS082_F_Vamzdynai3Apskaitosveikla1" localSheetId="11">'Forma 12'!$O$64</definedName>
    <definedName name="VAS082_F_Vamzdynai3Apskaitosveikla1">'Forma 12'!$O$64</definedName>
    <definedName name="VAS082_F_Vamzdynai3Geriamojovande1" localSheetId="11">'Forma 12'!$F$64</definedName>
    <definedName name="VAS082_F_Vamzdynai3Geriamojovande1">'Forma 12'!$F$64</definedName>
    <definedName name="VAS082_F_Vamzdynai3Geriamojovande2" localSheetId="11">'Forma 12'!$G$64</definedName>
    <definedName name="VAS082_F_Vamzdynai3Geriamojovande2">'Forma 12'!$G$64</definedName>
    <definedName name="VAS082_F_Vamzdynai3Geriamojovande3" localSheetId="11">'Forma 12'!$H$64</definedName>
    <definedName name="VAS082_F_Vamzdynai3Geriamojovande3">'Forma 12'!$H$64</definedName>
    <definedName name="VAS082_F_Vamzdynai3Isviso1" localSheetId="11">'Forma 12'!$D$64</definedName>
    <definedName name="VAS082_F_Vamzdynai3Isviso1">'Forma 12'!$D$64</definedName>
    <definedName name="VAS082_F_Vamzdynai3Isvisogvt1" localSheetId="11">'Forma 12'!$E$64</definedName>
    <definedName name="VAS082_F_Vamzdynai3Isvisogvt1">'Forma 12'!$E$64</definedName>
    <definedName name="VAS082_F_Vamzdynai3Isvisont1" localSheetId="11">'Forma 12'!$I$64</definedName>
    <definedName name="VAS082_F_Vamzdynai3Isvisont1">'Forma 12'!$I$64</definedName>
    <definedName name="VAS082_F_Vamzdynai3Kitareguliuoja1" localSheetId="11">'Forma 12'!$P$64</definedName>
    <definedName name="VAS082_F_Vamzdynai3Kitareguliuoja1">'Forma 12'!$P$64</definedName>
    <definedName name="VAS082_F_Vamzdynai3Kitosreguliuoj1" localSheetId="11">'Forma 12'!$N$64</definedName>
    <definedName name="VAS082_F_Vamzdynai3Kitosreguliuoj1">'Forma 12'!$N$64</definedName>
    <definedName name="VAS082_F_Vamzdynai3Kitosveiklosne1" localSheetId="11">'Forma 12'!$Q$64</definedName>
    <definedName name="VAS082_F_Vamzdynai3Kitosveiklosne1">'Forma 12'!$Q$64</definedName>
    <definedName name="VAS082_F_Vamzdynai3Nuotekudumblot1" localSheetId="11">'Forma 12'!$L$64</definedName>
    <definedName name="VAS082_F_Vamzdynai3Nuotekudumblot1">'Forma 12'!$L$64</definedName>
    <definedName name="VAS082_F_Vamzdynai3Nuotekusurinki1" localSheetId="11">'Forma 12'!$J$64</definedName>
    <definedName name="VAS082_F_Vamzdynai3Nuotekusurinki1">'Forma 12'!$J$64</definedName>
    <definedName name="VAS082_F_Vamzdynai3Nuotekuvalymas1" localSheetId="11">'Forma 12'!$K$64</definedName>
    <definedName name="VAS082_F_Vamzdynai3Nuotekuvalymas1">'Forma 12'!$K$64</definedName>
    <definedName name="VAS082_F_Vamzdynai3Pavirsiniunuot1" localSheetId="11">'Forma 12'!$M$64</definedName>
    <definedName name="VAS082_F_Vamzdynai3Pavirsiniunuot1">'Forma 12'!$M$64</definedName>
    <definedName name="VAS082_F_Vamzdynai4Apskaitosveikla1" localSheetId="11">'Forma 12'!$O$87</definedName>
    <definedName name="VAS082_F_Vamzdynai4Apskaitosveikla1">'Forma 12'!$O$87</definedName>
    <definedName name="VAS082_F_Vamzdynai4Geriamojovande1" localSheetId="11">'Forma 12'!$F$87</definedName>
    <definedName name="VAS082_F_Vamzdynai4Geriamojovande1">'Forma 12'!$F$87</definedName>
    <definedName name="VAS082_F_Vamzdynai4Geriamojovande2" localSheetId="11">'Forma 12'!$G$87</definedName>
    <definedName name="VAS082_F_Vamzdynai4Geriamojovande2">'Forma 12'!$G$87</definedName>
    <definedName name="VAS082_F_Vamzdynai4Geriamojovande3" localSheetId="11">'Forma 12'!$H$87</definedName>
    <definedName name="VAS082_F_Vamzdynai4Geriamojovande3">'Forma 12'!$H$87</definedName>
    <definedName name="VAS082_F_Vamzdynai4Isviso1" localSheetId="11">'Forma 12'!$D$87</definedName>
    <definedName name="VAS082_F_Vamzdynai4Isviso1">'Forma 12'!$D$87</definedName>
    <definedName name="VAS082_F_Vamzdynai4Isvisogvt1" localSheetId="11">'Forma 12'!$E$87</definedName>
    <definedName name="VAS082_F_Vamzdynai4Isvisogvt1">'Forma 12'!$E$87</definedName>
    <definedName name="VAS082_F_Vamzdynai4Isvisont1" localSheetId="11">'Forma 12'!$I$87</definedName>
    <definedName name="VAS082_F_Vamzdynai4Isvisont1">'Forma 12'!$I$87</definedName>
    <definedName name="VAS082_F_Vamzdynai4Kitareguliuoja1" localSheetId="11">'Forma 12'!$P$87</definedName>
    <definedName name="VAS082_F_Vamzdynai4Kitareguliuoja1">'Forma 12'!$P$87</definedName>
    <definedName name="VAS082_F_Vamzdynai4Kitosreguliuoj1" localSheetId="11">'Forma 12'!$N$87</definedName>
    <definedName name="VAS082_F_Vamzdynai4Kitosreguliuoj1">'Forma 12'!$N$87</definedName>
    <definedName name="VAS082_F_Vamzdynai4Kitosveiklosne1" localSheetId="11">'Forma 12'!$Q$87</definedName>
    <definedName name="VAS082_F_Vamzdynai4Kitosveiklosne1">'Forma 12'!$Q$87</definedName>
    <definedName name="VAS082_F_Vamzdynai4Nuotekudumblot1" localSheetId="11">'Forma 12'!$L$87</definedName>
    <definedName name="VAS082_F_Vamzdynai4Nuotekudumblot1">'Forma 12'!$L$87</definedName>
    <definedName name="VAS082_F_Vamzdynai4Nuotekusurinki1" localSheetId="11">'Forma 12'!$J$87</definedName>
    <definedName name="VAS082_F_Vamzdynai4Nuotekusurinki1">'Forma 12'!$J$87</definedName>
    <definedName name="VAS082_F_Vamzdynai4Nuotekuvalymas1" localSheetId="11">'Forma 12'!$K$87</definedName>
    <definedName name="VAS082_F_Vamzdynai4Nuotekuvalymas1">'Forma 12'!$K$87</definedName>
    <definedName name="VAS082_F_Vamzdynai4Pavirsiniunuot1" localSheetId="11">'Forma 12'!$M$87</definedName>
    <definedName name="VAS082_F_Vamzdynai4Pavirsiniunuot1">'Forma 12'!$M$87</definedName>
    <definedName name="VAS082_F_Vandenssiurbli1Apskaitosveikla1" localSheetId="11">'Forma 12'!$O$21</definedName>
    <definedName name="VAS082_F_Vandenssiurbli1Apskaitosveikla1">'Forma 12'!$O$21</definedName>
    <definedName name="VAS082_F_Vandenssiurbli1Geriamojovande1" localSheetId="11">'Forma 12'!$F$21</definedName>
    <definedName name="VAS082_F_Vandenssiurbli1Geriamojovande1">'Forma 12'!$F$21</definedName>
    <definedName name="VAS082_F_Vandenssiurbli1Geriamojovande2" localSheetId="11">'Forma 12'!$G$21</definedName>
    <definedName name="VAS082_F_Vandenssiurbli1Geriamojovande2">'Forma 12'!$G$21</definedName>
    <definedName name="VAS082_F_Vandenssiurbli1Geriamojovande3" localSheetId="11">'Forma 12'!$H$21</definedName>
    <definedName name="VAS082_F_Vandenssiurbli1Geriamojovande3">'Forma 12'!$H$21</definedName>
    <definedName name="VAS082_F_Vandenssiurbli1Isviso1" localSheetId="11">'Forma 12'!$D$21</definedName>
    <definedName name="VAS082_F_Vandenssiurbli1Isviso1">'Forma 12'!$D$21</definedName>
    <definedName name="VAS082_F_Vandenssiurbli1Isvisogvt1" localSheetId="11">'Forma 12'!$E$21</definedName>
    <definedName name="VAS082_F_Vandenssiurbli1Isvisogvt1">'Forma 12'!$E$21</definedName>
    <definedName name="VAS082_F_Vandenssiurbli1Isvisont1" localSheetId="11">'Forma 12'!$I$21</definedName>
    <definedName name="VAS082_F_Vandenssiurbli1Isvisont1">'Forma 12'!$I$21</definedName>
    <definedName name="VAS082_F_Vandenssiurbli1Kitareguliuoja1" localSheetId="11">'Forma 12'!$P$21</definedName>
    <definedName name="VAS082_F_Vandenssiurbli1Kitareguliuoja1">'Forma 12'!$P$21</definedName>
    <definedName name="VAS082_F_Vandenssiurbli1Kitosreguliuoj1" localSheetId="11">'Forma 12'!$N$21</definedName>
    <definedName name="VAS082_F_Vandenssiurbli1Kitosreguliuoj1">'Forma 12'!$N$21</definedName>
    <definedName name="VAS082_F_Vandenssiurbli1Kitosveiklosne1" localSheetId="11">'Forma 12'!$Q$21</definedName>
    <definedName name="VAS082_F_Vandenssiurbli1Kitosveiklosne1">'Forma 12'!$Q$21</definedName>
    <definedName name="VAS082_F_Vandenssiurbli1Nuotekudumblot1" localSheetId="11">'Forma 12'!$L$21</definedName>
    <definedName name="VAS082_F_Vandenssiurbli1Nuotekudumblot1">'Forma 12'!$L$21</definedName>
    <definedName name="VAS082_F_Vandenssiurbli1Nuotekusurinki1" localSheetId="11">'Forma 12'!$J$21</definedName>
    <definedName name="VAS082_F_Vandenssiurbli1Nuotekusurinki1">'Forma 12'!$J$21</definedName>
    <definedName name="VAS082_F_Vandenssiurbli1Nuotekuvalymas1" localSheetId="11">'Forma 12'!$K$21</definedName>
    <definedName name="VAS082_F_Vandenssiurbli1Nuotekuvalymas1">'Forma 12'!$K$21</definedName>
    <definedName name="VAS082_F_Vandenssiurbli1Pavirsiniunuot1" localSheetId="11">'Forma 12'!$M$21</definedName>
    <definedName name="VAS082_F_Vandenssiurbli1Pavirsiniunuot1">'Forma 12'!$M$21</definedName>
    <definedName name="VAS082_F_Vandenssiurbli2Apskaitosveikla1" localSheetId="11">'Forma 12'!$O$44</definedName>
    <definedName name="VAS082_F_Vandenssiurbli2Apskaitosveikla1">'Forma 12'!$O$44</definedName>
    <definedName name="VAS082_F_Vandenssiurbli2Geriamojovande1" localSheetId="11">'Forma 12'!$F$44</definedName>
    <definedName name="VAS082_F_Vandenssiurbli2Geriamojovande1">'Forma 12'!$F$44</definedName>
    <definedName name="VAS082_F_Vandenssiurbli2Geriamojovande2" localSheetId="11">'Forma 12'!$G$44</definedName>
    <definedName name="VAS082_F_Vandenssiurbli2Geriamojovande2">'Forma 12'!$G$44</definedName>
    <definedName name="VAS082_F_Vandenssiurbli2Geriamojovande3" localSheetId="11">'Forma 12'!$H$44</definedName>
    <definedName name="VAS082_F_Vandenssiurbli2Geriamojovande3">'Forma 12'!$H$44</definedName>
    <definedName name="VAS082_F_Vandenssiurbli2Isviso1" localSheetId="11">'Forma 12'!$D$44</definedName>
    <definedName name="VAS082_F_Vandenssiurbli2Isviso1">'Forma 12'!$D$44</definedName>
    <definedName name="VAS082_F_Vandenssiurbli2Isvisogvt1" localSheetId="11">'Forma 12'!$E$44</definedName>
    <definedName name="VAS082_F_Vandenssiurbli2Isvisogvt1">'Forma 12'!$E$44</definedName>
    <definedName name="VAS082_F_Vandenssiurbli2Isvisont1" localSheetId="11">'Forma 12'!$I$44</definedName>
    <definedName name="VAS082_F_Vandenssiurbli2Isvisont1">'Forma 12'!$I$44</definedName>
    <definedName name="VAS082_F_Vandenssiurbli2Kitareguliuoja1" localSheetId="11">'Forma 12'!$P$44</definedName>
    <definedName name="VAS082_F_Vandenssiurbli2Kitareguliuoja1">'Forma 12'!$P$44</definedName>
    <definedName name="VAS082_F_Vandenssiurbli2Kitosreguliuoj1" localSheetId="11">'Forma 12'!$N$44</definedName>
    <definedName name="VAS082_F_Vandenssiurbli2Kitosreguliuoj1">'Forma 12'!$N$44</definedName>
    <definedName name="VAS082_F_Vandenssiurbli2Kitosveiklosne1" localSheetId="11">'Forma 12'!$Q$44</definedName>
    <definedName name="VAS082_F_Vandenssiurbli2Kitosveiklosne1">'Forma 12'!$Q$44</definedName>
    <definedName name="VAS082_F_Vandenssiurbli2Nuotekudumblot1" localSheetId="11">'Forma 12'!$L$44</definedName>
    <definedName name="VAS082_F_Vandenssiurbli2Nuotekudumblot1">'Forma 12'!$L$44</definedName>
    <definedName name="VAS082_F_Vandenssiurbli2Nuotekusurinki1" localSheetId="11">'Forma 12'!$J$44</definedName>
    <definedName name="VAS082_F_Vandenssiurbli2Nuotekusurinki1">'Forma 12'!$J$44</definedName>
    <definedName name="VAS082_F_Vandenssiurbli2Nuotekuvalymas1" localSheetId="11">'Forma 12'!$K$44</definedName>
    <definedName name="VAS082_F_Vandenssiurbli2Nuotekuvalymas1">'Forma 12'!$K$44</definedName>
    <definedName name="VAS082_F_Vandenssiurbli2Pavirsiniunuot1" localSheetId="11">'Forma 12'!$M$44</definedName>
    <definedName name="VAS082_F_Vandenssiurbli2Pavirsiniunuot1">'Forma 12'!$M$44</definedName>
    <definedName name="VAS082_F_Vandenssiurbli3Apskaitosveikla1" localSheetId="11">'Forma 12'!$O$67</definedName>
    <definedName name="VAS082_F_Vandenssiurbli3Apskaitosveikla1">'Forma 12'!$O$67</definedName>
    <definedName name="VAS082_F_Vandenssiurbli3Geriamojovande1" localSheetId="11">'Forma 12'!$F$67</definedName>
    <definedName name="VAS082_F_Vandenssiurbli3Geriamojovande1">'Forma 12'!$F$67</definedName>
    <definedName name="VAS082_F_Vandenssiurbli3Geriamojovande2" localSheetId="11">'Forma 12'!$G$67</definedName>
    <definedName name="VAS082_F_Vandenssiurbli3Geriamojovande2">'Forma 12'!$G$67</definedName>
    <definedName name="VAS082_F_Vandenssiurbli3Geriamojovande3" localSheetId="11">'Forma 12'!$H$67</definedName>
    <definedName name="VAS082_F_Vandenssiurbli3Geriamojovande3">'Forma 12'!$H$67</definedName>
    <definedName name="VAS082_F_Vandenssiurbli3Isviso1" localSheetId="11">'Forma 12'!$D$67</definedName>
    <definedName name="VAS082_F_Vandenssiurbli3Isviso1">'Forma 12'!$D$67</definedName>
    <definedName name="VAS082_F_Vandenssiurbli3Isvisogvt1" localSheetId="11">'Forma 12'!$E$67</definedName>
    <definedName name="VAS082_F_Vandenssiurbli3Isvisogvt1">'Forma 12'!$E$67</definedName>
    <definedName name="VAS082_F_Vandenssiurbli3Isvisont1" localSheetId="11">'Forma 12'!$I$67</definedName>
    <definedName name="VAS082_F_Vandenssiurbli3Isvisont1">'Forma 12'!$I$67</definedName>
    <definedName name="VAS082_F_Vandenssiurbli3Kitareguliuoja1" localSheetId="11">'Forma 12'!$P$67</definedName>
    <definedName name="VAS082_F_Vandenssiurbli3Kitareguliuoja1">'Forma 12'!$P$67</definedName>
    <definedName name="VAS082_F_Vandenssiurbli3Kitosreguliuoj1" localSheetId="11">'Forma 12'!$N$67</definedName>
    <definedName name="VAS082_F_Vandenssiurbli3Kitosreguliuoj1">'Forma 12'!$N$67</definedName>
    <definedName name="VAS082_F_Vandenssiurbli3Kitosveiklosne1" localSheetId="11">'Forma 12'!$Q$67</definedName>
    <definedName name="VAS082_F_Vandenssiurbli3Kitosveiklosne1">'Forma 12'!$Q$67</definedName>
    <definedName name="VAS082_F_Vandenssiurbli3Nuotekudumblot1" localSheetId="11">'Forma 12'!$L$67</definedName>
    <definedName name="VAS082_F_Vandenssiurbli3Nuotekudumblot1">'Forma 12'!$L$67</definedName>
    <definedName name="VAS082_F_Vandenssiurbli3Nuotekusurinki1" localSheetId="11">'Forma 12'!$J$67</definedName>
    <definedName name="VAS082_F_Vandenssiurbli3Nuotekusurinki1">'Forma 12'!$J$67</definedName>
    <definedName name="VAS082_F_Vandenssiurbli3Nuotekuvalymas1" localSheetId="11">'Forma 12'!$K$67</definedName>
    <definedName name="VAS082_F_Vandenssiurbli3Nuotekuvalymas1">'Forma 12'!$K$67</definedName>
    <definedName name="VAS082_F_Vandenssiurbli3Pavirsiniunuot1" localSheetId="11">'Forma 12'!$M$67</definedName>
    <definedName name="VAS082_F_Vandenssiurbli3Pavirsiniunuot1">'Forma 12'!$M$67</definedName>
  </definedNames>
  <calcPr calcId="191029"/>
</workbook>
</file>

<file path=xl/calcChain.xml><?xml version="1.0" encoding="utf-8"?>
<calcChain xmlns="http://schemas.openxmlformats.org/spreadsheetml/2006/main">
  <c r="N100" i="13" l="1"/>
  <c r="I100" i="13"/>
  <c r="E100" i="13"/>
  <c r="D100" i="13"/>
  <c r="N99" i="13"/>
  <c r="I99" i="13"/>
  <c r="E99" i="13"/>
  <c r="D99" i="13"/>
  <c r="N98" i="13"/>
  <c r="I98" i="13"/>
  <c r="E98" i="13"/>
  <c r="D98" i="13"/>
  <c r="Q97" i="13"/>
  <c r="P97" i="13"/>
  <c r="O97" i="13"/>
  <c r="N97" i="13" s="1"/>
  <c r="M97" i="13"/>
  <c r="L97" i="13"/>
  <c r="K97" i="13"/>
  <c r="J97" i="13"/>
  <c r="I97" i="13" s="1"/>
  <c r="H97" i="13"/>
  <c r="G97" i="13"/>
  <c r="F97" i="13"/>
  <c r="N96" i="13"/>
  <c r="I96" i="13"/>
  <c r="E96" i="13"/>
  <c r="D96" i="13"/>
  <c r="N95" i="13"/>
  <c r="I95" i="13"/>
  <c r="E95" i="13"/>
  <c r="D95" i="13"/>
  <c r="Q94" i="13"/>
  <c r="P94" i="13"/>
  <c r="O94" i="13"/>
  <c r="M94" i="13"/>
  <c r="L94" i="13"/>
  <c r="K94" i="13"/>
  <c r="J94" i="13"/>
  <c r="H94" i="13"/>
  <c r="G94" i="13"/>
  <c r="F94" i="13"/>
  <c r="N93" i="13"/>
  <c r="I93" i="13"/>
  <c r="E93" i="13"/>
  <c r="D93" i="13"/>
  <c r="N92" i="13"/>
  <c r="I92" i="13"/>
  <c r="E92" i="13"/>
  <c r="D92" i="13"/>
  <c r="Q91" i="13"/>
  <c r="P91" i="13"/>
  <c r="N91" i="13" s="1"/>
  <c r="O91" i="13"/>
  <c r="M91" i="13"/>
  <c r="L91" i="13"/>
  <c r="K91" i="13"/>
  <c r="J91" i="13"/>
  <c r="H91" i="13"/>
  <c r="G91" i="13"/>
  <c r="F91" i="13"/>
  <c r="E91" i="13"/>
  <c r="N90" i="13"/>
  <c r="I90" i="13"/>
  <c r="D90" i="13" s="1"/>
  <c r="D89" i="13" s="1"/>
  <c r="E90" i="13"/>
  <c r="Q89" i="13"/>
  <c r="P89" i="13"/>
  <c r="O89" i="13"/>
  <c r="N89" i="13" s="1"/>
  <c r="M89" i="13"/>
  <c r="L89" i="13"/>
  <c r="K89" i="13"/>
  <c r="K79" i="13" s="1"/>
  <c r="J89" i="13"/>
  <c r="I89" i="13"/>
  <c r="H89" i="13"/>
  <c r="H79" i="13" s="1"/>
  <c r="G89" i="13"/>
  <c r="F89" i="13"/>
  <c r="E89" i="13" s="1"/>
  <c r="N88" i="13"/>
  <c r="I88" i="13"/>
  <c r="E88" i="13"/>
  <c r="D88" i="13"/>
  <c r="N87" i="13"/>
  <c r="I87" i="13"/>
  <c r="E87" i="13"/>
  <c r="D87" i="13"/>
  <c r="N86" i="13"/>
  <c r="I86" i="13"/>
  <c r="E86" i="13"/>
  <c r="D86" i="13" s="1"/>
  <c r="N85" i="13"/>
  <c r="I85" i="13"/>
  <c r="E85" i="13"/>
  <c r="D85" i="13"/>
  <c r="Q84" i="13"/>
  <c r="P84" i="13"/>
  <c r="O84" i="13"/>
  <c r="N84" i="13"/>
  <c r="M84" i="13"/>
  <c r="L84" i="13"/>
  <c r="K84" i="13"/>
  <c r="J84" i="13"/>
  <c r="I84" i="13" s="1"/>
  <c r="H84" i="13"/>
  <c r="G84" i="13"/>
  <c r="F84" i="13"/>
  <c r="E84" i="13" s="1"/>
  <c r="N83" i="13"/>
  <c r="I83" i="13"/>
  <c r="E83" i="13"/>
  <c r="D83" i="13" s="1"/>
  <c r="N82" i="13"/>
  <c r="I82" i="13"/>
  <c r="E82" i="13"/>
  <c r="D82" i="13"/>
  <c r="N81" i="13"/>
  <c r="I81" i="13"/>
  <c r="E81" i="13"/>
  <c r="D81" i="13"/>
  <c r="Q80" i="13"/>
  <c r="P80" i="13"/>
  <c r="P79" i="13" s="1"/>
  <c r="O80" i="13"/>
  <c r="N80" i="13" s="1"/>
  <c r="M80" i="13"/>
  <c r="M79" i="13" s="1"/>
  <c r="L80" i="13"/>
  <c r="L79" i="13" s="1"/>
  <c r="K80" i="13"/>
  <c r="J80" i="13"/>
  <c r="I80" i="13" s="1"/>
  <c r="H80" i="13"/>
  <c r="G80" i="13"/>
  <c r="F80" i="13"/>
  <c r="E80" i="13" s="1"/>
  <c r="D80" i="13" s="1"/>
  <c r="Q79" i="13"/>
  <c r="G79" i="13"/>
  <c r="F79" i="13"/>
  <c r="N78" i="13"/>
  <c r="I78" i="13"/>
  <c r="E78" i="13"/>
  <c r="D78" i="13" s="1"/>
  <c r="N77" i="13"/>
  <c r="I77" i="13"/>
  <c r="E77" i="13"/>
  <c r="D77" i="13"/>
  <c r="N76" i="13"/>
  <c r="I76" i="13"/>
  <c r="E76" i="13"/>
  <c r="D76" i="13"/>
  <c r="Q75" i="13"/>
  <c r="P75" i="13"/>
  <c r="O75" i="13"/>
  <c r="M75" i="13"/>
  <c r="L75" i="13"/>
  <c r="K75" i="13"/>
  <c r="J75" i="13"/>
  <c r="H75" i="13"/>
  <c r="G75" i="13"/>
  <c r="F75" i="13"/>
  <c r="N74" i="13"/>
  <c r="I74" i="13"/>
  <c r="E74" i="13"/>
  <c r="D74" i="13"/>
  <c r="N73" i="13"/>
  <c r="I73" i="13"/>
  <c r="E73" i="13"/>
  <c r="D73" i="13" s="1"/>
  <c r="Q72" i="13"/>
  <c r="P72" i="13"/>
  <c r="O72" i="13"/>
  <c r="N72" i="13"/>
  <c r="M72" i="13"/>
  <c r="L72" i="13"/>
  <c r="L56" i="13" s="1"/>
  <c r="K72" i="13"/>
  <c r="J72" i="13"/>
  <c r="I72" i="13" s="1"/>
  <c r="H72" i="13"/>
  <c r="G72" i="13"/>
  <c r="F72" i="13"/>
  <c r="E72" i="13" s="1"/>
  <c r="D72" i="13" s="1"/>
  <c r="N71" i="13"/>
  <c r="I71" i="13"/>
  <c r="E71" i="13"/>
  <c r="D71" i="13"/>
  <c r="N70" i="13"/>
  <c r="I70" i="13"/>
  <c r="D70" i="13" s="1"/>
  <c r="E70" i="13"/>
  <c r="Q69" i="13"/>
  <c r="P69" i="13"/>
  <c r="O69" i="13"/>
  <c r="N69" i="13"/>
  <c r="M69" i="13"/>
  <c r="L69" i="13"/>
  <c r="K69" i="13"/>
  <c r="J69" i="13"/>
  <c r="I69" i="13" s="1"/>
  <c r="H69" i="13"/>
  <c r="E69" i="13" s="1"/>
  <c r="D69" i="13" s="1"/>
  <c r="G69" i="13"/>
  <c r="F69" i="13"/>
  <c r="N68" i="13"/>
  <c r="I68" i="13"/>
  <c r="E68" i="13"/>
  <c r="D68" i="13"/>
  <c r="N67" i="13"/>
  <c r="I67" i="13"/>
  <c r="E67" i="13"/>
  <c r="D67" i="13"/>
  <c r="Q66" i="13"/>
  <c r="Q56" i="13" s="1"/>
  <c r="P66" i="13"/>
  <c r="O66" i="13"/>
  <c r="N66" i="13" s="1"/>
  <c r="M66" i="13"/>
  <c r="L66" i="13"/>
  <c r="K66" i="13"/>
  <c r="J66" i="13"/>
  <c r="I66" i="13" s="1"/>
  <c r="H66" i="13"/>
  <c r="G66" i="13"/>
  <c r="F66" i="13"/>
  <c r="E66" i="13" s="1"/>
  <c r="N65" i="13"/>
  <c r="I65" i="13"/>
  <c r="E65" i="13"/>
  <c r="D65" i="13"/>
  <c r="N64" i="13"/>
  <c r="I64" i="13"/>
  <c r="E64" i="13"/>
  <c r="D64" i="13"/>
  <c r="N63" i="13"/>
  <c r="I63" i="13"/>
  <c r="E63" i="13"/>
  <c r="D63" i="13" s="1"/>
  <c r="N62" i="13"/>
  <c r="I62" i="13"/>
  <c r="E62" i="13"/>
  <c r="D62" i="13"/>
  <c r="Q61" i="13"/>
  <c r="P61" i="13"/>
  <c r="O61" i="13"/>
  <c r="M61" i="13"/>
  <c r="L61" i="13"/>
  <c r="K61" i="13"/>
  <c r="J61" i="13"/>
  <c r="I61" i="13" s="1"/>
  <c r="H61" i="13"/>
  <c r="G61" i="13"/>
  <c r="F61" i="13"/>
  <c r="E61" i="13"/>
  <c r="N60" i="13"/>
  <c r="I60" i="13"/>
  <c r="E60" i="13"/>
  <c r="D60" i="13"/>
  <c r="N59" i="13"/>
  <c r="I59" i="13"/>
  <c r="E59" i="13"/>
  <c r="D59" i="13" s="1"/>
  <c r="N58" i="13"/>
  <c r="I58" i="13"/>
  <c r="E58" i="13"/>
  <c r="D58" i="13"/>
  <c r="Q57" i="13"/>
  <c r="P57" i="13"/>
  <c r="P56" i="13" s="1"/>
  <c r="O57" i="13"/>
  <c r="O56" i="13" s="1"/>
  <c r="M57" i="13"/>
  <c r="M56" i="13" s="1"/>
  <c r="L57" i="13"/>
  <c r="K57" i="13"/>
  <c r="K56" i="13" s="1"/>
  <c r="J57" i="13"/>
  <c r="J56" i="13" s="1"/>
  <c r="H57" i="13"/>
  <c r="G57" i="13"/>
  <c r="F57" i="13"/>
  <c r="H56" i="13"/>
  <c r="G56" i="13"/>
  <c r="N55" i="13"/>
  <c r="I55" i="13"/>
  <c r="D55" i="13" s="1"/>
  <c r="E55" i="13"/>
  <c r="N54" i="13"/>
  <c r="I54" i="13"/>
  <c r="E54" i="13"/>
  <c r="D54" i="13"/>
  <c r="N53" i="13"/>
  <c r="I53" i="13"/>
  <c r="E53" i="13"/>
  <c r="D53" i="13" s="1"/>
  <c r="Q52" i="13"/>
  <c r="P52" i="13"/>
  <c r="O52" i="13"/>
  <c r="M52" i="13"/>
  <c r="L52" i="13"/>
  <c r="K52" i="13"/>
  <c r="J52" i="13"/>
  <c r="H52" i="13"/>
  <c r="G52" i="13"/>
  <c r="F52" i="13"/>
  <c r="E52" i="13" s="1"/>
  <c r="N51" i="13"/>
  <c r="I51" i="13"/>
  <c r="E51" i="13"/>
  <c r="D51" i="13" s="1"/>
  <c r="N50" i="13"/>
  <c r="I50" i="13"/>
  <c r="E50" i="13"/>
  <c r="D50" i="13" s="1"/>
  <c r="Q49" i="13"/>
  <c r="P49" i="13"/>
  <c r="N49" i="13"/>
  <c r="O49" i="13"/>
  <c r="O33" i="13" s="1"/>
  <c r="M49" i="13"/>
  <c r="L49" i="13"/>
  <c r="K49" i="13"/>
  <c r="J49" i="13"/>
  <c r="H49" i="13"/>
  <c r="G49" i="13"/>
  <c r="F49" i="13"/>
  <c r="N48" i="13"/>
  <c r="I48" i="13"/>
  <c r="E48" i="13"/>
  <c r="D48" i="13"/>
  <c r="N47" i="13"/>
  <c r="I47" i="13"/>
  <c r="E47" i="13"/>
  <c r="D47" i="13" s="1"/>
  <c r="Q46" i="13"/>
  <c r="P46" i="13"/>
  <c r="N46" i="13"/>
  <c r="O46" i="13"/>
  <c r="M46" i="13"/>
  <c r="L46" i="13"/>
  <c r="L33" i="13" s="1"/>
  <c r="K46" i="13"/>
  <c r="J46" i="13"/>
  <c r="J33" i="13" s="1"/>
  <c r="H46" i="13"/>
  <c r="G46" i="13"/>
  <c r="F46" i="13"/>
  <c r="N45" i="13"/>
  <c r="I45" i="13"/>
  <c r="E45" i="13"/>
  <c r="D45" i="13" s="1"/>
  <c r="N44" i="13"/>
  <c r="I44" i="13"/>
  <c r="E44" i="13"/>
  <c r="D44" i="13"/>
  <c r="Q43" i="13"/>
  <c r="Q33" i="13" s="1"/>
  <c r="P43" i="13"/>
  <c r="O43" i="13"/>
  <c r="N43" i="13"/>
  <c r="M43" i="13"/>
  <c r="L43" i="13"/>
  <c r="K43" i="13"/>
  <c r="J43" i="13"/>
  <c r="H43" i="13"/>
  <c r="G43" i="13"/>
  <c r="F43" i="13"/>
  <c r="N42" i="13"/>
  <c r="I42" i="13"/>
  <c r="E42" i="13"/>
  <c r="D42" i="13" s="1"/>
  <c r="N41" i="13"/>
  <c r="I41" i="13"/>
  <c r="E41" i="13"/>
  <c r="D41" i="13"/>
  <c r="N40" i="13"/>
  <c r="I40" i="13"/>
  <c r="E40" i="13"/>
  <c r="D40" i="13" s="1"/>
  <c r="N39" i="13"/>
  <c r="I39" i="13"/>
  <c r="E39" i="13"/>
  <c r="D39" i="13" s="1"/>
  <c r="Q38" i="13"/>
  <c r="P38" i="13"/>
  <c r="O38" i="13"/>
  <c r="N38" i="13"/>
  <c r="M38" i="13"/>
  <c r="L38" i="13"/>
  <c r="K38" i="13"/>
  <c r="K33" i="13" s="1"/>
  <c r="J38" i="13"/>
  <c r="H38" i="13"/>
  <c r="G38" i="13"/>
  <c r="F38" i="13"/>
  <c r="E38" i="13" s="1"/>
  <c r="N37" i="13"/>
  <c r="I37" i="13"/>
  <c r="E37" i="13"/>
  <c r="D37" i="13" s="1"/>
  <c r="N36" i="13"/>
  <c r="I36" i="13"/>
  <c r="E36" i="13"/>
  <c r="D36" i="13" s="1"/>
  <c r="N35" i="13"/>
  <c r="I35" i="13"/>
  <c r="D35" i="13" s="1"/>
  <c r="E35" i="13"/>
  <c r="Q34" i="13"/>
  <c r="P34" i="13"/>
  <c r="O34" i="13"/>
  <c r="M34" i="13"/>
  <c r="L34" i="13"/>
  <c r="K34" i="13"/>
  <c r="J34" i="13"/>
  <c r="I34" i="13" s="1"/>
  <c r="H34" i="13"/>
  <c r="H33" i="13" s="1"/>
  <c r="G34" i="13"/>
  <c r="E34" i="13" s="1"/>
  <c r="F34" i="13"/>
  <c r="P33" i="13"/>
  <c r="M33" i="13"/>
  <c r="G33" i="13"/>
  <c r="F33" i="13"/>
  <c r="Q32" i="13"/>
  <c r="P32" i="13"/>
  <c r="O32" i="13"/>
  <c r="N32" i="13" s="1"/>
  <c r="M32" i="13"/>
  <c r="L32" i="13"/>
  <c r="K32" i="13"/>
  <c r="J32" i="13"/>
  <c r="I32" i="13" s="1"/>
  <c r="H32" i="13"/>
  <c r="G32" i="13"/>
  <c r="F32" i="13"/>
  <c r="E32" i="13" s="1"/>
  <c r="Q31" i="13"/>
  <c r="P31" i="13"/>
  <c r="O31" i="13"/>
  <c r="M31" i="13"/>
  <c r="M29" i="13" s="1"/>
  <c r="L31" i="13"/>
  <c r="K31" i="13"/>
  <c r="J31" i="13"/>
  <c r="J29" i="13" s="1"/>
  <c r="H31" i="13"/>
  <c r="G31" i="13"/>
  <c r="F31" i="13"/>
  <c r="E31" i="13" s="1"/>
  <c r="Q30" i="13"/>
  <c r="P30" i="13"/>
  <c r="O30" i="13"/>
  <c r="M30" i="13"/>
  <c r="L30" i="13"/>
  <c r="I30" i="13" s="1"/>
  <c r="K30" i="13"/>
  <c r="J30" i="13"/>
  <c r="H30" i="13"/>
  <c r="G30" i="13"/>
  <c r="G29" i="13" s="1"/>
  <c r="F30" i="13"/>
  <c r="Q29" i="13"/>
  <c r="P29" i="13"/>
  <c r="O29" i="13"/>
  <c r="N29" i="13" s="1"/>
  <c r="L29" i="13"/>
  <c r="K29" i="13"/>
  <c r="H29" i="13"/>
  <c r="F29" i="13"/>
  <c r="Q28" i="13"/>
  <c r="Q26" i="13" s="1"/>
  <c r="P28" i="13"/>
  <c r="O28" i="13"/>
  <c r="M28" i="13"/>
  <c r="L28" i="13"/>
  <c r="K28" i="13"/>
  <c r="J28" i="13"/>
  <c r="J26" i="13" s="1"/>
  <c r="H28" i="13"/>
  <c r="G28" i="13"/>
  <c r="F28" i="13"/>
  <c r="Q27" i="13"/>
  <c r="P27" i="13"/>
  <c r="P26" i="13" s="1"/>
  <c r="O27" i="13"/>
  <c r="O26" i="13" s="1"/>
  <c r="N26" i="13" s="1"/>
  <c r="M27" i="13"/>
  <c r="L27" i="13"/>
  <c r="K27" i="13"/>
  <c r="J27" i="13"/>
  <c r="H27" i="13"/>
  <c r="G27" i="13"/>
  <c r="G26" i="13" s="1"/>
  <c r="F27" i="13"/>
  <c r="M26" i="13"/>
  <c r="L26" i="13"/>
  <c r="K26" i="13"/>
  <c r="H26" i="13"/>
  <c r="F26" i="13"/>
  <c r="Q25" i="13"/>
  <c r="P25" i="13"/>
  <c r="O25" i="13"/>
  <c r="O23" i="13" s="1"/>
  <c r="N23" i="13" s="1"/>
  <c r="M25" i="13"/>
  <c r="L25" i="13"/>
  <c r="K25" i="13"/>
  <c r="J25" i="13"/>
  <c r="H25" i="13"/>
  <c r="G25" i="13"/>
  <c r="F25" i="13"/>
  <c r="Q24" i="13"/>
  <c r="P24" i="13"/>
  <c r="O24" i="13"/>
  <c r="M24" i="13"/>
  <c r="L24" i="13"/>
  <c r="L23" i="13" s="1"/>
  <c r="K24" i="13"/>
  <c r="J24" i="13"/>
  <c r="I24" i="13" s="1"/>
  <c r="H24" i="13"/>
  <c r="H23" i="13" s="1"/>
  <c r="G24" i="13"/>
  <c r="F24" i="13"/>
  <c r="Q23" i="13"/>
  <c r="P23" i="13"/>
  <c r="M23" i="13"/>
  <c r="K23" i="13"/>
  <c r="G23" i="13"/>
  <c r="F23" i="13"/>
  <c r="Q22" i="13"/>
  <c r="P22" i="13"/>
  <c r="N22" i="13" s="1"/>
  <c r="O22" i="13"/>
  <c r="M22" i="13"/>
  <c r="L22" i="13"/>
  <c r="K22" i="13"/>
  <c r="J22" i="13"/>
  <c r="J20" i="13" s="1"/>
  <c r="H22" i="13"/>
  <c r="G22" i="13"/>
  <c r="F22" i="13"/>
  <c r="Q21" i="13"/>
  <c r="P21" i="13"/>
  <c r="O21" i="13"/>
  <c r="O20" i="13" s="1"/>
  <c r="M21" i="13"/>
  <c r="L21" i="13"/>
  <c r="K21" i="13"/>
  <c r="K20" i="13" s="1"/>
  <c r="J21" i="13"/>
  <c r="H21" i="13"/>
  <c r="H20" i="13" s="1"/>
  <c r="G21" i="13"/>
  <c r="F21" i="13"/>
  <c r="Q20" i="13"/>
  <c r="M20" i="13"/>
  <c r="L20" i="13"/>
  <c r="G20" i="13"/>
  <c r="F20" i="13"/>
  <c r="E20" i="13" s="1"/>
  <c r="Q19" i="13"/>
  <c r="P19" i="13"/>
  <c r="O19" i="13"/>
  <c r="N19" i="13" s="1"/>
  <c r="M19" i="13"/>
  <c r="L19" i="13"/>
  <c r="K19" i="13"/>
  <c r="J19" i="13"/>
  <c r="H19" i="13"/>
  <c r="G19" i="13"/>
  <c r="G15" i="13" s="1"/>
  <c r="F19" i="13"/>
  <c r="E19" i="13" s="1"/>
  <c r="Q18" i="13"/>
  <c r="P18" i="13"/>
  <c r="O18" i="13"/>
  <c r="N18" i="13" s="1"/>
  <c r="M18" i="13"/>
  <c r="M15" i="13" s="1"/>
  <c r="L18" i="13"/>
  <c r="K18" i="13"/>
  <c r="J18" i="13"/>
  <c r="I18" i="13" s="1"/>
  <c r="H18" i="13"/>
  <c r="G18" i="13"/>
  <c r="F18" i="13"/>
  <c r="E18" i="13" s="1"/>
  <c r="Q17" i="13"/>
  <c r="P17" i="13"/>
  <c r="O17" i="13"/>
  <c r="M17" i="13"/>
  <c r="L17" i="13"/>
  <c r="K17" i="13"/>
  <c r="J17" i="13"/>
  <c r="I17" i="13"/>
  <c r="H17" i="13"/>
  <c r="G17" i="13"/>
  <c r="F17" i="13"/>
  <c r="E17" i="13" s="1"/>
  <c r="Q16" i="13"/>
  <c r="P16" i="13"/>
  <c r="O16" i="13"/>
  <c r="N16" i="13" s="1"/>
  <c r="M16" i="13"/>
  <c r="L16" i="13"/>
  <c r="L15" i="13" s="1"/>
  <c r="K16" i="13"/>
  <c r="J16" i="13"/>
  <c r="J15" i="13" s="1"/>
  <c r="H16" i="13"/>
  <c r="G16" i="13"/>
  <c r="F16" i="13"/>
  <c r="E16" i="13" s="1"/>
  <c r="Q15" i="13"/>
  <c r="P15" i="13"/>
  <c r="O15" i="13"/>
  <c r="K15" i="13"/>
  <c r="H15" i="13"/>
  <c r="Q14" i="13"/>
  <c r="P14" i="13"/>
  <c r="O14" i="13"/>
  <c r="O11" i="13" s="1"/>
  <c r="M14" i="13"/>
  <c r="L14" i="13"/>
  <c r="K14" i="13"/>
  <c r="J14" i="13"/>
  <c r="H14" i="13"/>
  <c r="G14" i="13"/>
  <c r="F14" i="13"/>
  <c r="Q13" i="13"/>
  <c r="P13" i="13"/>
  <c r="O13" i="13"/>
  <c r="M13" i="13"/>
  <c r="L13" i="13"/>
  <c r="K13" i="13"/>
  <c r="J13" i="13"/>
  <c r="H13" i="13"/>
  <c r="G13" i="13"/>
  <c r="F13" i="13"/>
  <c r="Q12" i="13"/>
  <c r="Q11" i="13" s="1"/>
  <c r="P12" i="13"/>
  <c r="N12" i="13"/>
  <c r="O12" i="13"/>
  <c r="M12" i="13"/>
  <c r="L12" i="13"/>
  <c r="K12" i="13"/>
  <c r="I12" i="13" s="1"/>
  <c r="J12" i="13"/>
  <c r="H12" i="13"/>
  <c r="G12" i="13"/>
  <c r="G11" i="13" s="1"/>
  <c r="F12" i="13"/>
  <c r="E12" i="13" s="1"/>
  <c r="P11" i="13"/>
  <c r="M11" i="13"/>
  <c r="L11" i="13"/>
  <c r="J11" i="13"/>
  <c r="E190" i="12"/>
  <c r="E185" i="12"/>
  <c r="E144" i="12"/>
  <c r="E130" i="12"/>
  <c r="E129" i="12" s="1"/>
  <c r="E55" i="8" s="1"/>
  <c r="E54" i="8" s="1"/>
  <c r="E83" i="12"/>
  <c r="E69" i="12"/>
  <c r="E62" i="12"/>
  <c r="N133" i="11"/>
  <c r="D133" i="11" s="1"/>
  <c r="I133" i="11"/>
  <c r="E133" i="11"/>
  <c r="N132" i="11"/>
  <c r="I132" i="11"/>
  <c r="E132" i="11"/>
  <c r="D132" i="11" s="1"/>
  <c r="N131" i="11"/>
  <c r="I131" i="11"/>
  <c r="E131" i="11"/>
  <c r="D131" i="11"/>
  <c r="N130" i="11"/>
  <c r="D130" i="11" s="1"/>
  <c r="I130" i="11"/>
  <c r="E130" i="11"/>
  <c r="N129" i="11"/>
  <c r="I129" i="11"/>
  <c r="E129" i="11"/>
  <c r="N128" i="11"/>
  <c r="I128" i="11"/>
  <c r="E128" i="11"/>
  <c r="D128" i="11" s="1"/>
  <c r="N127" i="11"/>
  <c r="D127" i="11" s="1"/>
  <c r="I127" i="11"/>
  <c r="E127" i="11"/>
  <c r="N126" i="11"/>
  <c r="I126" i="11"/>
  <c r="E126" i="11"/>
  <c r="D126" i="11" s="1"/>
  <c r="N125" i="11"/>
  <c r="I125" i="11"/>
  <c r="E125" i="11"/>
  <c r="D125" i="11" s="1"/>
  <c r="N124" i="11"/>
  <c r="D124" i="11" s="1"/>
  <c r="I124" i="11"/>
  <c r="E124" i="11"/>
  <c r="N123" i="11"/>
  <c r="I123" i="11"/>
  <c r="E123" i="11"/>
  <c r="N122" i="11"/>
  <c r="I122" i="11"/>
  <c r="E122" i="11"/>
  <c r="D122" i="11" s="1"/>
  <c r="N121" i="11"/>
  <c r="D121" i="11" s="1"/>
  <c r="I121" i="11"/>
  <c r="E121" i="11"/>
  <c r="N120" i="11"/>
  <c r="I120" i="11"/>
  <c r="E120" i="11"/>
  <c r="N119" i="11"/>
  <c r="I119" i="11"/>
  <c r="E119" i="11"/>
  <c r="D119" i="11" s="1"/>
  <c r="Q117" i="11"/>
  <c r="P117" i="11"/>
  <c r="O117" i="11"/>
  <c r="M117" i="11"/>
  <c r="L117" i="11"/>
  <c r="K117" i="11"/>
  <c r="K32" i="11" s="1"/>
  <c r="J117" i="11"/>
  <c r="J32" i="11" s="1"/>
  <c r="H117" i="11"/>
  <c r="H114" i="11" s="1"/>
  <c r="G117" i="11"/>
  <c r="F117" i="11"/>
  <c r="E117" i="11" s="1"/>
  <c r="Q116" i="11"/>
  <c r="P116" i="11"/>
  <c r="N116" i="11" s="1"/>
  <c r="O116" i="11"/>
  <c r="M116" i="11"/>
  <c r="L116" i="11"/>
  <c r="K116" i="11"/>
  <c r="K31" i="11" s="1"/>
  <c r="J116" i="11"/>
  <c r="H116" i="11"/>
  <c r="G116" i="11"/>
  <c r="E116" i="11" s="1"/>
  <c r="F116" i="11"/>
  <c r="Q115" i="11"/>
  <c r="P115" i="11"/>
  <c r="O115" i="11"/>
  <c r="N115" i="11"/>
  <c r="M115" i="11"/>
  <c r="L115" i="11"/>
  <c r="L114" i="11" s="1"/>
  <c r="K115" i="11"/>
  <c r="K30" i="11" s="1"/>
  <c r="J115" i="11"/>
  <c r="I115" i="11" s="1"/>
  <c r="H115" i="11"/>
  <c r="G115" i="11"/>
  <c r="F115" i="11"/>
  <c r="Q114" i="11"/>
  <c r="O114" i="11"/>
  <c r="M114" i="11"/>
  <c r="K114" i="11"/>
  <c r="J114" i="11"/>
  <c r="J96" i="11" s="1"/>
  <c r="G114" i="11"/>
  <c r="F114" i="11"/>
  <c r="D114" i="11"/>
  <c r="Q113" i="11"/>
  <c r="P113" i="11"/>
  <c r="N113" i="11"/>
  <c r="O113" i="11"/>
  <c r="M113" i="11"/>
  <c r="L113" i="11"/>
  <c r="L28" i="11" s="1"/>
  <c r="K113" i="11"/>
  <c r="J113" i="11"/>
  <c r="H113" i="11"/>
  <c r="G113" i="11"/>
  <c r="F113" i="11"/>
  <c r="Q112" i="11"/>
  <c r="P112" i="11"/>
  <c r="O112" i="11"/>
  <c r="N112" i="11"/>
  <c r="M112" i="11"/>
  <c r="L112" i="11"/>
  <c r="L27" i="11" s="1"/>
  <c r="L26" i="11" s="1"/>
  <c r="K112" i="11"/>
  <c r="K27" i="11" s="1"/>
  <c r="K26" i="11" s="1"/>
  <c r="J112" i="11"/>
  <c r="H112" i="11"/>
  <c r="G112" i="11"/>
  <c r="F112" i="11"/>
  <c r="Q111" i="11"/>
  <c r="P111" i="11"/>
  <c r="O111" i="11"/>
  <c r="N111" i="11"/>
  <c r="K111" i="11"/>
  <c r="J111" i="11"/>
  <c r="H111" i="11"/>
  <c r="G111" i="11"/>
  <c r="F111" i="11"/>
  <c r="E111" i="11"/>
  <c r="D111" i="11"/>
  <c r="Q110" i="11"/>
  <c r="P110" i="11"/>
  <c r="P108" i="11" s="1"/>
  <c r="O110" i="11"/>
  <c r="M110" i="11"/>
  <c r="M25" i="11" s="1"/>
  <c r="L110" i="11"/>
  <c r="K110" i="11"/>
  <c r="J110" i="11"/>
  <c r="I110" i="11" s="1"/>
  <c r="H110" i="11"/>
  <c r="G110" i="11"/>
  <c r="F110" i="11"/>
  <c r="F108" i="11" s="1"/>
  <c r="E108" i="11" s="1"/>
  <c r="Q109" i="11"/>
  <c r="P109" i="11"/>
  <c r="N109" i="11"/>
  <c r="O109" i="11"/>
  <c r="M109" i="11"/>
  <c r="L109" i="11"/>
  <c r="L24" i="11" s="1"/>
  <c r="K109" i="11"/>
  <c r="J109" i="11"/>
  <c r="H109" i="11"/>
  <c r="G109" i="11"/>
  <c r="F109" i="11"/>
  <c r="E109" i="11"/>
  <c r="Q108" i="11"/>
  <c r="O108" i="11"/>
  <c r="L108" i="11"/>
  <c r="K108" i="11"/>
  <c r="J108" i="11"/>
  <c r="H108" i="11"/>
  <c r="G108" i="11"/>
  <c r="D108" i="11"/>
  <c r="Q107" i="11"/>
  <c r="P107" i="11"/>
  <c r="O107" i="11"/>
  <c r="N107" i="11" s="1"/>
  <c r="M107" i="11"/>
  <c r="L107" i="11"/>
  <c r="L21" i="11" s="1"/>
  <c r="K107" i="11"/>
  <c r="K106" i="11" s="1"/>
  <c r="J107" i="11"/>
  <c r="I107" i="11" s="1"/>
  <c r="H107" i="11"/>
  <c r="H106" i="11"/>
  <c r="G107" i="11"/>
  <c r="F107" i="11"/>
  <c r="F106" i="11" s="1"/>
  <c r="Q106" i="11"/>
  <c r="P106" i="11"/>
  <c r="O106" i="11"/>
  <c r="J106" i="11"/>
  <c r="G106" i="11"/>
  <c r="D106" i="11"/>
  <c r="Q105" i="11"/>
  <c r="P105" i="11"/>
  <c r="P19" i="11" s="1"/>
  <c r="O105" i="11"/>
  <c r="O19" i="11" s="1"/>
  <c r="M105" i="11"/>
  <c r="L105" i="11"/>
  <c r="K105" i="11"/>
  <c r="J105" i="11"/>
  <c r="I105" i="11"/>
  <c r="H105" i="11"/>
  <c r="E105" i="11" s="1"/>
  <c r="G105" i="11"/>
  <c r="F105" i="11"/>
  <c r="Q104" i="11"/>
  <c r="P104" i="11"/>
  <c r="P18" i="11" s="1"/>
  <c r="O104" i="11"/>
  <c r="N104" i="11" s="1"/>
  <c r="M104" i="11"/>
  <c r="L104" i="11"/>
  <c r="K104" i="11"/>
  <c r="J104" i="11"/>
  <c r="I104" i="11"/>
  <c r="H104" i="11"/>
  <c r="G104" i="11"/>
  <c r="F104" i="11"/>
  <c r="F101" i="11" s="1"/>
  <c r="Q103" i="11"/>
  <c r="P103" i="11"/>
  <c r="P17" i="11" s="1"/>
  <c r="P15" i="11" s="1"/>
  <c r="O103" i="11"/>
  <c r="O17" i="11" s="1"/>
  <c r="M103" i="11"/>
  <c r="L103" i="11"/>
  <c r="K103" i="11"/>
  <c r="J103" i="11"/>
  <c r="H103" i="11"/>
  <c r="G103" i="11"/>
  <c r="G101" i="11" s="1"/>
  <c r="G96" i="11" s="1"/>
  <c r="G134" i="11" s="1"/>
  <c r="F103" i="11"/>
  <c r="E103" i="11" s="1"/>
  <c r="Q102" i="11"/>
  <c r="Q101" i="11" s="1"/>
  <c r="P102" i="11"/>
  <c r="O102" i="11"/>
  <c r="M102" i="11"/>
  <c r="L102" i="11"/>
  <c r="K102" i="11"/>
  <c r="J102" i="11"/>
  <c r="I102" i="11" s="1"/>
  <c r="H102" i="11"/>
  <c r="E102" i="11" s="1"/>
  <c r="G102" i="11"/>
  <c r="F102" i="11"/>
  <c r="P101" i="11"/>
  <c r="M101" i="11"/>
  <c r="L101" i="11"/>
  <c r="K101" i="11"/>
  <c r="J101" i="11"/>
  <c r="H101" i="11"/>
  <c r="D101" i="11"/>
  <c r="Q100" i="11"/>
  <c r="P100" i="11"/>
  <c r="P14" i="11" s="1"/>
  <c r="O100" i="11"/>
  <c r="N100" i="11" s="1"/>
  <c r="M100" i="11"/>
  <c r="L100" i="11"/>
  <c r="K100" i="11"/>
  <c r="I100" i="11"/>
  <c r="J100" i="11"/>
  <c r="H100" i="11"/>
  <c r="G100" i="11"/>
  <c r="G97" i="11" s="1"/>
  <c r="F100" i="11"/>
  <c r="Q99" i="11"/>
  <c r="P99" i="11"/>
  <c r="O99" i="11"/>
  <c r="M99" i="11"/>
  <c r="L99" i="11"/>
  <c r="K99" i="11"/>
  <c r="J99" i="11"/>
  <c r="I99" i="11"/>
  <c r="H99" i="11"/>
  <c r="G99" i="11"/>
  <c r="F99" i="11"/>
  <c r="E99" i="11" s="1"/>
  <c r="Q98" i="11"/>
  <c r="Q97" i="11" s="1"/>
  <c r="P98" i="11"/>
  <c r="O98" i="11"/>
  <c r="M98" i="11"/>
  <c r="L98" i="11"/>
  <c r="K98" i="11"/>
  <c r="J98" i="11"/>
  <c r="H98" i="11"/>
  <c r="G98" i="11"/>
  <c r="F98" i="11"/>
  <c r="E98" i="11" s="1"/>
  <c r="P97" i="11"/>
  <c r="O97" i="11"/>
  <c r="M97" i="11"/>
  <c r="L97" i="11"/>
  <c r="K97" i="11"/>
  <c r="J97" i="11"/>
  <c r="H97" i="11"/>
  <c r="D97" i="11"/>
  <c r="D96" i="11" s="1"/>
  <c r="J134" i="11"/>
  <c r="N95" i="11"/>
  <c r="I95" i="11"/>
  <c r="E95" i="11"/>
  <c r="D95" i="11" s="1"/>
  <c r="N94" i="11"/>
  <c r="I94" i="11"/>
  <c r="E94" i="11"/>
  <c r="D94" i="11" s="1"/>
  <c r="N93" i="11"/>
  <c r="I93" i="11"/>
  <c r="E93" i="11"/>
  <c r="D93" i="11" s="1"/>
  <c r="N92" i="11"/>
  <c r="I92" i="11"/>
  <c r="D92" i="11" s="1"/>
  <c r="E92" i="11"/>
  <c r="N91" i="11"/>
  <c r="I91" i="11"/>
  <c r="E91" i="11"/>
  <c r="D91" i="11" s="1"/>
  <c r="N90" i="11"/>
  <c r="I90" i="11"/>
  <c r="E90" i="11"/>
  <c r="D90" i="11" s="1"/>
  <c r="N89" i="11"/>
  <c r="I89" i="11"/>
  <c r="E89" i="11"/>
  <c r="D89" i="11" s="1"/>
  <c r="N88" i="11"/>
  <c r="I88" i="11"/>
  <c r="E88" i="11"/>
  <c r="D88" i="11" s="1"/>
  <c r="N87" i="11"/>
  <c r="I87" i="11"/>
  <c r="E87" i="11"/>
  <c r="D87" i="11" s="1"/>
  <c r="N86" i="11"/>
  <c r="I86" i="11"/>
  <c r="E86" i="11"/>
  <c r="D86" i="11" s="1"/>
  <c r="N85" i="11"/>
  <c r="I85" i="11"/>
  <c r="E85" i="11"/>
  <c r="D85" i="11"/>
  <c r="N84" i="11"/>
  <c r="I84" i="11"/>
  <c r="E84" i="11"/>
  <c r="D84" i="11" s="1"/>
  <c r="N83" i="11"/>
  <c r="I83" i="11"/>
  <c r="E83" i="11"/>
  <c r="D83" i="11" s="1"/>
  <c r="N82" i="11"/>
  <c r="I82" i="11"/>
  <c r="D82" i="11"/>
  <c r="E82" i="11"/>
  <c r="N81" i="11"/>
  <c r="I81" i="11"/>
  <c r="E81" i="11"/>
  <c r="D81" i="11" s="1"/>
  <c r="N80" i="11"/>
  <c r="I80" i="11"/>
  <c r="E80" i="11"/>
  <c r="D80" i="11" s="1"/>
  <c r="Q78" i="11"/>
  <c r="P78" i="11"/>
  <c r="O78" i="11"/>
  <c r="O32" i="11" s="1"/>
  <c r="M78" i="11"/>
  <c r="L78" i="11"/>
  <c r="K78" i="11"/>
  <c r="J78" i="11"/>
  <c r="I78" i="11"/>
  <c r="H78" i="11"/>
  <c r="G78" i="11"/>
  <c r="F78" i="11"/>
  <c r="Q77" i="11"/>
  <c r="P77" i="11"/>
  <c r="O77" i="11"/>
  <c r="M77" i="11"/>
  <c r="M31" i="11" s="1"/>
  <c r="L77" i="11"/>
  <c r="K77" i="11"/>
  <c r="J77" i="11"/>
  <c r="H77" i="11"/>
  <c r="G77" i="11"/>
  <c r="F77" i="11"/>
  <c r="F75" i="11" s="1"/>
  <c r="E75" i="11" s="1"/>
  <c r="Q76" i="11"/>
  <c r="P76" i="11"/>
  <c r="O76" i="11"/>
  <c r="N76" i="11"/>
  <c r="M76" i="11"/>
  <c r="M30" i="11" s="1"/>
  <c r="M29" i="11" s="1"/>
  <c r="L76" i="11"/>
  <c r="K76" i="11"/>
  <c r="J76" i="11"/>
  <c r="I76" i="11" s="1"/>
  <c r="H76" i="11"/>
  <c r="G76" i="11"/>
  <c r="E76" i="11"/>
  <c r="F76" i="11"/>
  <c r="Q75" i="11"/>
  <c r="P75" i="11"/>
  <c r="K75" i="11"/>
  <c r="J75" i="11"/>
  <c r="H75" i="11"/>
  <c r="G75" i="11"/>
  <c r="D75" i="11"/>
  <c r="Q74" i="11"/>
  <c r="P74" i="11"/>
  <c r="O74" i="11"/>
  <c r="O28" i="11" s="1"/>
  <c r="M74" i="11"/>
  <c r="L74" i="11"/>
  <c r="K74" i="11"/>
  <c r="J74" i="11"/>
  <c r="H74" i="11"/>
  <c r="G74" i="11"/>
  <c r="E74" i="11" s="1"/>
  <c r="F74" i="11"/>
  <c r="Q73" i="11"/>
  <c r="P73" i="11"/>
  <c r="O73" i="11"/>
  <c r="N73" i="11"/>
  <c r="M73" i="11"/>
  <c r="L73" i="11"/>
  <c r="K73" i="11"/>
  <c r="J73" i="11"/>
  <c r="I73" i="11" s="1"/>
  <c r="H73" i="11"/>
  <c r="H72" i="11" s="1"/>
  <c r="G73" i="11"/>
  <c r="F73" i="11"/>
  <c r="E73" i="11" s="1"/>
  <c r="Q72" i="11"/>
  <c r="P72" i="11"/>
  <c r="O72" i="11"/>
  <c r="M72" i="11"/>
  <c r="L72" i="11"/>
  <c r="K72" i="11"/>
  <c r="J72" i="11"/>
  <c r="F72" i="11"/>
  <c r="D72" i="11"/>
  <c r="Q71" i="11"/>
  <c r="P71" i="11"/>
  <c r="P25" i="11" s="1"/>
  <c r="O71" i="11"/>
  <c r="M71" i="11"/>
  <c r="L71" i="11"/>
  <c r="K71" i="11"/>
  <c r="J71" i="11"/>
  <c r="I71" i="11"/>
  <c r="H71" i="11"/>
  <c r="G71" i="11"/>
  <c r="F71" i="11"/>
  <c r="Q70" i="11"/>
  <c r="P70" i="11"/>
  <c r="O70" i="11"/>
  <c r="M70" i="11"/>
  <c r="L70" i="11"/>
  <c r="L69" i="11" s="1"/>
  <c r="K70" i="11"/>
  <c r="J70" i="11"/>
  <c r="I70" i="11" s="1"/>
  <c r="H70" i="11"/>
  <c r="H69" i="11"/>
  <c r="G70" i="11"/>
  <c r="F70" i="11"/>
  <c r="Q69" i="11"/>
  <c r="M69" i="11"/>
  <c r="K69" i="11"/>
  <c r="G69" i="11"/>
  <c r="D69" i="11"/>
  <c r="Q68" i="11"/>
  <c r="P68" i="11"/>
  <c r="O68" i="11"/>
  <c r="N68" i="11"/>
  <c r="M68" i="11"/>
  <c r="L68" i="11"/>
  <c r="K68" i="11"/>
  <c r="I68" i="11" s="1"/>
  <c r="J68" i="11"/>
  <c r="H68" i="11"/>
  <c r="G68" i="11"/>
  <c r="F68" i="11"/>
  <c r="E68" i="11"/>
  <c r="Q67" i="11"/>
  <c r="P67" i="11"/>
  <c r="N67" i="11"/>
  <c r="O67" i="11"/>
  <c r="M67" i="11"/>
  <c r="L67" i="11"/>
  <c r="L66" i="11" s="1"/>
  <c r="K67" i="11"/>
  <c r="J67" i="11"/>
  <c r="H67" i="11"/>
  <c r="G67" i="11"/>
  <c r="G21" i="11" s="1"/>
  <c r="G20" i="11" s="1"/>
  <c r="F67" i="11"/>
  <c r="E67" i="11" s="1"/>
  <c r="P66" i="11"/>
  <c r="O66" i="11"/>
  <c r="N66" i="11" s="1"/>
  <c r="M66" i="11"/>
  <c r="J66" i="11"/>
  <c r="G66" i="11"/>
  <c r="D66" i="11"/>
  <c r="Q65" i="11"/>
  <c r="P65" i="11"/>
  <c r="O65" i="11"/>
  <c r="N65" i="11" s="1"/>
  <c r="M65" i="11"/>
  <c r="L65" i="11"/>
  <c r="K65" i="11"/>
  <c r="J65" i="11"/>
  <c r="I65" i="11"/>
  <c r="H65" i="11"/>
  <c r="H61" i="11" s="1"/>
  <c r="G65" i="11"/>
  <c r="F65" i="11"/>
  <c r="Q64" i="11"/>
  <c r="P64" i="11"/>
  <c r="O64" i="11"/>
  <c r="O61" i="11" s="1"/>
  <c r="M64" i="11"/>
  <c r="L64" i="11"/>
  <c r="L18" i="11" s="1"/>
  <c r="K64" i="11"/>
  <c r="K18" i="11" s="1"/>
  <c r="J64" i="11"/>
  <c r="I64" i="11" s="1"/>
  <c r="H64" i="11"/>
  <c r="G64" i="11"/>
  <c r="F64" i="11"/>
  <c r="Q63" i="11"/>
  <c r="P63" i="11"/>
  <c r="O63" i="11"/>
  <c r="N63" i="11"/>
  <c r="M63" i="11"/>
  <c r="L63" i="11"/>
  <c r="L17" i="11" s="1"/>
  <c r="K63" i="11"/>
  <c r="K17" i="11" s="1"/>
  <c r="J63" i="11"/>
  <c r="H63" i="11"/>
  <c r="G63" i="11"/>
  <c r="F63" i="11"/>
  <c r="E63" i="11"/>
  <c r="Q62" i="11"/>
  <c r="P62" i="11"/>
  <c r="O62" i="11"/>
  <c r="M62" i="11"/>
  <c r="M61" i="11" s="1"/>
  <c r="L62" i="11"/>
  <c r="K62" i="11"/>
  <c r="J62" i="11"/>
  <c r="I62" i="11" s="1"/>
  <c r="H62" i="11"/>
  <c r="G62" i="11"/>
  <c r="F62" i="11"/>
  <c r="Q61" i="11"/>
  <c r="P61" i="11"/>
  <c r="J61" i="11"/>
  <c r="G61" i="11"/>
  <c r="F61" i="11"/>
  <c r="D61" i="11"/>
  <c r="Q60" i="11"/>
  <c r="P60" i="11"/>
  <c r="O60" i="11"/>
  <c r="N60" i="11" s="1"/>
  <c r="M60" i="11"/>
  <c r="L60" i="11"/>
  <c r="K60" i="11"/>
  <c r="K14" i="11" s="1"/>
  <c r="J60" i="11"/>
  <c r="J14" i="11" s="1"/>
  <c r="H60" i="11"/>
  <c r="G60" i="11"/>
  <c r="F60" i="11"/>
  <c r="Q59" i="11"/>
  <c r="P59" i="11"/>
  <c r="O59" i="11"/>
  <c r="N59" i="11" s="1"/>
  <c r="M59" i="11"/>
  <c r="L59" i="11"/>
  <c r="K59" i="11"/>
  <c r="J59" i="11"/>
  <c r="J13" i="11" s="1"/>
  <c r="H59" i="11"/>
  <c r="G59" i="11"/>
  <c r="F59" i="11"/>
  <c r="E59" i="11" s="1"/>
  <c r="Q58" i="11"/>
  <c r="P58" i="11"/>
  <c r="O58" i="11"/>
  <c r="N58" i="11" s="1"/>
  <c r="M58" i="11"/>
  <c r="M57" i="11" s="1"/>
  <c r="L58" i="11"/>
  <c r="K58" i="11"/>
  <c r="J58" i="11"/>
  <c r="H58" i="11"/>
  <c r="G58" i="11"/>
  <c r="F58" i="11"/>
  <c r="Q57" i="11"/>
  <c r="P57" i="11"/>
  <c r="L57" i="11"/>
  <c r="H57" i="11"/>
  <c r="G57" i="11"/>
  <c r="F57" i="11"/>
  <c r="D57" i="11"/>
  <c r="D56" i="11"/>
  <c r="N55" i="11"/>
  <c r="I55" i="11"/>
  <c r="E55" i="11"/>
  <c r="N54" i="11"/>
  <c r="I54" i="11"/>
  <c r="E54" i="11"/>
  <c r="D54" i="11" s="1"/>
  <c r="N53" i="11"/>
  <c r="I53" i="11"/>
  <c r="E53" i="11"/>
  <c r="D53" i="11"/>
  <c r="Q52" i="11"/>
  <c r="P52" i="11"/>
  <c r="O52" i="11"/>
  <c r="M52" i="11"/>
  <c r="L52" i="11"/>
  <c r="K52" i="11"/>
  <c r="J52" i="11"/>
  <c r="H52" i="11"/>
  <c r="G52" i="11"/>
  <c r="F52" i="11"/>
  <c r="F33" i="11" s="1"/>
  <c r="N51" i="11"/>
  <c r="I51" i="11"/>
  <c r="D51" i="11" s="1"/>
  <c r="E51" i="11"/>
  <c r="N50" i="11"/>
  <c r="I50" i="11"/>
  <c r="E50" i="11"/>
  <c r="D50" i="11" s="1"/>
  <c r="Q49" i="11"/>
  <c r="P49" i="11"/>
  <c r="O49" i="11"/>
  <c r="N49" i="11"/>
  <c r="M49" i="11"/>
  <c r="L49" i="11"/>
  <c r="K49" i="11"/>
  <c r="K33" i="11" s="1"/>
  <c r="J49" i="11"/>
  <c r="H49" i="11"/>
  <c r="G49" i="11"/>
  <c r="F49" i="11"/>
  <c r="E49" i="11" s="1"/>
  <c r="N48" i="11"/>
  <c r="I48" i="11"/>
  <c r="E48" i="11"/>
  <c r="D48" i="11"/>
  <c r="N47" i="11"/>
  <c r="I47" i="11"/>
  <c r="E47" i="11"/>
  <c r="D47" i="11" s="1"/>
  <c r="Q46" i="11"/>
  <c r="P46" i="11"/>
  <c r="O46" i="11"/>
  <c r="N46" i="11" s="1"/>
  <c r="M46" i="11"/>
  <c r="L46" i="11"/>
  <c r="L33" i="11" s="1"/>
  <c r="K46" i="11"/>
  <c r="J46" i="11"/>
  <c r="H46" i="11"/>
  <c r="G46" i="11"/>
  <c r="F46" i="11"/>
  <c r="N45" i="11"/>
  <c r="I45" i="11"/>
  <c r="E45" i="11"/>
  <c r="D45" i="11" s="1"/>
  <c r="N44" i="11"/>
  <c r="I44" i="11"/>
  <c r="E44" i="11"/>
  <c r="D44" i="11"/>
  <c r="Q43" i="11"/>
  <c r="Q33" i="11" s="1"/>
  <c r="P43" i="11"/>
  <c r="O43" i="11"/>
  <c r="M43" i="11"/>
  <c r="L43" i="11"/>
  <c r="K43" i="11"/>
  <c r="J43" i="11"/>
  <c r="I43" i="11" s="1"/>
  <c r="H43" i="11"/>
  <c r="G43" i="11"/>
  <c r="F43" i="11"/>
  <c r="N42" i="11"/>
  <c r="I42" i="11"/>
  <c r="E42" i="11"/>
  <c r="N41" i="11"/>
  <c r="I41" i="11"/>
  <c r="E41" i="11"/>
  <c r="D41" i="11"/>
  <c r="N40" i="11"/>
  <c r="I40" i="11"/>
  <c r="E40" i="11"/>
  <c r="D40" i="11" s="1"/>
  <c r="N39" i="11"/>
  <c r="I39" i="11"/>
  <c r="D39" i="11" s="1"/>
  <c r="E39" i="11"/>
  <c r="Q38" i="11"/>
  <c r="P38" i="11"/>
  <c r="O38" i="11"/>
  <c r="M38" i="11"/>
  <c r="L38" i="11"/>
  <c r="K38" i="11"/>
  <c r="J38" i="11"/>
  <c r="I38" i="11" s="1"/>
  <c r="H38" i="11"/>
  <c r="G38" i="11"/>
  <c r="F38" i="11"/>
  <c r="N37" i="11"/>
  <c r="I37" i="11"/>
  <c r="E37" i="11"/>
  <c r="D37" i="11" s="1"/>
  <c r="N36" i="11"/>
  <c r="I36" i="11"/>
  <c r="E36" i="11"/>
  <c r="D36" i="11"/>
  <c r="N35" i="11"/>
  <c r="I35" i="11"/>
  <c r="E35" i="11"/>
  <c r="D35" i="11" s="1"/>
  <c r="Q34" i="11"/>
  <c r="P34" i="11"/>
  <c r="O34" i="11"/>
  <c r="N34" i="11" s="1"/>
  <c r="D34" i="11" s="1"/>
  <c r="M34" i="11"/>
  <c r="M33" i="11" s="1"/>
  <c r="L34" i="11"/>
  <c r="K34" i="11"/>
  <c r="J34" i="11"/>
  <c r="I34" i="11" s="1"/>
  <c r="H34" i="11"/>
  <c r="G34" i="11"/>
  <c r="F34" i="11"/>
  <c r="E34" i="11" s="1"/>
  <c r="P33" i="11"/>
  <c r="O33" i="11"/>
  <c r="H33" i="11"/>
  <c r="G33" i="11"/>
  <c r="Q32" i="11"/>
  <c r="P32" i="11"/>
  <c r="M32" i="11"/>
  <c r="L32" i="11"/>
  <c r="H32" i="11"/>
  <c r="H29" i="11" s="1"/>
  <c r="G32" i="11"/>
  <c r="F32" i="11"/>
  <c r="F29" i="11" s="1"/>
  <c r="Q31" i="11"/>
  <c r="P31" i="11"/>
  <c r="L31" i="11"/>
  <c r="H31" i="11"/>
  <c r="G31" i="11"/>
  <c r="G29" i="11" s="1"/>
  <c r="F31" i="11"/>
  <c r="Q30" i="11"/>
  <c r="Q29" i="11" s="1"/>
  <c r="P30" i="11"/>
  <c r="P29" i="11" s="1"/>
  <c r="O30" i="11"/>
  <c r="J30" i="11"/>
  <c r="H30" i="11"/>
  <c r="G30" i="11"/>
  <c r="F30" i="11"/>
  <c r="Q28" i="11"/>
  <c r="P28" i="11"/>
  <c r="P26" i="11" s="1"/>
  <c r="K28" i="11"/>
  <c r="J28" i="11"/>
  <c r="H28" i="11"/>
  <c r="H26" i="11" s="1"/>
  <c r="G28" i="11"/>
  <c r="F28" i="11"/>
  <c r="Q27" i="11"/>
  <c r="Q26" i="11" s="1"/>
  <c r="P27" i="11"/>
  <c r="O27" i="11"/>
  <c r="O26" i="11" s="1"/>
  <c r="M27" i="11"/>
  <c r="J27" i="11"/>
  <c r="H27" i="11"/>
  <c r="G27" i="11"/>
  <c r="F27" i="11"/>
  <c r="F26" i="11" s="1"/>
  <c r="J26" i="11"/>
  <c r="G26" i="11"/>
  <c r="Q25" i="11"/>
  <c r="L25" i="11"/>
  <c r="K25" i="11"/>
  <c r="K23" i="11" s="1"/>
  <c r="J25" i="11"/>
  <c r="I25" i="11" s="1"/>
  <c r="H25" i="11"/>
  <c r="G25" i="11"/>
  <c r="F25" i="11"/>
  <c r="Q24" i="11"/>
  <c r="Q23" i="11" s="1"/>
  <c r="L23" i="11"/>
  <c r="K24" i="11"/>
  <c r="J24" i="11"/>
  <c r="H24" i="11"/>
  <c r="G24" i="11"/>
  <c r="J23" i="11"/>
  <c r="H23" i="11"/>
  <c r="G23" i="11"/>
  <c r="P22" i="11"/>
  <c r="O22" i="11"/>
  <c r="O20" i="11" s="1"/>
  <c r="M22" i="11"/>
  <c r="L22" i="11"/>
  <c r="K22" i="11"/>
  <c r="J22" i="11"/>
  <c r="H22" i="11"/>
  <c r="G22" i="11"/>
  <c r="Q21" i="11"/>
  <c r="P21" i="11"/>
  <c r="O21" i="11"/>
  <c r="K21" i="11"/>
  <c r="K20" i="11" s="1"/>
  <c r="J21" i="11"/>
  <c r="F21" i="11"/>
  <c r="P20" i="11"/>
  <c r="Q19" i="11"/>
  <c r="M19" i="11"/>
  <c r="L19" i="11"/>
  <c r="K19" i="11"/>
  <c r="J19" i="11"/>
  <c r="I19" i="11" s="1"/>
  <c r="H19" i="11"/>
  <c r="H15" i="11" s="1"/>
  <c r="G19" i="11"/>
  <c r="F19" i="11"/>
  <c r="Q18" i="11"/>
  <c r="M18" i="11"/>
  <c r="J18" i="11"/>
  <c r="H18" i="11"/>
  <c r="G18" i="11"/>
  <c r="F18" i="11"/>
  <c r="Q17" i="11"/>
  <c r="M17" i="11"/>
  <c r="M15" i="11" s="1"/>
  <c r="J17" i="11"/>
  <c r="J15" i="11" s="1"/>
  <c r="H17" i="11"/>
  <c r="G17" i="11"/>
  <c r="G15" i="11" s="1"/>
  <c r="F17" i="11"/>
  <c r="Q16" i="11"/>
  <c r="P16" i="11"/>
  <c r="M16" i="11"/>
  <c r="J16" i="11"/>
  <c r="H16" i="11"/>
  <c r="G16" i="11"/>
  <c r="F16" i="11"/>
  <c r="E16" i="11" s="1"/>
  <c r="Q15" i="11"/>
  <c r="F15" i="11"/>
  <c r="Q14" i="11"/>
  <c r="Q11" i="11" s="1"/>
  <c r="O14" i="11"/>
  <c r="M14" i="11"/>
  <c r="L14" i="11"/>
  <c r="H14" i="11"/>
  <c r="G14" i="11"/>
  <c r="F14" i="11"/>
  <c r="E14" i="11" s="1"/>
  <c r="Q13" i="11"/>
  <c r="P13" i="11"/>
  <c r="O13" i="11"/>
  <c r="N13" i="11" s="1"/>
  <c r="M13" i="11"/>
  <c r="L13" i="11"/>
  <c r="K13" i="11"/>
  <c r="H13" i="11"/>
  <c r="G13" i="11"/>
  <c r="G11" i="11" s="1"/>
  <c r="G10" i="11" s="1"/>
  <c r="F13" i="11"/>
  <c r="Q12" i="11"/>
  <c r="P12" i="11"/>
  <c r="O12" i="11"/>
  <c r="N12" i="11" s="1"/>
  <c r="L12" i="11"/>
  <c r="H12" i="11"/>
  <c r="H11" i="11" s="1"/>
  <c r="G12" i="11"/>
  <c r="F12" i="11"/>
  <c r="P11" i="11"/>
  <c r="O11" i="11"/>
  <c r="L11" i="11"/>
  <c r="E89" i="10"/>
  <c r="E85" i="10"/>
  <c r="E78" i="10"/>
  <c r="E77" i="10" s="1"/>
  <c r="E72" i="10"/>
  <c r="E68" i="10"/>
  <c r="E54" i="10"/>
  <c r="E73" i="10" s="1"/>
  <c r="E39" i="10"/>
  <c r="E38" i="10" s="1"/>
  <c r="E32" i="10"/>
  <c r="E30" i="10"/>
  <c r="E29" i="10"/>
  <c r="E67" i="10" s="1"/>
  <c r="E51" i="10" s="1"/>
  <c r="E28" i="10"/>
  <c r="E66" i="10" s="1"/>
  <c r="E26" i="10"/>
  <c r="E64" i="10" s="1"/>
  <c r="E17" i="10"/>
  <c r="E16" i="10" s="1"/>
  <c r="E35" i="9"/>
  <c r="E34" i="9" s="1"/>
  <c r="E33" i="9"/>
  <c r="E32" i="9"/>
  <c r="F18" i="9"/>
  <c r="E18" i="9"/>
  <c r="F14" i="9"/>
  <c r="E14" i="9"/>
  <c r="E53" i="8"/>
  <c r="E52" i="8"/>
  <c r="E51" i="8"/>
  <c r="E50" i="8" s="1"/>
  <c r="E49" i="8"/>
  <c r="E48" i="8"/>
  <c r="E46" i="8"/>
  <c r="E45" i="8"/>
  <c r="E44" i="8"/>
  <c r="E36" i="8"/>
  <c r="E35" i="8"/>
  <c r="E34" i="8"/>
  <c r="E33" i="8"/>
  <c r="E32" i="8" s="1"/>
  <c r="E31" i="8"/>
  <c r="E30" i="8"/>
  <c r="E29" i="8"/>
  <c r="E28" i="8"/>
  <c r="E27" i="8" s="1"/>
  <c r="E41" i="8" s="1"/>
  <c r="E19" i="8"/>
  <c r="E11" i="8"/>
  <c r="E10" i="8"/>
  <c r="N133" i="7"/>
  <c r="I133" i="7"/>
  <c r="E133" i="7"/>
  <c r="D133" i="7"/>
  <c r="N132" i="7"/>
  <c r="I132" i="7"/>
  <c r="E132" i="7"/>
  <c r="D132" i="7" s="1"/>
  <c r="N131" i="7"/>
  <c r="D131" i="7" s="1"/>
  <c r="I131" i="7"/>
  <c r="E131" i="7"/>
  <c r="N130" i="7"/>
  <c r="I130" i="7"/>
  <c r="E130" i="7"/>
  <c r="D130" i="7"/>
  <c r="N129" i="7"/>
  <c r="I129" i="7"/>
  <c r="E129" i="7"/>
  <c r="D129" i="7" s="1"/>
  <c r="N128" i="7"/>
  <c r="D128" i="7" s="1"/>
  <c r="I128" i="7"/>
  <c r="E128" i="7"/>
  <c r="N127" i="7"/>
  <c r="I127" i="7"/>
  <c r="E127" i="7"/>
  <c r="D127" i="7"/>
  <c r="N126" i="7"/>
  <c r="I126" i="7"/>
  <c r="E126" i="7"/>
  <c r="D126" i="7" s="1"/>
  <c r="N125" i="7"/>
  <c r="D125" i="7" s="1"/>
  <c r="I125" i="7"/>
  <c r="E125" i="7"/>
  <c r="N124" i="7"/>
  <c r="I124" i="7"/>
  <c r="E124" i="7"/>
  <c r="D124" i="7"/>
  <c r="N123" i="7"/>
  <c r="I123" i="7"/>
  <c r="E123" i="7"/>
  <c r="D123" i="7" s="1"/>
  <c r="N122" i="7"/>
  <c r="D122" i="7" s="1"/>
  <c r="I122" i="7"/>
  <c r="E122" i="7"/>
  <c r="N121" i="7"/>
  <c r="I121" i="7"/>
  <c r="E121" i="7"/>
  <c r="D121" i="7"/>
  <c r="N120" i="7"/>
  <c r="I120" i="7"/>
  <c r="E120" i="7"/>
  <c r="D120" i="7" s="1"/>
  <c r="N119" i="7"/>
  <c r="D119" i="7" s="1"/>
  <c r="I119" i="7"/>
  <c r="E119" i="7"/>
  <c r="Q117" i="7"/>
  <c r="P117" i="7"/>
  <c r="O117" i="7"/>
  <c r="M117" i="7"/>
  <c r="M114" i="7" s="1"/>
  <c r="L117" i="7"/>
  <c r="L32" i="7" s="1"/>
  <c r="K117" i="7"/>
  <c r="J117" i="7"/>
  <c r="J114" i="7" s="1"/>
  <c r="H117" i="7"/>
  <c r="G117" i="7"/>
  <c r="F117" i="7"/>
  <c r="Q116" i="7"/>
  <c r="P116" i="7"/>
  <c r="O116" i="7"/>
  <c r="M116" i="7"/>
  <c r="L116" i="7"/>
  <c r="K116" i="7"/>
  <c r="J116" i="7"/>
  <c r="I116" i="7"/>
  <c r="H116" i="7"/>
  <c r="G116" i="7"/>
  <c r="F116" i="7"/>
  <c r="E116" i="7" s="1"/>
  <c r="Q115" i="7"/>
  <c r="P115" i="7"/>
  <c r="O115" i="7"/>
  <c r="M115" i="7"/>
  <c r="L115" i="7"/>
  <c r="K115" i="7"/>
  <c r="J115" i="7"/>
  <c r="I115" i="7"/>
  <c r="H115" i="7"/>
  <c r="H114" i="7" s="1"/>
  <c r="G115" i="7"/>
  <c r="F115" i="7"/>
  <c r="E115" i="7" s="1"/>
  <c r="Q114" i="7"/>
  <c r="P114" i="7"/>
  <c r="K114" i="7"/>
  <c r="G114" i="7"/>
  <c r="D114" i="7"/>
  <c r="Q113" i="7"/>
  <c r="Q28" i="7" s="1"/>
  <c r="P113" i="7"/>
  <c r="O113" i="7"/>
  <c r="N113" i="7"/>
  <c r="M113" i="7"/>
  <c r="L113" i="7"/>
  <c r="K113" i="7"/>
  <c r="K111" i="7" s="1"/>
  <c r="J113" i="7"/>
  <c r="J111" i="7" s="1"/>
  <c r="H113" i="7"/>
  <c r="G113" i="7"/>
  <c r="F113" i="7"/>
  <c r="F28" i="7" s="1"/>
  <c r="F26" i="7" s="1"/>
  <c r="Q112" i="7"/>
  <c r="Q27" i="7" s="1"/>
  <c r="P112" i="7"/>
  <c r="O112" i="7"/>
  <c r="M112" i="7"/>
  <c r="L112" i="7"/>
  <c r="L111" i="7" s="1"/>
  <c r="K112" i="7"/>
  <c r="J112" i="7"/>
  <c r="I112" i="7"/>
  <c r="H112" i="7"/>
  <c r="G112" i="7"/>
  <c r="E112" i="7"/>
  <c r="F112" i="7"/>
  <c r="Q111" i="7"/>
  <c r="P111" i="7"/>
  <c r="O111" i="7"/>
  <c r="N111" i="7"/>
  <c r="M111" i="7"/>
  <c r="H111" i="7"/>
  <c r="G111" i="7"/>
  <c r="F111" i="7"/>
  <c r="E111" i="7" s="1"/>
  <c r="D111" i="7"/>
  <c r="Q110" i="7"/>
  <c r="Q25" i="7" s="1"/>
  <c r="Q23" i="7" s="1"/>
  <c r="P110" i="7"/>
  <c r="O110" i="7"/>
  <c r="M110" i="7"/>
  <c r="L110" i="7"/>
  <c r="K110" i="7"/>
  <c r="J110" i="7"/>
  <c r="J108" i="7" s="1"/>
  <c r="I110" i="7"/>
  <c r="H110" i="7"/>
  <c r="G110" i="7"/>
  <c r="G25" i="7" s="1"/>
  <c r="F110" i="7"/>
  <c r="F25" i="7" s="1"/>
  <c r="Q109" i="7"/>
  <c r="P109" i="7"/>
  <c r="P24" i="7" s="1"/>
  <c r="P23" i="7" s="1"/>
  <c r="O109" i="7"/>
  <c r="M109" i="7"/>
  <c r="M108" i="7" s="1"/>
  <c r="L109" i="7"/>
  <c r="L108" i="7" s="1"/>
  <c r="K109" i="7"/>
  <c r="J109" i="7"/>
  <c r="I109" i="7"/>
  <c r="H109" i="7"/>
  <c r="H108" i="7" s="1"/>
  <c r="G109" i="7"/>
  <c r="F109" i="7"/>
  <c r="E109" i="7" s="1"/>
  <c r="O108" i="7"/>
  <c r="K108" i="7"/>
  <c r="D108" i="7"/>
  <c r="Q107" i="7"/>
  <c r="P107" i="7"/>
  <c r="O107" i="7"/>
  <c r="O21" i="7" s="1"/>
  <c r="O20" i="7" s="1"/>
  <c r="M107" i="7"/>
  <c r="M106" i="7" s="1"/>
  <c r="L107" i="7"/>
  <c r="K107" i="7"/>
  <c r="J107" i="7"/>
  <c r="I107" i="7" s="1"/>
  <c r="H107" i="7"/>
  <c r="G107" i="7"/>
  <c r="G106" i="7" s="1"/>
  <c r="F107" i="7"/>
  <c r="F106" i="7" s="1"/>
  <c r="E106" i="7" s="1"/>
  <c r="E107" i="7"/>
  <c r="Q106" i="7"/>
  <c r="P106" i="7"/>
  <c r="O106" i="7"/>
  <c r="N106" i="7" s="1"/>
  <c r="L106" i="7"/>
  <c r="K106" i="7"/>
  <c r="J106" i="7"/>
  <c r="H106" i="7"/>
  <c r="D106" i="7"/>
  <c r="Q105" i="7"/>
  <c r="Q101" i="7" s="1"/>
  <c r="P105" i="7"/>
  <c r="O105" i="7"/>
  <c r="M105" i="7"/>
  <c r="L105" i="7"/>
  <c r="L19" i="7" s="1"/>
  <c r="K105" i="7"/>
  <c r="J105" i="7"/>
  <c r="H105" i="7"/>
  <c r="G105" i="7"/>
  <c r="F105" i="7"/>
  <c r="Q104" i="7"/>
  <c r="P104" i="7"/>
  <c r="O104" i="7"/>
  <c r="M104" i="7"/>
  <c r="L104" i="7"/>
  <c r="K104" i="7"/>
  <c r="J104" i="7"/>
  <c r="H104" i="7"/>
  <c r="G104" i="7"/>
  <c r="E104" i="7" s="1"/>
  <c r="F104" i="7"/>
  <c r="Q103" i="7"/>
  <c r="P103" i="7"/>
  <c r="P101" i="7" s="1"/>
  <c r="O103" i="7"/>
  <c r="N103" i="7" s="1"/>
  <c r="M103" i="7"/>
  <c r="M101" i="7" s="1"/>
  <c r="L103" i="7"/>
  <c r="L17" i="7" s="1"/>
  <c r="K103" i="7"/>
  <c r="J103" i="7"/>
  <c r="H103" i="7"/>
  <c r="E103" i="7" s="1"/>
  <c r="G103" i="7"/>
  <c r="F103" i="7"/>
  <c r="Q102" i="7"/>
  <c r="P102" i="7"/>
  <c r="O102" i="7"/>
  <c r="O101" i="7" s="1"/>
  <c r="M102" i="7"/>
  <c r="L102" i="7"/>
  <c r="L101" i="7" s="1"/>
  <c r="K102" i="7"/>
  <c r="K16" i="7" s="1"/>
  <c r="K15" i="7" s="1"/>
  <c r="J102" i="7"/>
  <c r="H102" i="7"/>
  <c r="G102" i="7"/>
  <c r="E102" i="7" s="1"/>
  <c r="F102" i="7"/>
  <c r="F101" i="7"/>
  <c r="D101" i="7"/>
  <c r="Q100" i="7"/>
  <c r="P100" i="7"/>
  <c r="N100" i="7" s="1"/>
  <c r="O100" i="7"/>
  <c r="M100" i="7"/>
  <c r="L100" i="7"/>
  <c r="K100" i="7"/>
  <c r="J100" i="7"/>
  <c r="J14" i="7" s="1"/>
  <c r="I14" i="7" s="1"/>
  <c r="H100" i="7"/>
  <c r="G100" i="7"/>
  <c r="F100" i="7"/>
  <c r="Q99" i="7"/>
  <c r="P99" i="7"/>
  <c r="N99" i="7" s="1"/>
  <c r="O99" i="7"/>
  <c r="M99" i="7"/>
  <c r="M97" i="7" s="1"/>
  <c r="L99" i="7"/>
  <c r="L97" i="7" s="1"/>
  <c r="K99" i="7"/>
  <c r="J99" i="7"/>
  <c r="J13" i="7" s="1"/>
  <c r="J11" i="7" s="1"/>
  <c r="H99" i="7"/>
  <c r="H97" i="7" s="1"/>
  <c r="G99" i="7"/>
  <c r="F99" i="7"/>
  <c r="Q98" i="7"/>
  <c r="P98" i="7"/>
  <c r="O98" i="7"/>
  <c r="M98" i="7"/>
  <c r="L98" i="7"/>
  <c r="K98" i="7"/>
  <c r="J98" i="7"/>
  <c r="H98" i="7"/>
  <c r="G98" i="7"/>
  <c r="G12" i="7" s="1"/>
  <c r="F98" i="7"/>
  <c r="Q97" i="7"/>
  <c r="P97" i="7"/>
  <c r="K97" i="7"/>
  <c r="G97" i="7"/>
  <c r="D97" i="7"/>
  <c r="D96" i="7" s="1"/>
  <c r="N95" i="7"/>
  <c r="D95" i="7" s="1"/>
  <c r="I95" i="7"/>
  <c r="E95" i="7"/>
  <c r="N94" i="7"/>
  <c r="I94" i="7"/>
  <c r="E94" i="7"/>
  <c r="D94" i="7"/>
  <c r="N93" i="7"/>
  <c r="I93" i="7"/>
  <c r="E93" i="7"/>
  <c r="D93" i="7"/>
  <c r="N92" i="7"/>
  <c r="D92" i="7" s="1"/>
  <c r="I92" i="7"/>
  <c r="E92" i="7"/>
  <c r="N91" i="7"/>
  <c r="I91" i="7"/>
  <c r="E91" i="7"/>
  <c r="D91" i="7"/>
  <c r="N90" i="7"/>
  <c r="I90" i="7"/>
  <c r="E90" i="7"/>
  <c r="D90" i="7"/>
  <c r="N89" i="7"/>
  <c r="D89" i="7" s="1"/>
  <c r="I89" i="7"/>
  <c r="E89" i="7"/>
  <c r="N88" i="7"/>
  <c r="I88" i="7"/>
  <c r="E88" i="7"/>
  <c r="D88" i="7"/>
  <c r="N87" i="7"/>
  <c r="I87" i="7"/>
  <c r="E87" i="7"/>
  <c r="D87" i="7"/>
  <c r="N86" i="7"/>
  <c r="D86" i="7" s="1"/>
  <c r="I86" i="7"/>
  <c r="E86" i="7"/>
  <c r="N85" i="7"/>
  <c r="I85" i="7"/>
  <c r="E85" i="7"/>
  <c r="D85" i="7"/>
  <c r="N84" i="7"/>
  <c r="I84" i="7"/>
  <c r="E84" i="7"/>
  <c r="D84" i="7"/>
  <c r="N83" i="7"/>
  <c r="D83" i="7" s="1"/>
  <c r="I83" i="7"/>
  <c r="E83" i="7"/>
  <c r="N82" i="7"/>
  <c r="I82" i="7"/>
  <c r="E82" i="7"/>
  <c r="D82" i="7"/>
  <c r="N81" i="7"/>
  <c r="I81" i="7"/>
  <c r="E81" i="7"/>
  <c r="D81" i="7"/>
  <c r="N80" i="7"/>
  <c r="D80" i="7" s="1"/>
  <c r="I80" i="7"/>
  <c r="E80" i="7"/>
  <c r="Q78" i="7"/>
  <c r="P78" i="7"/>
  <c r="P32" i="7" s="1"/>
  <c r="O78" i="7"/>
  <c r="N78" i="7"/>
  <c r="M78" i="7"/>
  <c r="L78" i="7"/>
  <c r="K78" i="7"/>
  <c r="J78" i="7"/>
  <c r="I78" i="7" s="1"/>
  <c r="H78" i="7"/>
  <c r="G78" i="7"/>
  <c r="G32" i="7" s="1"/>
  <c r="G29" i="7" s="1"/>
  <c r="F78" i="7"/>
  <c r="F32" i="7" s="1"/>
  <c r="Q77" i="7"/>
  <c r="P77" i="7"/>
  <c r="O77" i="7"/>
  <c r="M77" i="7"/>
  <c r="L77" i="7"/>
  <c r="K77" i="7"/>
  <c r="J77" i="7"/>
  <c r="H77" i="7"/>
  <c r="G77" i="7"/>
  <c r="F77" i="7"/>
  <c r="F75" i="7" s="1"/>
  <c r="Q76" i="7"/>
  <c r="Q30" i="7" s="1"/>
  <c r="P76" i="7"/>
  <c r="O76" i="7"/>
  <c r="M76" i="7"/>
  <c r="M30" i="7" s="1"/>
  <c r="L76" i="7"/>
  <c r="L30" i="7" s="1"/>
  <c r="L29" i="7" s="1"/>
  <c r="K76" i="7"/>
  <c r="J76" i="7"/>
  <c r="I76" i="7" s="1"/>
  <c r="H76" i="7"/>
  <c r="G76" i="7"/>
  <c r="F76" i="7"/>
  <c r="E76" i="7"/>
  <c r="Q75" i="7"/>
  <c r="P75" i="7"/>
  <c r="L75" i="7"/>
  <c r="H75" i="7"/>
  <c r="D75" i="7"/>
  <c r="Q74" i="7"/>
  <c r="P74" i="7"/>
  <c r="O74" i="7"/>
  <c r="N74" i="7" s="1"/>
  <c r="M74" i="7"/>
  <c r="L74" i="7"/>
  <c r="L28" i="7" s="1"/>
  <c r="K74" i="7"/>
  <c r="K28" i="7" s="1"/>
  <c r="K26" i="7" s="1"/>
  <c r="J74" i="7"/>
  <c r="H74" i="7"/>
  <c r="G74" i="7"/>
  <c r="F74" i="7"/>
  <c r="E74" i="7"/>
  <c r="Q73" i="7"/>
  <c r="P73" i="7"/>
  <c r="O73" i="7"/>
  <c r="O72" i="7" s="1"/>
  <c r="M73" i="7"/>
  <c r="L73" i="7"/>
  <c r="L72" i="7" s="1"/>
  <c r="K73" i="7"/>
  <c r="K72" i="7" s="1"/>
  <c r="J73" i="7"/>
  <c r="H73" i="7"/>
  <c r="G73" i="7"/>
  <c r="G72" i="7" s="1"/>
  <c r="F73" i="7"/>
  <c r="F72" i="7" s="1"/>
  <c r="E72" i="7" s="1"/>
  <c r="Q72" i="7"/>
  <c r="P72" i="7"/>
  <c r="M72" i="7"/>
  <c r="J72" i="7"/>
  <c r="H72" i="7"/>
  <c r="D72" i="7"/>
  <c r="D56" i="7" s="1"/>
  <c r="Q71" i="7"/>
  <c r="P71" i="7"/>
  <c r="O71" i="7"/>
  <c r="O69" i="7" s="1"/>
  <c r="M71" i="7"/>
  <c r="L71" i="7"/>
  <c r="K71" i="7"/>
  <c r="K69" i="7" s="1"/>
  <c r="J71" i="7"/>
  <c r="H71" i="7"/>
  <c r="G71" i="7"/>
  <c r="F71" i="7"/>
  <c r="Q70" i="7"/>
  <c r="P70" i="7"/>
  <c r="O70" i="7"/>
  <c r="N70" i="7"/>
  <c r="M70" i="7"/>
  <c r="L70" i="7"/>
  <c r="K70" i="7"/>
  <c r="J70" i="7"/>
  <c r="J69" i="7" s="1"/>
  <c r="I69" i="7" s="1"/>
  <c r="H70" i="7"/>
  <c r="H69" i="7" s="1"/>
  <c r="E70" i="7"/>
  <c r="G70" i="7"/>
  <c r="F70" i="7"/>
  <c r="Q69" i="7"/>
  <c r="P69" i="7"/>
  <c r="N69" i="7"/>
  <c r="M69" i="7"/>
  <c r="L69" i="7"/>
  <c r="G69" i="7"/>
  <c r="F69" i="7"/>
  <c r="D69" i="7"/>
  <c r="Q68" i="7"/>
  <c r="P68" i="7"/>
  <c r="O68" i="7"/>
  <c r="M68" i="7"/>
  <c r="M66" i="7" s="1"/>
  <c r="L68" i="7"/>
  <c r="L66" i="7" s="1"/>
  <c r="K68" i="7"/>
  <c r="J68" i="7"/>
  <c r="H68" i="7"/>
  <c r="G68" i="7"/>
  <c r="F68" i="7"/>
  <c r="E68" i="7" s="1"/>
  <c r="Q67" i="7"/>
  <c r="P67" i="7"/>
  <c r="O67" i="7"/>
  <c r="M67" i="7"/>
  <c r="L67" i="7"/>
  <c r="I67" i="7"/>
  <c r="K67" i="7"/>
  <c r="J67" i="7"/>
  <c r="H67" i="7"/>
  <c r="G67" i="7"/>
  <c r="G66" i="7" s="1"/>
  <c r="F67" i="7"/>
  <c r="F66" i="7" s="1"/>
  <c r="Q66" i="7"/>
  <c r="O66" i="7"/>
  <c r="K66" i="7"/>
  <c r="J66" i="7"/>
  <c r="H66" i="7"/>
  <c r="D66" i="7"/>
  <c r="Q65" i="7"/>
  <c r="P65" i="7"/>
  <c r="P19" i="7" s="1"/>
  <c r="O65" i="7"/>
  <c r="M65" i="7"/>
  <c r="M19" i="7" s="1"/>
  <c r="L65" i="7"/>
  <c r="K65" i="7"/>
  <c r="I65" i="7" s="1"/>
  <c r="J65" i="7"/>
  <c r="H65" i="7"/>
  <c r="H61" i="7" s="1"/>
  <c r="G65" i="7"/>
  <c r="F65" i="7"/>
  <c r="Q64" i="7"/>
  <c r="P64" i="7"/>
  <c r="P18" i="7" s="1"/>
  <c r="O64" i="7"/>
  <c r="M64" i="7"/>
  <c r="L64" i="7"/>
  <c r="L18" i="7" s="1"/>
  <c r="K64" i="7"/>
  <c r="J64" i="7"/>
  <c r="H64" i="7"/>
  <c r="G64" i="7"/>
  <c r="F64" i="7"/>
  <c r="F18" i="7" s="1"/>
  <c r="Q63" i="7"/>
  <c r="P63" i="7"/>
  <c r="O63" i="7"/>
  <c r="N63" i="7"/>
  <c r="M63" i="7"/>
  <c r="L63" i="7"/>
  <c r="K63" i="7"/>
  <c r="K17" i="7" s="1"/>
  <c r="I17" i="7" s="1"/>
  <c r="J63" i="7"/>
  <c r="H63" i="7"/>
  <c r="G63" i="7"/>
  <c r="F63" i="7"/>
  <c r="E63" i="7"/>
  <c r="Q62" i="7"/>
  <c r="Q61" i="7" s="1"/>
  <c r="P62" i="7"/>
  <c r="O62" i="7"/>
  <c r="M62" i="7"/>
  <c r="L62" i="7"/>
  <c r="K62" i="7"/>
  <c r="J62" i="7"/>
  <c r="J61" i="7" s="1"/>
  <c r="H62" i="7"/>
  <c r="G62" i="7"/>
  <c r="F62" i="7"/>
  <c r="F61" i="7" s="1"/>
  <c r="P61" i="7"/>
  <c r="G61" i="7"/>
  <c r="D61" i="7"/>
  <c r="Q60" i="7"/>
  <c r="P60" i="7"/>
  <c r="O60" i="7"/>
  <c r="N60" i="7" s="1"/>
  <c r="M60" i="7"/>
  <c r="L60" i="7"/>
  <c r="K60" i="7"/>
  <c r="J60" i="7"/>
  <c r="H60" i="7"/>
  <c r="G60" i="7"/>
  <c r="G14" i="7" s="1"/>
  <c r="E14" i="7" s="1"/>
  <c r="F60" i="7"/>
  <c r="Q59" i="7"/>
  <c r="Q57" i="7" s="1"/>
  <c r="Q56" i="7" s="1"/>
  <c r="P59" i="7"/>
  <c r="O59" i="7"/>
  <c r="N59" i="7" s="1"/>
  <c r="M59" i="7"/>
  <c r="L59" i="7"/>
  <c r="L57" i="7" s="1"/>
  <c r="K59" i="7"/>
  <c r="J59" i="7"/>
  <c r="H59" i="7"/>
  <c r="G59" i="7"/>
  <c r="G13" i="7" s="1"/>
  <c r="F59" i="7"/>
  <c r="F13" i="7" s="1"/>
  <c r="Q58" i="7"/>
  <c r="P58" i="7"/>
  <c r="N58" i="7" s="1"/>
  <c r="O58" i="7"/>
  <c r="M58" i="7"/>
  <c r="M57" i="7" s="1"/>
  <c r="L58" i="7"/>
  <c r="K58" i="7"/>
  <c r="K12" i="7" s="1"/>
  <c r="K11" i="7" s="1"/>
  <c r="J58" i="7"/>
  <c r="H58" i="7"/>
  <c r="H57" i="7" s="1"/>
  <c r="G58" i="7"/>
  <c r="F58" i="7"/>
  <c r="E58" i="7" s="1"/>
  <c r="O57" i="7"/>
  <c r="G57" i="7"/>
  <c r="D57" i="7"/>
  <c r="N55" i="7"/>
  <c r="I55" i="7"/>
  <c r="E55" i="7"/>
  <c r="D55" i="7" s="1"/>
  <c r="N54" i="7"/>
  <c r="I54" i="7"/>
  <c r="E54" i="7"/>
  <c r="D54" i="7" s="1"/>
  <c r="N53" i="7"/>
  <c r="I53" i="7"/>
  <c r="E53" i="7"/>
  <c r="D53" i="7"/>
  <c r="Q52" i="7"/>
  <c r="P52" i="7"/>
  <c r="O52" i="7"/>
  <c r="M52" i="7"/>
  <c r="L52" i="7"/>
  <c r="K52" i="7"/>
  <c r="J52" i="7"/>
  <c r="H52" i="7"/>
  <c r="G52" i="7"/>
  <c r="F52" i="7"/>
  <c r="N51" i="7"/>
  <c r="I51" i="7"/>
  <c r="E51" i="7"/>
  <c r="D51" i="7"/>
  <c r="N50" i="7"/>
  <c r="I50" i="7"/>
  <c r="E50" i="7"/>
  <c r="Q49" i="7"/>
  <c r="P49" i="7"/>
  <c r="O49" i="7"/>
  <c r="M49" i="7"/>
  <c r="L49" i="7"/>
  <c r="K49" i="7"/>
  <c r="I49" i="7" s="1"/>
  <c r="J49" i="7"/>
  <c r="H49" i="7"/>
  <c r="E49" i="7" s="1"/>
  <c r="G49" i="7"/>
  <c r="F49" i="7"/>
  <c r="N48" i="7"/>
  <c r="I48" i="7"/>
  <c r="E48" i="7"/>
  <c r="D48" i="7"/>
  <c r="N47" i="7"/>
  <c r="I47" i="7"/>
  <c r="D47" i="7" s="1"/>
  <c r="E47" i="7"/>
  <c r="Q46" i="7"/>
  <c r="P46" i="7"/>
  <c r="O46" i="7"/>
  <c r="M46" i="7"/>
  <c r="L46" i="7"/>
  <c r="K46" i="7"/>
  <c r="J46" i="7"/>
  <c r="H46" i="7"/>
  <c r="G46" i="7"/>
  <c r="F46" i="7"/>
  <c r="N45" i="7"/>
  <c r="I45" i="7"/>
  <c r="E45" i="7"/>
  <c r="D45" i="7" s="1"/>
  <c r="N44" i="7"/>
  <c r="I44" i="7"/>
  <c r="E44" i="7"/>
  <c r="D44" i="7" s="1"/>
  <c r="Q43" i="7"/>
  <c r="P43" i="7"/>
  <c r="O43" i="7"/>
  <c r="M43" i="7"/>
  <c r="L43" i="7"/>
  <c r="K43" i="7"/>
  <c r="J43" i="7"/>
  <c r="J33" i="7" s="1"/>
  <c r="H43" i="7"/>
  <c r="G43" i="7"/>
  <c r="F43" i="7"/>
  <c r="E43" i="7"/>
  <c r="N42" i="7"/>
  <c r="I42" i="7"/>
  <c r="E42" i="7"/>
  <c r="D42" i="7" s="1"/>
  <c r="N41" i="7"/>
  <c r="I41" i="7"/>
  <c r="E41" i="7"/>
  <c r="D41" i="7"/>
  <c r="N40" i="7"/>
  <c r="I40" i="7"/>
  <c r="E40" i="7"/>
  <c r="D40" i="7"/>
  <c r="N39" i="7"/>
  <c r="I39" i="7"/>
  <c r="E39" i="7"/>
  <c r="D39" i="7" s="1"/>
  <c r="Q38" i="7"/>
  <c r="P38" i="7"/>
  <c r="O38" i="7"/>
  <c r="M38" i="7"/>
  <c r="L38" i="7"/>
  <c r="L33" i="7" s="1"/>
  <c r="K38" i="7"/>
  <c r="J38" i="7"/>
  <c r="H38" i="7"/>
  <c r="G38" i="7"/>
  <c r="F38" i="7"/>
  <c r="E38" i="7"/>
  <c r="N37" i="7"/>
  <c r="I37" i="7"/>
  <c r="D37" i="7" s="1"/>
  <c r="E37" i="7"/>
  <c r="N36" i="7"/>
  <c r="I36" i="7"/>
  <c r="E36" i="7"/>
  <c r="N35" i="7"/>
  <c r="I35" i="7"/>
  <c r="D35" i="7" s="1"/>
  <c r="E35" i="7"/>
  <c r="Q34" i="7"/>
  <c r="Q33" i="7" s="1"/>
  <c r="P34" i="7"/>
  <c r="P33" i="7" s="1"/>
  <c r="O34" i="7"/>
  <c r="M34" i="7"/>
  <c r="L34" i="7"/>
  <c r="K34" i="7"/>
  <c r="K33" i="7" s="1"/>
  <c r="J34" i="7"/>
  <c r="H34" i="7"/>
  <c r="H33" i="7" s="1"/>
  <c r="G34" i="7"/>
  <c r="F34" i="7"/>
  <c r="O33" i="7"/>
  <c r="F33" i="7"/>
  <c r="Q32" i="7"/>
  <c r="O32" i="7"/>
  <c r="N32" i="7" s="1"/>
  <c r="M32" i="7"/>
  <c r="K32" i="7"/>
  <c r="H32" i="7"/>
  <c r="Q31" i="7"/>
  <c r="P31" i="7"/>
  <c r="M31" i="7"/>
  <c r="L31" i="7"/>
  <c r="J31" i="7"/>
  <c r="H31" i="7"/>
  <c r="G31" i="7"/>
  <c r="F31" i="7"/>
  <c r="E31" i="7" s="1"/>
  <c r="P30" i="7"/>
  <c r="O30" i="7"/>
  <c r="N30" i="7"/>
  <c r="K30" i="7"/>
  <c r="G30" i="7"/>
  <c r="P29" i="7"/>
  <c r="P28" i="7"/>
  <c r="O28" i="7"/>
  <c r="M28" i="7"/>
  <c r="M26" i="7" s="1"/>
  <c r="J28" i="7"/>
  <c r="J26" i="7" s="1"/>
  <c r="H28" i="7"/>
  <c r="G28" i="7"/>
  <c r="P27" i="7"/>
  <c r="P26" i="7" s="1"/>
  <c r="O27" i="7"/>
  <c r="N27" i="7" s="1"/>
  <c r="M27" i="7"/>
  <c r="L27" i="7"/>
  <c r="L26" i="7" s="1"/>
  <c r="K27" i="7"/>
  <c r="J27" i="7"/>
  <c r="H27" i="7"/>
  <c r="H26" i="7" s="1"/>
  <c r="G27" i="7"/>
  <c r="F27" i="7"/>
  <c r="O26" i="7"/>
  <c r="G26" i="7"/>
  <c r="P25" i="7"/>
  <c r="O25" i="7"/>
  <c r="N25" i="7" s="1"/>
  <c r="M25" i="7"/>
  <c r="L25" i="7"/>
  <c r="K25" i="7"/>
  <c r="J25" i="7"/>
  <c r="I25" i="7" s="1"/>
  <c r="H25" i="7"/>
  <c r="Q24" i="7"/>
  <c r="O24" i="7"/>
  <c r="O23" i="7" s="1"/>
  <c r="N23" i="7" s="1"/>
  <c r="M24" i="7"/>
  <c r="L24" i="7"/>
  <c r="K24" i="7"/>
  <c r="K23" i="7" s="1"/>
  <c r="H24" i="7"/>
  <c r="H23" i="7" s="1"/>
  <c r="G24" i="7"/>
  <c r="M23" i="7"/>
  <c r="L23" i="7"/>
  <c r="Q22" i="7"/>
  <c r="P22" i="7"/>
  <c r="P20" i="7" s="1"/>
  <c r="O22" i="7"/>
  <c r="M22" i="7"/>
  <c r="K22" i="7"/>
  <c r="J22" i="7"/>
  <c r="H22" i="7"/>
  <c r="G22" i="7"/>
  <c r="Q21" i="7"/>
  <c r="P21" i="7"/>
  <c r="M21" i="7"/>
  <c r="L21" i="7"/>
  <c r="K21" i="7"/>
  <c r="K20" i="7" s="1"/>
  <c r="J21" i="7"/>
  <c r="I21" i="7" s="1"/>
  <c r="H21" i="7"/>
  <c r="H20" i="7" s="1"/>
  <c r="G21" i="7"/>
  <c r="G20" i="7" s="1"/>
  <c r="Q20" i="7"/>
  <c r="M20" i="7"/>
  <c r="J20" i="7"/>
  <c r="Q19" i="7"/>
  <c r="O19" i="7"/>
  <c r="K19" i="7"/>
  <c r="J19" i="7"/>
  <c r="G19" i="7"/>
  <c r="F19" i="7"/>
  <c r="Q18" i="7"/>
  <c r="M18" i="7"/>
  <c r="K18" i="7"/>
  <c r="J18" i="7"/>
  <c r="H18" i="7"/>
  <c r="G18" i="7"/>
  <c r="Q17" i="7"/>
  <c r="Q15" i="7" s="1"/>
  <c r="P17" i="7"/>
  <c r="O17" i="7"/>
  <c r="M17" i="7"/>
  <c r="J17" i="7"/>
  <c r="G17" i="7"/>
  <c r="F17" i="7"/>
  <c r="Q16" i="7"/>
  <c r="P16" i="7"/>
  <c r="O16" i="7"/>
  <c r="L16" i="7"/>
  <c r="L15" i="7" s="1"/>
  <c r="H16" i="7"/>
  <c r="F16" i="7"/>
  <c r="Q14" i="7"/>
  <c r="P14" i="7"/>
  <c r="O14" i="7"/>
  <c r="N14" i="7" s="1"/>
  <c r="M14" i="7"/>
  <c r="L14" i="7"/>
  <c r="K14" i="7"/>
  <c r="H14" i="7"/>
  <c r="F14" i="7"/>
  <c r="P13" i="7"/>
  <c r="O13" i="7"/>
  <c r="O11" i="7" s="1"/>
  <c r="M13" i="7"/>
  <c r="K13" i="7"/>
  <c r="H13" i="7"/>
  <c r="H11" i="7" s="1"/>
  <c r="Q12" i="7"/>
  <c r="O12" i="7"/>
  <c r="M12" i="7"/>
  <c r="M11" i="7" s="1"/>
  <c r="L12" i="7"/>
  <c r="J12" i="7"/>
  <c r="H12" i="7"/>
  <c r="F12" i="7"/>
  <c r="F11" i="7" s="1"/>
  <c r="D11" i="6"/>
  <c r="D230" i="5"/>
  <c r="D213" i="5"/>
  <c r="D210" i="5"/>
  <c r="D206" i="5"/>
  <c r="D201" i="5"/>
  <c r="D186" i="5" s="1"/>
  <c r="D194" i="5"/>
  <c r="D192" i="5"/>
  <c r="D189" i="5"/>
  <c r="D187" i="5"/>
  <c r="N185" i="5"/>
  <c r="I185" i="5"/>
  <c r="E185" i="5"/>
  <c r="D185" i="5"/>
  <c r="N184" i="5"/>
  <c r="I184" i="5"/>
  <c r="E184" i="5"/>
  <c r="D184" i="5" s="1"/>
  <c r="N183" i="5"/>
  <c r="I183" i="5"/>
  <c r="E183" i="5"/>
  <c r="D183" i="5"/>
  <c r="N182" i="5"/>
  <c r="I182" i="5"/>
  <c r="E182" i="5"/>
  <c r="D182" i="5"/>
  <c r="N181" i="5"/>
  <c r="I181" i="5"/>
  <c r="E181" i="5"/>
  <c r="D181" i="5" s="1"/>
  <c r="N180" i="5"/>
  <c r="I180" i="5"/>
  <c r="E180" i="5"/>
  <c r="D180" i="5"/>
  <c r="N179" i="5"/>
  <c r="I179" i="5"/>
  <c r="E179" i="5"/>
  <c r="D179" i="5"/>
  <c r="N178" i="5"/>
  <c r="I178" i="5"/>
  <c r="E178" i="5"/>
  <c r="D178" i="5" s="1"/>
  <c r="N177" i="5"/>
  <c r="I177" i="5"/>
  <c r="E177" i="5"/>
  <c r="D177" i="5"/>
  <c r="N176" i="5"/>
  <c r="I176" i="5"/>
  <c r="E176" i="5"/>
  <c r="D176" i="5"/>
  <c r="N175" i="5"/>
  <c r="I175" i="5"/>
  <c r="E175" i="5"/>
  <c r="D175" i="5" s="1"/>
  <c r="N174" i="5"/>
  <c r="I174" i="5"/>
  <c r="E174" i="5"/>
  <c r="D174" i="5"/>
  <c r="N173" i="5"/>
  <c r="I173" i="5"/>
  <c r="E173" i="5"/>
  <c r="D173" i="5"/>
  <c r="N172" i="5"/>
  <c r="I172" i="5"/>
  <c r="E172" i="5"/>
  <c r="D172" i="5" s="1"/>
  <c r="N171" i="5"/>
  <c r="I171" i="5"/>
  <c r="E171" i="5"/>
  <c r="D171" i="5"/>
  <c r="N170" i="5"/>
  <c r="I170" i="5"/>
  <c r="E170" i="5"/>
  <c r="D170" i="5"/>
  <c r="N168" i="5"/>
  <c r="I168" i="5"/>
  <c r="E168" i="5"/>
  <c r="D168" i="5" s="1"/>
  <c r="N167" i="5"/>
  <c r="I167" i="5"/>
  <c r="E167" i="5"/>
  <c r="D167" i="5"/>
  <c r="N165" i="5"/>
  <c r="I165" i="5"/>
  <c r="E165" i="5"/>
  <c r="D165" i="5"/>
  <c r="N164" i="5"/>
  <c r="I164" i="5"/>
  <c r="E164" i="5"/>
  <c r="D164" i="5" s="1"/>
  <c r="N163" i="5"/>
  <c r="I163" i="5"/>
  <c r="E163" i="5"/>
  <c r="D163" i="5"/>
  <c r="N161" i="5"/>
  <c r="I161" i="5"/>
  <c r="E161" i="5"/>
  <c r="D161" i="5"/>
  <c r="N160" i="5"/>
  <c r="I160" i="5"/>
  <c r="E160" i="5"/>
  <c r="D160" i="5" s="1"/>
  <c r="N159" i="5"/>
  <c r="I159" i="5"/>
  <c r="E159" i="5"/>
  <c r="D159" i="5"/>
  <c r="N158" i="5"/>
  <c r="I158" i="5"/>
  <c r="E158" i="5"/>
  <c r="D158" i="5"/>
  <c r="N156" i="5"/>
  <c r="I156" i="5"/>
  <c r="E156" i="5"/>
  <c r="D156" i="5" s="1"/>
  <c r="N155" i="5"/>
  <c r="I155" i="5"/>
  <c r="E155" i="5"/>
  <c r="D155" i="5"/>
  <c r="N154" i="5"/>
  <c r="I154" i="5"/>
  <c r="E154" i="5"/>
  <c r="D154" i="5"/>
  <c r="N153" i="5"/>
  <c r="I153" i="5"/>
  <c r="E153" i="5"/>
  <c r="D153" i="5" s="1"/>
  <c r="N152" i="5"/>
  <c r="I152" i="5"/>
  <c r="E152" i="5"/>
  <c r="D152" i="5"/>
  <c r="N151" i="5"/>
  <c r="I151" i="5"/>
  <c r="E151" i="5"/>
  <c r="D151" i="5"/>
  <c r="N149" i="5"/>
  <c r="I149" i="5"/>
  <c r="E149" i="5"/>
  <c r="D149" i="5" s="1"/>
  <c r="N147" i="5"/>
  <c r="I147" i="5"/>
  <c r="E147" i="5"/>
  <c r="D147" i="5"/>
  <c r="N146" i="5"/>
  <c r="I146" i="5"/>
  <c r="E146" i="5"/>
  <c r="D146" i="5"/>
  <c r="N144" i="5"/>
  <c r="I144" i="5"/>
  <c r="E144" i="5"/>
  <c r="D144" i="5" s="1"/>
  <c r="N143" i="5"/>
  <c r="I143" i="5"/>
  <c r="E143" i="5"/>
  <c r="D143" i="5"/>
  <c r="Q140" i="5"/>
  <c r="P140" i="5"/>
  <c r="O140" i="5"/>
  <c r="M140" i="5"/>
  <c r="M28" i="5" s="1"/>
  <c r="L140" i="5"/>
  <c r="K140" i="5"/>
  <c r="J140" i="5"/>
  <c r="I140" i="5" s="1"/>
  <c r="H140" i="5"/>
  <c r="G140" i="5"/>
  <c r="F140" i="5"/>
  <c r="Q139" i="5"/>
  <c r="P139" i="5"/>
  <c r="O139" i="5"/>
  <c r="M139" i="5"/>
  <c r="L139" i="5"/>
  <c r="K139" i="5"/>
  <c r="J139" i="5"/>
  <c r="J134" i="5" s="1"/>
  <c r="H139" i="5"/>
  <c r="G139" i="5"/>
  <c r="F139" i="5"/>
  <c r="E139" i="5" s="1"/>
  <c r="Q138" i="5"/>
  <c r="P138" i="5"/>
  <c r="O138" i="5"/>
  <c r="M138" i="5"/>
  <c r="L138" i="5"/>
  <c r="L134" i="5" s="1"/>
  <c r="K138" i="5"/>
  <c r="J138" i="5"/>
  <c r="H138" i="5"/>
  <c r="E138" i="5" s="1"/>
  <c r="G138" i="5"/>
  <c r="F138" i="5"/>
  <c r="Q137" i="5"/>
  <c r="P137" i="5"/>
  <c r="O137" i="5"/>
  <c r="M137" i="5"/>
  <c r="L137" i="5"/>
  <c r="K137" i="5"/>
  <c r="J137" i="5"/>
  <c r="H137" i="5"/>
  <c r="G137" i="5"/>
  <c r="F137" i="5"/>
  <c r="Q136" i="5"/>
  <c r="P136" i="5"/>
  <c r="O136" i="5"/>
  <c r="M136" i="5"/>
  <c r="L136" i="5"/>
  <c r="K136" i="5"/>
  <c r="J136" i="5"/>
  <c r="H136" i="5"/>
  <c r="H134" i="5" s="1"/>
  <c r="G136" i="5"/>
  <c r="F136" i="5"/>
  <c r="Q135" i="5"/>
  <c r="Q134" i="5" s="1"/>
  <c r="P135" i="5"/>
  <c r="O135" i="5"/>
  <c r="M135" i="5"/>
  <c r="M134" i="5" s="1"/>
  <c r="L135" i="5"/>
  <c r="K135" i="5"/>
  <c r="K134" i="5" s="1"/>
  <c r="J135" i="5"/>
  <c r="I135" i="5" s="1"/>
  <c r="H135" i="5"/>
  <c r="G135" i="5"/>
  <c r="G134" i="5" s="1"/>
  <c r="F135" i="5"/>
  <c r="F134" i="5" s="1"/>
  <c r="P134" i="5"/>
  <c r="O134" i="5"/>
  <c r="D134" i="5"/>
  <c r="Q133" i="5"/>
  <c r="P133" i="5"/>
  <c r="O133" i="5"/>
  <c r="M133" i="5"/>
  <c r="L133" i="5"/>
  <c r="K133" i="5"/>
  <c r="I133" i="5"/>
  <c r="J133" i="5"/>
  <c r="H133" i="5"/>
  <c r="G133" i="5"/>
  <c r="F133" i="5"/>
  <c r="Q132" i="5"/>
  <c r="P132" i="5"/>
  <c r="O132" i="5"/>
  <c r="N132" i="5" s="1"/>
  <c r="M132" i="5"/>
  <c r="L132" i="5"/>
  <c r="K132" i="5"/>
  <c r="J132" i="5"/>
  <c r="I132" i="5" s="1"/>
  <c r="H132" i="5"/>
  <c r="G132" i="5"/>
  <c r="F132" i="5"/>
  <c r="E132" i="5"/>
  <c r="Q131" i="5"/>
  <c r="P131" i="5"/>
  <c r="O131" i="5"/>
  <c r="M131" i="5"/>
  <c r="L131" i="5"/>
  <c r="K131" i="5"/>
  <c r="J131" i="5"/>
  <c r="H131" i="5"/>
  <c r="G131" i="5"/>
  <c r="F131" i="5"/>
  <c r="Q130" i="5"/>
  <c r="P130" i="5"/>
  <c r="O130" i="5"/>
  <c r="N130" i="5"/>
  <c r="M130" i="5"/>
  <c r="L130" i="5"/>
  <c r="K130" i="5"/>
  <c r="J130" i="5"/>
  <c r="I130" i="5"/>
  <c r="H130" i="5"/>
  <c r="G130" i="5"/>
  <c r="F130" i="5"/>
  <c r="E130" i="5" s="1"/>
  <c r="Q129" i="5"/>
  <c r="P129" i="5"/>
  <c r="O129" i="5"/>
  <c r="N129" i="5" s="1"/>
  <c r="M129" i="5"/>
  <c r="L129" i="5"/>
  <c r="K129" i="5"/>
  <c r="J129" i="5"/>
  <c r="I129" i="5" s="1"/>
  <c r="H129" i="5"/>
  <c r="G129" i="5"/>
  <c r="F129" i="5"/>
  <c r="E129" i="5"/>
  <c r="Q128" i="5"/>
  <c r="P128" i="5"/>
  <c r="O128" i="5"/>
  <c r="N128" i="5" s="1"/>
  <c r="M128" i="5"/>
  <c r="L128" i="5"/>
  <c r="K128" i="5"/>
  <c r="K118" i="5" s="1"/>
  <c r="J128" i="5"/>
  <c r="I128" i="5" s="1"/>
  <c r="H128" i="5"/>
  <c r="G128" i="5"/>
  <c r="F128" i="5"/>
  <c r="Q127" i="5"/>
  <c r="P127" i="5"/>
  <c r="O127" i="5"/>
  <c r="M127" i="5"/>
  <c r="L127" i="5"/>
  <c r="K127" i="5"/>
  <c r="J127" i="5"/>
  <c r="I127" i="5" s="1"/>
  <c r="H127" i="5"/>
  <c r="G127" i="5"/>
  <c r="F127" i="5"/>
  <c r="Q126" i="5"/>
  <c r="P126" i="5"/>
  <c r="N126" i="5"/>
  <c r="O126" i="5"/>
  <c r="M126" i="5"/>
  <c r="L126" i="5"/>
  <c r="K126" i="5"/>
  <c r="J126" i="5"/>
  <c r="I126" i="5" s="1"/>
  <c r="H126" i="5"/>
  <c r="G126" i="5"/>
  <c r="F126" i="5"/>
  <c r="Q125" i="5"/>
  <c r="P125" i="5"/>
  <c r="O125" i="5"/>
  <c r="N125" i="5" s="1"/>
  <c r="M125" i="5"/>
  <c r="L125" i="5"/>
  <c r="K125" i="5"/>
  <c r="J125" i="5"/>
  <c r="H125" i="5"/>
  <c r="G125" i="5"/>
  <c r="F125" i="5"/>
  <c r="E125" i="5"/>
  <c r="Q124" i="5"/>
  <c r="P124" i="5"/>
  <c r="O124" i="5"/>
  <c r="N124" i="5" s="1"/>
  <c r="M124" i="5"/>
  <c r="L124" i="5"/>
  <c r="K124" i="5"/>
  <c r="J124" i="5"/>
  <c r="H124" i="5"/>
  <c r="G124" i="5"/>
  <c r="F124" i="5"/>
  <c r="E124" i="5"/>
  <c r="Q123" i="5"/>
  <c r="P123" i="5"/>
  <c r="O123" i="5"/>
  <c r="N123" i="5" s="1"/>
  <c r="M123" i="5"/>
  <c r="L123" i="5"/>
  <c r="K123" i="5"/>
  <c r="J123" i="5"/>
  <c r="J118" i="5" s="1"/>
  <c r="H123" i="5"/>
  <c r="G123" i="5"/>
  <c r="F123" i="5"/>
  <c r="E123" i="5" s="1"/>
  <c r="Q122" i="5"/>
  <c r="P122" i="5"/>
  <c r="O122" i="5"/>
  <c r="O118" i="5" s="1"/>
  <c r="M122" i="5"/>
  <c r="L122" i="5"/>
  <c r="K122" i="5"/>
  <c r="J122" i="5"/>
  <c r="I122" i="5"/>
  <c r="H122" i="5"/>
  <c r="G122" i="5"/>
  <c r="F122" i="5"/>
  <c r="Q121" i="5"/>
  <c r="P121" i="5"/>
  <c r="O121" i="5"/>
  <c r="M121" i="5"/>
  <c r="L121" i="5"/>
  <c r="K121" i="5"/>
  <c r="J121" i="5"/>
  <c r="I121" i="5" s="1"/>
  <c r="H121" i="5"/>
  <c r="G121" i="5"/>
  <c r="F121" i="5"/>
  <c r="Q120" i="5"/>
  <c r="P120" i="5"/>
  <c r="N120" i="5"/>
  <c r="O120" i="5"/>
  <c r="M120" i="5"/>
  <c r="L120" i="5"/>
  <c r="K120" i="5"/>
  <c r="J120" i="5"/>
  <c r="I120" i="5"/>
  <c r="H120" i="5"/>
  <c r="H118" i="5" s="1"/>
  <c r="G120" i="5"/>
  <c r="E120" i="5" s="1"/>
  <c r="F120" i="5"/>
  <c r="Q119" i="5"/>
  <c r="Q118" i="5" s="1"/>
  <c r="P119" i="5"/>
  <c r="P118" i="5" s="1"/>
  <c r="O119" i="5"/>
  <c r="M119" i="5"/>
  <c r="M118" i="5" s="1"/>
  <c r="L119" i="5"/>
  <c r="K119" i="5"/>
  <c r="J119" i="5"/>
  <c r="H119" i="5"/>
  <c r="G119" i="5"/>
  <c r="G118" i="5" s="1"/>
  <c r="F119" i="5"/>
  <c r="E119" i="5" s="1"/>
  <c r="L118" i="5"/>
  <c r="F118" i="5"/>
  <c r="D118" i="5"/>
  <c r="Q117" i="5"/>
  <c r="P117" i="5"/>
  <c r="O117" i="5"/>
  <c r="N117" i="5" s="1"/>
  <c r="M117" i="5"/>
  <c r="L117" i="5"/>
  <c r="K117" i="5"/>
  <c r="J117" i="5"/>
  <c r="H117" i="5"/>
  <c r="G117" i="5"/>
  <c r="F117" i="5"/>
  <c r="E117" i="5" s="1"/>
  <c r="Q116" i="5"/>
  <c r="P116" i="5"/>
  <c r="P115" i="5"/>
  <c r="O116" i="5"/>
  <c r="M116" i="5"/>
  <c r="M115" i="5" s="1"/>
  <c r="L116" i="5"/>
  <c r="K116" i="5"/>
  <c r="J116" i="5"/>
  <c r="I116" i="5" s="1"/>
  <c r="H116" i="5"/>
  <c r="H115" i="5" s="1"/>
  <c r="G116" i="5"/>
  <c r="F116" i="5"/>
  <c r="E116" i="5" s="1"/>
  <c r="Q115" i="5"/>
  <c r="O115" i="5"/>
  <c r="L115" i="5"/>
  <c r="I115" i="5" s="1"/>
  <c r="K115" i="5"/>
  <c r="J115" i="5"/>
  <c r="G115" i="5"/>
  <c r="D115" i="5"/>
  <c r="Q114" i="5"/>
  <c r="P114" i="5"/>
  <c r="O114" i="5"/>
  <c r="M114" i="5"/>
  <c r="L114" i="5"/>
  <c r="I114" i="5" s="1"/>
  <c r="K114" i="5"/>
  <c r="J114" i="5"/>
  <c r="H114" i="5"/>
  <c r="G114" i="5"/>
  <c r="F114" i="5"/>
  <c r="Q113" i="5"/>
  <c r="P113" i="5"/>
  <c r="O113" i="5"/>
  <c r="N113" i="5"/>
  <c r="M113" i="5"/>
  <c r="L113" i="5"/>
  <c r="K113" i="5"/>
  <c r="J113" i="5"/>
  <c r="H113" i="5"/>
  <c r="G113" i="5"/>
  <c r="F113" i="5"/>
  <c r="E113" i="5" s="1"/>
  <c r="Q112" i="5"/>
  <c r="P112" i="5"/>
  <c r="O112" i="5"/>
  <c r="O111" i="5" s="1"/>
  <c r="N111" i="5" s="1"/>
  <c r="N112" i="5"/>
  <c r="M112" i="5"/>
  <c r="L112" i="5"/>
  <c r="L111" i="5" s="1"/>
  <c r="K112" i="5"/>
  <c r="J112" i="5"/>
  <c r="H112" i="5"/>
  <c r="H111" i="5"/>
  <c r="G112" i="5"/>
  <c r="G111" i="5" s="1"/>
  <c r="F112" i="5"/>
  <c r="F111" i="5" s="1"/>
  <c r="Q111" i="5"/>
  <c r="P111" i="5"/>
  <c r="M111" i="5"/>
  <c r="K111" i="5"/>
  <c r="J111" i="5"/>
  <c r="D111" i="5"/>
  <c r="Q110" i="5"/>
  <c r="P110" i="5"/>
  <c r="O110" i="5"/>
  <c r="M110" i="5"/>
  <c r="L110" i="5"/>
  <c r="K110" i="5"/>
  <c r="J110" i="5"/>
  <c r="H110" i="5"/>
  <c r="G110" i="5"/>
  <c r="G106" i="5" s="1"/>
  <c r="F110" i="5"/>
  <c r="Q109" i="5"/>
  <c r="P109" i="5"/>
  <c r="O109" i="5"/>
  <c r="N109" i="5" s="1"/>
  <c r="M109" i="5"/>
  <c r="L109" i="5"/>
  <c r="K109" i="5"/>
  <c r="J109" i="5"/>
  <c r="H109" i="5"/>
  <c r="E109" i="5"/>
  <c r="G109" i="5"/>
  <c r="F109" i="5"/>
  <c r="Q108" i="5"/>
  <c r="P108" i="5"/>
  <c r="O108" i="5"/>
  <c r="N108" i="5" s="1"/>
  <c r="M108" i="5"/>
  <c r="L108" i="5"/>
  <c r="K108" i="5"/>
  <c r="J108" i="5"/>
  <c r="I108" i="5" s="1"/>
  <c r="H108" i="5"/>
  <c r="E108" i="5" s="1"/>
  <c r="G108" i="5"/>
  <c r="F108" i="5"/>
  <c r="Q107" i="5"/>
  <c r="P107" i="5"/>
  <c r="P106" i="5" s="1"/>
  <c r="O107" i="5"/>
  <c r="M107" i="5"/>
  <c r="M106" i="5" s="1"/>
  <c r="L107" i="5"/>
  <c r="K107" i="5"/>
  <c r="J107" i="5"/>
  <c r="I107" i="5" s="1"/>
  <c r="H107" i="5"/>
  <c r="H106" i="5" s="1"/>
  <c r="G107" i="5"/>
  <c r="F107" i="5"/>
  <c r="F106" i="5" s="1"/>
  <c r="Q106" i="5"/>
  <c r="O106" i="5"/>
  <c r="L106" i="5"/>
  <c r="K106" i="5"/>
  <c r="J106" i="5"/>
  <c r="D106" i="5"/>
  <c r="Q105" i="5"/>
  <c r="P105" i="5"/>
  <c r="O105" i="5"/>
  <c r="N105" i="5"/>
  <c r="M105" i="5"/>
  <c r="L105" i="5"/>
  <c r="K105" i="5"/>
  <c r="J105" i="5"/>
  <c r="I105" i="5"/>
  <c r="H105" i="5"/>
  <c r="G105" i="5"/>
  <c r="F105" i="5"/>
  <c r="Q104" i="5"/>
  <c r="P104" i="5"/>
  <c r="O104" i="5"/>
  <c r="N104" i="5" s="1"/>
  <c r="M104" i="5"/>
  <c r="L104" i="5"/>
  <c r="K104" i="5"/>
  <c r="J104" i="5"/>
  <c r="I104" i="5" s="1"/>
  <c r="H104" i="5"/>
  <c r="G104" i="5"/>
  <c r="F104" i="5"/>
  <c r="E104" i="5"/>
  <c r="Q103" i="5"/>
  <c r="P103" i="5"/>
  <c r="N103" i="5" s="1"/>
  <c r="O103" i="5"/>
  <c r="M103" i="5"/>
  <c r="L103" i="5"/>
  <c r="K103" i="5"/>
  <c r="J103" i="5"/>
  <c r="I103" i="5" s="1"/>
  <c r="H103" i="5"/>
  <c r="G103" i="5"/>
  <c r="F103" i="5"/>
  <c r="E103" i="5"/>
  <c r="Q102" i="5"/>
  <c r="P102" i="5"/>
  <c r="O102" i="5"/>
  <c r="M102" i="5"/>
  <c r="L102" i="5"/>
  <c r="K102" i="5"/>
  <c r="J102" i="5"/>
  <c r="I102" i="5" s="1"/>
  <c r="H102" i="5"/>
  <c r="G102" i="5"/>
  <c r="F102" i="5"/>
  <c r="Q101" i="5"/>
  <c r="P101" i="5"/>
  <c r="O101" i="5"/>
  <c r="M101" i="5"/>
  <c r="L101" i="5"/>
  <c r="K101" i="5"/>
  <c r="K99" i="5" s="1"/>
  <c r="J101" i="5"/>
  <c r="I101" i="5" s="1"/>
  <c r="H101" i="5"/>
  <c r="G101" i="5"/>
  <c r="F101" i="5"/>
  <c r="F99" i="5" s="1"/>
  <c r="E99" i="5" s="1"/>
  <c r="E101" i="5"/>
  <c r="Q100" i="5"/>
  <c r="Q99" i="5" s="1"/>
  <c r="P100" i="5"/>
  <c r="O100" i="5"/>
  <c r="N100" i="5" s="1"/>
  <c r="M100" i="5"/>
  <c r="L100" i="5"/>
  <c r="L99" i="5" s="1"/>
  <c r="K100" i="5"/>
  <c r="J100" i="5"/>
  <c r="I100" i="5" s="1"/>
  <c r="H100" i="5"/>
  <c r="H99" i="5" s="1"/>
  <c r="G100" i="5"/>
  <c r="F100" i="5"/>
  <c r="E100" i="5"/>
  <c r="M99" i="5"/>
  <c r="G99" i="5"/>
  <c r="D99" i="5"/>
  <c r="Q98" i="5"/>
  <c r="P98" i="5"/>
  <c r="O98" i="5"/>
  <c r="M98" i="5"/>
  <c r="L98" i="5"/>
  <c r="L97" i="5" s="1"/>
  <c r="K98" i="5"/>
  <c r="K97" i="5" s="1"/>
  <c r="K90" i="5" s="1"/>
  <c r="K26" i="5" s="1"/>
  <c r="J98" i="5"/>
  <c r="I98" i="5" s="1"/>
  <c r="H98" i="5"/>
  <c r="G98" i="5"/>
  <c r="G97" i="5" s="1"/>
  <c r="F98" i="5"/>
  <c r="E98" i="5"/>
  <c r="Q97" i="5"/>
  <c r="P97" i="5"/>
  <c r="O97" i="5"/>
  <c r="N97" i="5" s="1"/>
  <c r="M97" i="5"/>
  <c r="H97" i="5"/>
  <c r="F97" i="5"/>
  <c r="D97" i="5"/>
  <c r="Q96" i="5"/>
  <c r="P96" i="5"/>
  <c r="O96" i="5"/>
  <c r="M96" i="5"/>
  <c r="L96" i="5"/>
  <c r="K96" i="5"/>
  <c r="J96" i="5"/>
  <c r="I96" i="5"/>
  <c r="H96" i="5"/>
  <c r="H94" i="5" s="1"/>
  <c r="G96" i="5"/>
  <c r="F96" i="5"/>
  <c r="Q95" i="5"/>
  <c r="P95" i="5"/>
  <c r="O95" i="5"/>
  <c r="N95" i="5" s="1"/>
  <c r="M95" i="5"/>
  <c r="M94" i="5" s="1"/>
  <c r="L95" i="5"/>
  <c r="K95" i="5"/>
  <c r="J95" i="5"/>
  <c r="H95" i="5"/>
  <c r="G95" i="5"/>
  <c r="G94" i="5" s="1"/>
  <c r="F95" i="5"/>
  <c r="E95" i="5" s="1"/>
  <c r="Q94" i="5"/>
  <c r="P94" i="5"/>
  <c r="O94" i="5"/>
  <c r="N94" i="5" s="1"/>
  <c r="L94" i="5"/>
  <c r="K94" i="5"/>
  <c r="J94" i="5"/>
  <c r="D94" i="5"/>
  <c r="Q93" i="5"/>
  <c r="P93" i="5"/>
  <c r="O93" i="5"/>
  <c r="M93" i="5"/>
  <c r="M91" i="5" s="1"/>
  <c r="L93" i="5"/>
  <c r="K93" i="5"/>
  <c r="J93" i="5"/>
  <c r="H93" i="5"/>
  <c r="G93" i="5"/>
  <c r="G91" i="5" s="1"/>
  <c r="F93" i="5"/>
  <c r="E93" i="5"/>
  <c r="Q92" i="5"/>
  <c r="P92" i="5"/>
  <c r="O92" i="5"/>
  <c r="M92" i="5"/>
  <c r="L92" i="5"/>
  <c r="L91" i="5" s="1"/>
  <c r="K92" i="5"/>
  <c r="J92" i="5"/>
  <c r="H92" i="5"/>
  <c r="G92" i="5"/>
  <c r="F92" i="5"/>
  <c r="E92" i="5" s="1"/>
  <c r="Q91" i="5"/>
  <c r="P91" i="5"/>
  <c r="O91" i="5"/>
  <c r="K91" i="5"/>
  <c r="J91" i="5"/>
  <c r="I91" i="5" s="1"/>
  <c r="H91" i="5"/>
  <c r="H90" i="5" s="1"/>
  <c r="D91" i="5"/>
  <c r="D90" i="5" s="1"/>
  <c r="N89" i="5"/>
  <c r="I89" i="5"/>
  <c r="E89" i="5"/>
  <c r="D89" i="5"/>
  <c r="N88" i="5"/>
  <c r="I88" i="5"/>
  <c r="E88" i="5"/>
  <c r="D88" i="5" s="1"/>
  <c r="N87" i="5"/>
  <c r="I87" i="5"/>
  <c r="E87" i="5"/>
  <c r="D87" i="5" s="1"/>
  <c r="N86" i="5"/>
  <c r="I86" i="5"/>
  <c r="E86" i="5"/>
  <c r="D86" i="5"/>
  <c r="N85" i="5"/>
  <c r="I85" i="5"/>
  <c r="E85" i="5"/>
  <c r="D85" i="5" s="1"/>
  <c r="N84" i="5"/>
  <c r="I84" i="5"/>
  <c r="E84" i="5"/>
  <c r="D84" i="5" s="1"/>
  <c r="N83" i="5"/>
  <c r="I83" i="5"/>
  <c r="E83" i="5"/>
  <c r="D83" i="5"/>
  <c r="Q82" i="5"/>
  <c r="P82" i="5"/>
  <c r="O82" i="5"/>
  <c r="M82" i="5"/>
  <c r="L82" i="5"/>
  <c r="K82" i="5"/>
  <c r="J82" i="5"/>
  <c r="H82" i="5"/>
  <c r="G82" i="5"/>
  <c r="F82" i="5"/>
  <c r="N81" i="5"/>
  <c r="I81" i="5"/>
  <c r="D81" i="5" s="1"/>
  <c r="E81" i="5"/>
  <c r="N80" i="5"/>
  <c r="I80" i="5"/>
  <c r="D80" i="5"/>
  <c r="E80" i="5"/>
  <c r="N79" i="5"/>
  <c r="I79" i="5"/>
  <c r="E79" i="5"/>
  <c r="D79" i="5"/>
  <c r="N78" i="5"/>
  <c r="I78" i="5"/>
  <c r="E78" i="5"/>
  <c r="D78" i="5" s="1"/>
  <c r="N77" i="5"/>
  <c r="I77" i="5"/>
  <c r="E77" i="5"/>
  <c r="D77" i="5" s="1"/>
  <c r="N76" i="5"/>
  <c r="I76" i="5"/>
  <c r="E76" i="5"/>
  <c r="D76" i="5"/>
  <c r="N75" i="5"/>
  <c r="I75" i="5"/>
  <c r="E75" i="5"/>
  <c r="D75" i="5" s="1"/>
  <c r="N74" i="5"/>
  <c r="I74" i="5"/>
  <c r="E74" i="5"/>
  <c r="D74" i="5" s="1"/>
  <c r="N73" i="5"/>
  <c r="I73" i="5"/>
  <c r="E73" i="5"/>
  <c r="D73" i="5"/>
  <c r="N72" i="5"/>
  <c r="I72" i="5"/>
  <c r="E72" i="5"/>
  <c r="D72" i="5" s="1"/>
  <c r="N71" i="5"/>
  <c r="I71" i="5"/>
  <c r="E71" i="5"/>
  <c r="D71" i="5" s="1"/>
  <c r="N70" i="5"/>
  <c r="I70" i="5"/>
  <c r="E70" i="5"/>
  <c r="D70" i="5"/>
  <c r="N69" i="5"/>
  <c r="I69" i="5"/>
  <c r="E69" i="5"/>
  <c r="D69" i="5" s="1"/>
  <c r="N68" i="5"/>
  <c r="I68" i="5"/>
  <c r="E68" i="5"/>
  <c r="D68" i="5" s="1"/>
  <c r="N67" i="5"/>
  <c r="I67" i="5"/>
  <c r="E67" i="5"/>
  <c r="D67" i="5"/>
  <c r="Q66" i="5"/>
  <c r="P66" i="5"/>
  <c r="O66" i="5"/>
  <c r="N66" i="5" s="1"/>
  <c r="M66" i="5"/>
  <c r="L66" i="5"/>
  <c r="K66" i="5"/>
  <c r="J66" i="5"/>
  <c r="H66" i="5"/>
  <c r="G66" i="5"/>
  <c r="F66" i="5"/>
  <c r="E66" i="5"/>
  <c r="N65" i="5"/>
  <c r="I65" i="5"/>
  <c r="E65" i="5"/>
  <c r="D65" i="5" s="1"/>
  <c r="N64" i="5"/>
  <c r="I64" i="5"/>
  <c r="E64" i="5"/>
  <c r="D64" i="5" s="1"/>
  <c r="Q63" i="5"/>
  <c r="P63" i="5"/>
  <c r="O63" i="5"/>
  <c r="M63" i="5"/>
  <c r="M29" i="5" s="1"/>
  <c r="M25" i="5" s="1"/>
  <c r="L63" i="5"/>
  <c r="K63" i="5"/>
  <c r="J63" i="5"/>
  <c r="I63" i="5" s="1"/>
  <c r="H63" i="5"/>
  <c r="G63" i="5"/>
  <c r="F63" i="5"/>
  <c r="N62" i="5"/>
  <c r="I62" i="5"/>
  <c r="E62" i="5"/>
  <c r="D62" i="5"/>
  <c r="N61" i="5"/>
  <c r="I61" i="5"/>
  <c r="E61" i="5"/>
  <c r="D61" i="5" s="1"/>
  <c r="N60" i="5"/>
  <c r="I60" i="5"/>
  <c r="E60" i="5"/>
  <c r="D60" i="5"/>
  <c r="N59" i="5"/>
  <c r="I59" i="5"/>
  <c r="E59" i="5"/>
  <c r="D59" i="5"/>
  <c r="N58" i="5"/>
  <c r="I58" i="5"/>
  <c r="E58" i="5"/>
  <c r="D58" i="5" s="1"/>
  <c r="Q57" i="5"/>
  <c r="P57" i="5"/>
  <c r="O57" i="5"/>
  <c r="N57" i="5"/>
  <c r="M57" i="5"/>
  <c r="L57" i="5"/>
  <c r="K57" i="5"/>
  <c r="J57" i="5"/>
  <c r="I57" i="5"/>
  <c r="H57" i="5"/>
  <c r="G57" i="5"/>
  <c r="E57" i="5" s="1"/>
  <c r="D57" i="5" s="1"/>
  <c r="F57" i="5"/>
  <c r="N56" i="5"/>
  <c r="I56" i="5"/>
  <c r="E56" i="5"/>
  <c r="D56" i="5" s="1"/>
  <c r="N55" i="5"/>
  <c r="I55" i="5"/>
  <c r="D55" i="5"/>
  <c r="E55" i="5"/>
  <c r="N54" i="5"/>
  <c r="I54" i="5"/>
  <c r="E54" i="5"/>
  <c r="D54" i="5" s="1"/>
  <c r="N53" i="5"/>
  <c r="I53" i="5"/>
  <c r="E31" i="9" s="1"/>
  <c r="E30" i="9" s="1"/>
  <c r="E53" i="5"/>
  <c r="Q52" i="5"/>
  <c r="P52" i="5"/>
  <c r="O52" i="5"/>
  <c r="M52" i="5"/>
  <c r="L52" i="5"/>
  <c r="K52" i="5"/>
  <c r="J52" i="5"/>
  <c r="H52" i="5"/>
  <c r="G52" i="5"/>
  <c r="F52" i="5"/>
  <c r="E52" i="5"/>
  <c r="N51" i="5"/>
  <c r="I51" i="5"/>
  <c r="E51" i="5"/>
  <c r="D51" i="5" s="1"/>
  <c r="N50" i="5"/>
  <c r="I50" i="5"/>
  <c r="E50" i="5"/>
  <c r="D50" i="5"/>
  <c r="N49" i="5"/>
  <c r="I49" i="5"/>
  <c r="E49" i="5"/>
  <c r="D49" i="5"/>
  <c r="D18" i="5"/>
  <c r="N48" i="5"/>
  <c r="I48" i="5"/>
  <c r="E48" i="5"/>
  <c r="D48" i="5" s="1"/>
  <c r="N47" i="5"/>
  <c r="I47" i="5"/>
  <c r="E47" i="5"/>
  <c r="D47" i="5" s="1"/>
  <c r="D19" i="5" s="1"/>
  <c r="N46" i="5"/>
  <c r="I46" i="5"/>
  <c r="E46" i="5"/>
  <c r="D46" i="5" s="1"/>
  <c r="D17" i="5" s="1"/>
  <c r="Q45" i="5"/>
  <c r="P45" i="5"/>
  <c r="O45" i="5"/>
  <c r="M45" i="5"/>
  <c r="L45" i="5"/>
  <c r="K45" i="5"/>
  <c r="J45" i="5"/>
  <c r="I45" i="5" s="1"/>
  <c r="H45" i="5"/>
  <c r="G45" i="5"/>
  <c r="G29" i="5" s="1"/>
  <c r="G25" i="5" s="1"/>
  <c r="F45" i="5"/>
  <c r="N44" i="5"/>
  <c r="I44" i="5"/>
  <c r="E44" i="5"/>
  <c r="D44" i="5" s="1"/>
  <c r="Q43" i="5"/>
  <c r="P43" i="5"/>
  <c r="O43" i="5"/>
  <c r="M43" i="5"/>
  <c r="L43" i="5"/>
  <c r="K43" i="5"/>
  <c r="J43" i="5"/>
  <c r="I43" i="5" s="1"/>
  <c r="H43" i="5"/>
  <c r="G43" i="5"/>
  <c r="F43" i="5"/>
  <c r="N42" i="5"/>
  <c r="I42" i="5"/>
  <c r="E42" i="5"/>
  <c r="D42" i="5" s="1"/>
  <c r="N41" i="5"/>
  <c r="I41" i="5"/>
  <c r="E41" i="5"/>
  <c r="D41" i="5"/>
  <c r="Q40" i="5"/>
  <c r="P40" i="5"/>
  <c r="O40" i="5"/>
  <c r="M40" i="5"/>
  <c r="L40" i="5"/>
  <c r="K40" i="5"/>
  <c r="J40" i="5"/>
  <c r="H40" i="5"/>
  <c r="G40" i="5"/>
  <c r="F40" i="5"/>
  <c r="E40" i="5" s="1"/>
  <c r="N39" i="5"/>
  <c r="I39" i="5"/>
  <c r="E39" i="5"/>
  <c r="D39" i="5" s="1"/>
  <c r="N38" i="5"/>
  <c r="I38" i="5"/>
  <c r="E38" i="5"/>
  <c r="D38" i="5"/>
  <c r="Q37" i="5"/>
  <c r="P37" i="5"/>
  <c r="O37" i="5"/>
  <c r="N37" i="5"/>
  <c r="N15" i="5"/>
  <c r="M37" i="5"/>
  <c r="L37" i="5"/>
  <c r="I37" i="5" s="1"/>
  <c r="I15" i="5" s="1"/>
  <c r="K37" i="5"/>
  <c r="J37" i="5"/>
  <c r="H37" i="5"/>
  <c r="H15" i="5" s="1"/>
  <c r="G37" i="5"/>
  <c r="F37" i="5"/>
  <c r="N36" i="5"/>
  <c r="I36" i="5"/>
  <c r="E36" i="5"/>
  <c r="E34" i="5" s="1"/>
  <c r="N35" i="5"/>
  <c r="D35" i="5" s="1"/>
  <c r="D14" i="5" s="1"/>
  <c r="I35" i="5"/>
  <c r="E35" i="5"/>
  <c r="Q34" i="5"/>
  <c r="Q29" i="5" s="1"/>
  <c r="Q25" i="5" s="1"/>
  <c r="P34" i="5"/>
  <c r="O34" i="5"/>
  <c r="M34" i="5"/>
  <c r="L34" i="5"/>
  <c r="L13" i="5" s="1"/>
  <c r="K34" i="5"/>
  <c r="K13" i="5" s="1"/>
  <c r="J34" i="5"/>
  <c r="H34" i="5"/>
  <c r="H13" i="5" s="1"/>
  <c r="G34" i="5"/>
  <c r="F34" i="5"/>
  <c r="N33" i="5"/>
  <c r="I33" i="5"/>
  <c r="D33" i="5" s="1"/>
  <c r="N32" i="5"/>
  <c r="I32" i="5"/>
  <c r="D32" i="5"/>
  <c r="Q31" i="5"/>
  <c r="P31" i="5"/>
  <c r="P28" i="5" s="1"/>
  <c r="O31" i="5"/>
  <c r="M31" i="5"/>
  <c r="L31" i="5"/>
  <c r="K31" i="5"/>
  <c r="J31" i="5"/>
  <c r="J12" i="5" s="1"/>
  <c r="H31" i="5"/>
  <c r="G31" i="5"/>
  <c r="F31" i="5"/>
  <c r="F12" i="5" s="1"/>
  <c r="N30" i="5"/>
  <c r="I30" i="5"/>
  <c r="E30" i="5"/>
  <c r="D30" i="5" s="1"/>
  <c r="D11" i="5" s="1"/>
  <c r="O29" i="5"/>
  <c r="O25" i="5" s="1"/>
  <c r="F29" i="5"/>
  <c r="F25" i="5" s="1"/>
  <c r="Q28" i="5"/>
  <c r="O28" i="5"/>
  <c r="L28" i="5"/>
  <c r="K28" i="5"/>
  <c r="H28" i="5"/>
  <c r="G28" i="5"/>
  <c r="Q15" i="5"/>
  <c r="P15" i="5"/>
  <c r="O15" i="5"/>
  <c r="M15" i="5"/>
  <c r="K15" i="5"/>
  <c r="J15" i="5"/>
  <c r="G15" i="5"/>
  <c r="F15" i="5"/>
  <c r="Q14" i="5"/>
  <c r="P14" i="5"/>
  <c r="O14" i="5"/>
  <c r="M14" i="5"/>
  <c r="K14" i="5"/>
  <c r="J14" i="5"/>
  <c r="H14" i="5"/>
  <c r="G14" i="5"/>
  <c r="Q13" i="5"/>
  <c r="P13" i="5"/>
  <c r="O13" i="5"/>
  <c r="J13" i="5"/>
  <c r="Q12" i="5"/>
  <c r="O12" i="5"/>
  <c r="M12" i="5"/>
  <c r="L12" i="5"/>
  <c r="K12" i="5"/>
  <c r="H12" i="5"/>
  <c r="G12" i="5"/>
  <c r="E12" i="5"/>
  <c r="Q11" i="5"/>
  <c r="P11" i="5"/>
  <c r="O11" i="5"/>
  <c r="N11" i="5"/>
  <c r="M11" i="5"/>
  <c r="L11" i="5"/>
  <c r="K11" i="5"/>
  <c r="J11" i="5"/>
  <c r="I11" i="5"/>
  <c r="H11" i="5"/>
  <c r="G11" i="5"/>
  <c r="F11" i="5"/>
  <c r="D86" i="4"/>
  <c r="D51" i="4"/>
  <c r="D36" i="4"/>
  <c r="D32" i="4"/>
  <c r="D31" i="4" s="1"/>
  <c r="D27" i="4"/>
  <c r="D12" i="4"/>
  <c r="D32" i="3"/>
  <c r="D17" i="3"/>
  <c r="E27" i="10" l="1"/>
  <c r="E65" i="10" s="1"/>
  <c r="E111" i="5"/>
  <c r="F15" i="7"/>
  <c r="G11" i="7"/>
  <c r="G90" i="5"/>
  <c r="G26" i="5" s="1"/>
  <c r="G13" i="5"/>
  <c r="O29" i="7"/>
  <c r="N29" i="7" s="1"/>
  <c r="D14" i="7"/>
  <c r="P15" i="7"/>
  <c r="G23" i="7"/>
  <c r="E13" i="7"/>
  <c r="I72" i="7"/>
  <c r="N101" i="7"/>
  <c r="P10" i="11"/>
  <c r="D32" i="6" s="1"/>
  <c r="Q90" i="5"/>
  <c r="Q26" i="5" s="1"/>
  <c r="M96" i="7"/>
  <c r="M134" i="7" s="1"/>
  <c r="M238" i="5" s="1"/>
  <c r="M200" i="5" s="1"/>
  <c r="N20" i="7"/>
  <c r="Q26" i="7"/>
  <c r="E26" i="7"/>
  <c r="N106" i="5"/>
  <c r="I134" i="5"/>
  <c r="N26" i="7"/>
  <c r="D22" i="5"/>
  <c r="E14" i="5"/>
  <c r="L90" i="5"/>
  <c r="L26" i="5" s="1"/>
  <c r="M90" i="5"/>
  <c r="M26" i="5" s="1"/>
  <c r="M13" i="5"/>
  <c r="N11" i="7"/>
  <c r="H56" i="7"/>
  <c r="E101" i="7"/>
  <c r="D42" i="11"/>
  <c r="D55" i="11"/>
  <c r="E101" i="11"/>
  <c r="I112" i="11"/>
  <c r="K75" i="7"/>
  <c r="K31" i="7"/>
  <c r="I31" i="7" s="1"/>
  <c r="D31" i="7" s="1"/>
  <c r="P96" i="7"/>
  <c r="P134" i="7" s="1"/>
  <c r="P238" i="5" s="1"/>
  <c r="P200" i="5" s="1"/>
  <c r="N108" i="7"/>
  <c r="N96" i="7" s="1"/>
  <c r="P12" i="5"/>
  <c r="F14" i="5"/>
  <c r="D36" i="5"/>
  <c r="F91" i="5"/>
  <c r="F94" i="5"/>
  <c r="E94" i="5" s="1"/>
  <c r="E102" i="5"/>
  <c r="I139" i="5"/>
  <c r="F21" i="7"/>
  <c r="F22" i="7"/>
  <c r="E22" i="7" s="1"/>
  <c r="J24" i="7"/>
  <c r="J23" i="7" s="1"/>
  <c r="J32" i="7"/>
  <c r="P57" i="7"/>
  <c r="P56" i="7" s="1"/>
  <c r="E60" i="7"/>
  <c r="N65" i="7"/>
  <c r="P108" i="7"/>
  <c r="E113" i="7"/>
  <c r="E17" i="11"/>
  <c r="E19" i="11"/>
  <c r="I21" i="11"/>
  <c r="D49" i="11"/>
  <c r="I59" i="11"/>
  <c r="N106" i="11"/>
  <c r="D120" i="11"/>
  <c r="F28" i="5"/>
  <c r="E28" i="5" s="1"/>
  <c r="E12" i="7"/>
  <c r="P12" i="7"/>
  <c r="P11" i="7" s="1"/>
  <c r="P10" i="7" s="1"/>
  <c r="D55" i="6" s="1"/>
  <c r="Q13" i="7"/>
  <c r="Q11" i="7" s="1"/>
  <c r="Q10" i="7" s="1"/>
  <c r="D56" i="6" s="1"/>
  <c r="H19" i="7"/>
  <c r="N64" i="7"/>
  <c r="J75" i="7"/>
  <c r="I75" i="7" s="1"/>
  <c r="E98" i="7"/>
  <c r="I102" i="7"/>
  <c r="J101" i="7"/>
  <c r="N105" i="7"/>
  <c r="Q108" i="7"/>
  <c r="Q96" i="7" s="1"/>
  <c r="Q134" i="7" s="1"/>
  <c r="Q238" i="5" s="1"/>
  <c r="Q200" i="5" s="1"/>
  <c r="F114" i="7"/>
  <c r="I117" i="7"/>
  <c r="E47" i="8"/>
  <c r="E12" i="11"/>
  <c r="F11" i="11"/>
  <c r="N28" i="11"/>
  <c r="Q66" i="11"/>
  <c r="Q56" i="11" s="1"/>
  <c r="Q22" i="11"/>
  <c r="Q20" i="11" s="1"/>
  <c r="Q10" i="11" s="1"/>
  <c r="D33" i="6" s="1"/>
  <c r="M111" i="11"/>
  <c r="M28" i="11"/>
  <c r="M26" i="11" s="1"/>
  <c r="J29" i="5"/>
  <c r="J25" i="5" s="1"/>
  <c r="I25" i="5" s="1"/>
  <c r="D25" i="5" s="1"/>
  <c r="E105" i="5"/>
  <c r="F30" i="7"/>
  <c r="F29" i="7" s="1"/>
  <c r="M61" i="7"/>
  <c r="M29" i="7"/>
  <c r="N77" i="7"/>
  <c r="O75" i="7"/>
  <c r="O31" i="7"/>
  <c r="N31" i="7" s="1"/>
  <c r="G101" i="7"/>
  <c r="G96" i="7" s="1"/>
  <c r="G134" i="7" s="1"/>
  <c r="G238" i="5" s="1"/>
  <c r="G200" i="5" s="1"/>
  <c r="I58" i="11"/>
  <c r="J12" i="11"/>
  <c r="J11" i="11" s="1"/>
  <c r="O25" i="11"/>
  <c r="N25" i="11" s="1"/>
  <c r="N71" i="11"/>
  <c r="E11" i="5"/>
  <c r="D53" i="5"/>
  <c r="D21" i="5" s="1"/>
  <c r="L15" i="5"/>
  <c r="K29" i="5"/>
  <c r="K25" i="5" s="1"/>
  <c r="J97" i="5"/>
  <c r="H17" i="7"/>
  <c r="H15" i="7" s="1"/>
  <c r="H10" i="7" s="1"/>
  <c r="G33" i="7"/>
  <c r="D50" i="7"/>
  <c r="K61" i="7"/>
  <c r="I71" i="7"/>
  <c r="M75" i="7"/>
  <c r="M56" i="7" s="1"/>
  <c r="I99" i="7"/>
  <c r="I100" i="7"/>
  <c r="H101" i="7"/>
  <c r="H96" i="7" s="1"/>
  <c r="H134" i="7" s="1"/>
  <c r="H238" i="5" s="1"/>
  <c r="H200" i="5" s="1"/>
  <c r="N104" i="7"/>
  <c r="G108" i="7"/>
  <c r="I49" i="11"/>
  <c r="K57" i="11"/>
  <c r="K12" i="11"/>
  <c r="K11" i="11" s="1"/>
  <c r="I63" i="11"/>
  <c r="F66" i="11"/>
  <c r="F22" i="11"/>
  <c r="F20" i="11" s="1"/>
  <c r="E20" i="11" s="1"/>
  <c r="D20" i="11" s="1"/>
  <c r="O24" i="11"/>
  <c r="O23" i="11" s="1"/>
  <c r="N23" i="11" s="1"/>
  <c r="N70" i="11"/>
  <c r="O69" i="11"/>
  <c r="L75" i="11"/>
  <c r="L30" i="11"/>
  <c r="L29" i="11" s="1"/>
  <c r="L111" i="11"/>
  <c r="I111" i="11" s="1"/>
  <c r="D129" i="11"/>
  <c r="L10" i="13"/>
  <c r="D18" i="13"/>
  <c r="H29" i="5"/>
  <c r="H25" i="5" s="1"/>
  <c r="J28" i="5"/>
  <c r="L29" i="5"/>
  <c r="L25" i="5" s="1"/>
  <c r="J99" i="5"/>
  <c r="I99" i="5" s="1"/>
  <c r="E110" i="5"/>
  <c r="G16" i="7"/>
  <c r="D36" i="7"/>
  <c r="L61" i="7"/>
  <c r="L56" i="7" s="1"/>
  <c r="N73" i="7"/>
  <c r="J97" i="7"/>
  <c r="K101" i="7"/>
  <c r="K96" i="7" s="1"/>
  <c r="K134" i="7" s="1"/>
  <c r="K238" i="5" s="1"/>
  <c r="K200" i="5" s="1"/>
  <c r="P69" i="11"/>
  <c r="P24" i="11"/>
  <c r="P23" i="11" s="1"/>
  <c r="O75" i="11"/>
  <c r="N75" i="11" s="1"/>
  <c r="O31" i="11"/>
  <c r="N78" i="11"/>
  <c r="I116" i="11"/>
  <c r="Q10" i="13"/>
  <c r="L14" i="5"/>
  <c r="I31" i="5"/>
  <c r="F115" i="5"/>
  <c r="L22" i="7"/>
  <c r="L20" i="7" s="1"/>
  <c r="I20" i="7" s="1"/>
  <c r="N24" i="7"/>
  <c r="J30" i="7"/>
  <c r="I34" i="7"/>
  <c r="F57" i="7"/>
  <c r="I58" i="7"/>
  <c r="J57" i="7"/>
  <c r="J56" i="7" s="1"/>
  <c r="O61" i="7"/>
  <c r="O56" i="7" s="1"/>
  <c r="Q29" i="7"/>
  <c r="L114" i="7"/>
  <c r="L96" i="7" s="1"/>
  <c r="L134" i="7" s="1"/>
  <c r="L238" i="5" s="1"/>
  <c r="L200" i="5" s="1"/>
  <c r="K61" i="11"/>
  <c r="K16" i="11"/>
  <c r="K15" i="11" s="1"/>
  <c r="H66" i="11"/>
  <c r="H56" i="11" s="1"/>
  <c r="H21" i="11"/>
  <c r="H20" i="11" s="1"/>
  <c r="H10" i="11" s="1"/>
  <c r="M75" i="11"/>
  <c r="M56" i="11" s="1"/>
  <c r="H96" i="11"/>
  <c r="H134" i="11" s="1"/>
  <c r="M24" i="11"/>
  <c r="M23" i="11" s="1"/>
  <c r="M108" i="11"/>
  <c r="D66" i="13"/>
  <c r="F108" i="7"/>
  <c r="E108" i="7" s="1"/>
  <c r="L61" i="11"/>
  <c r="L16" i="11"/>
  <c r="L15" i="11" s="1"/>
  <c r="K29" i="11"/>
  <c r="I30" i="11"/>
  <c r="D32" i="13"/>
  <c r="J16" i="7"/>
  <c r="J15" i="7" s="1"/>
  <c r="P29" i="5"/>
  <c r="P25" i="5" s="1"/>
  <c r="O18" i="7"/>
  <c r="I66" i="7"/>
  <c r="N71" i="7"/>
  <c r="G75" i="7"/>
  <c r="G56" i="7" s="1"/>
  <c r="F97" i="7"/>
  <c r="N116" i="7"/>
  <c r="O114" i="7"/>
  <c r="N114" i="7" s="1"/>
  <c r="E12" i="9"/>
  <c r="E11" i="9" s="1"/>
  <c r="J57" i="11"/>
  <c r="J56" i="11" s="1"/>
  <c r="E61" i="11"/>
  <c r="F69" i="11"/>
  <c r="F24" i="11"/>
  <c r="E114" i="11"/>
  <c r="G10" i="13"/>
  <c r="O99" i="5"/>
  <c r="O90" i="5" s="1"/>
  <c r="O26" i="5" s="1"/>
  <c r="M33" i="7"/>
  <c r="K57" i="7"/>
  <c r="N98" i="7"/>
  <c r="O97" i="7"/>
  <c r="O96" i="7" s="1"/>
  <c r="O134" i="7" s="1"/>
  <c r="O238" i="5" s="1"/>
  <c r="O200" i="5" s="1"/>
  <c r="F13" i="9"/>
  <c r="F12" i="9"/>
  <c r="F11" i="9" s="1"/>
  <c r="E13" i="11"/>
  <c r="J20" i="11"/>
  <c r="E46" i="11"/>
  <c r="D46" i="11" s="1"/>
  <c r="L56" i="11"/>
  <c r="N74" i="11"/>
  <c r="N17" i="11"/>
  <c r="K96" i="11"/>
  <c r="K134" i="11" s="1"/>
  <c r="D84" i="13"/>
  <c r="P99" i="5"/>
  <c r="P90" i="5" s="1"/>
  <c r="L13" i="7"/>
  <c r="L11" i="7" s="1"/>
  <c r="M16" i="7"/>
  <c r="M15" i="7" s="1"/>
  <c r="M10" i="7" s="1"/>
  <c r="D41" i="6" s="1"/>
  <c r="F24" i="7"/>
  <c r="F23" i="7" s="1"/>
  <c r="E23" i="7" s="1"/>
  <c r="H30" i="7"/>
  <c r="H29" i="7" s="1"/>
  <c r="I77" i="7"/>
  <c r="I106" i="7"/>
  <c r="P56" i="11"/>
  <c r="E65" i="11"/>
  <c r="Q96" i="11"/>
  <c r="Q134" i="11" s="1"/>
  <c r="L20" i="11"/>
  <c r="D123" i="11"/>
  <c r="J10" i="13"/>
  <c r="M10" i="13"/>
  <c r="P66" i="7"/>
  <c r="N66" i="7" s="1"/>
  <c r="E43" i="8"/>
  <c r="N11" i="11"/>
  <c r="G56" i="11"/>
  <c r="N97" i="11"/>
  <c r="N96" i="11" s="1"/>
  <c r="N102" i="11"/>
  <c r="O101" i="11"/>
  <c r="N101" i="11" s="1"/>
  <c r="O16" i="11"/>
  <c r="O15" i="11" s="1"/>
  <c r="M21" i="11"/>
  <c r="M20" i="11" s="1"/>
  <c r="M106" i="11"/>
  <c r="O10" i="13"/>
  <c r="N11" i="13"/>
  <c r="E27" i="11"/>
  <c r="J31" i="11"/>
  <c r="J29" i="11" s="1"/>
  <c r="O57" i="11"/>
  <c r="O56" i="11" s="1"/>
  <c r="N64" i="11"/>
  <c r="J69" i="11"/>
  <c r="I69" i="11" s="1"/>
  <c r="G72" i="11"/>
  <c r="E72" i="11" s="1"/>
  <c r="P114" i="11"/>
  <c r="P96" i="11" s="1"/>
  <c r="P134" i="11" s="1"/>
  <c r="K11" i="13"/>
  <c r="K10" i="13" s="1"/>
  <c r="O18" i="11"/>
  <c r="J79" i="13"/>
  <c r="N14" i="13"/>
  <c r="E24" i="13"/>
  <c r="M12" i="11"/>
  <c r="M11" i="11" s="1"/>
  <c r="L106" i="11"/>
  <c r="L96" i="11" s="1"/>
  <c r="L134" i="11" s="1"/>
  <c r="P20" i="13"/>
  <c r="P10" i="13" s="1"/>
  <c r="O79" i="13"/>
  <c r="I114" i="11"/>
  <c r="F15" i="13"/>
  <c r="E15" i="13" s="1"/>
  <c r="J23" i="13"/>
  <c r="I23" i="13" s="1"/>
  <c r="F56" i="13"/>
  <c r="I46" i="13"/>
  <c r="N22" i="11"/>
  <c r="J33" i="11"/>
  <c r="F11" i="13"/>
  <c r="F10" i="13" s="1"/>
  <c r="K66" i="11"/>
  <c r="F97" i="11"/>
  <c r="F96" i="11" s="1"/>
  <c r="F134" i="11" s="1"/>
  <c r="D12" i="13"/>
  <c r="N28" i="5"/>
  <c r="E29" i="5"/>
  <c r="N34" i="5"/>
  <c r="N13" i="5" s="1"/>
  <c r="N43" i="5"/>
  <c r="E45" i="5"/>
  <c r="N91" i="5"/>
  <c r="I106" i="5"/>
  <c r="I109" i="5"/>
  <c r="E115" i="5"/>
  <c r="E131" i="5"/>
  <c r="E134" i="5"/>
  <c r="E136" i="5"/>
  <c r="I137" i="5"/>
  <c r="I138" i="5"/>
  <c r="E140" i="5"/>
  <c r="N13" i="7"/>
  <c r="N19" i="7"/>
  <c r="I22" i="7"/>
  <c r="E24" i="7"/>
  <c r="E52" i="7"/>
  <c r="E59" i="7"/>
  <c r="N62" i="7"/>
  <c r="E67" i="7"/>
  <c r="E69" i="7"/>
  <c r="E97" i="7"/>
  <c r="I98" i="7"/>
  <c r="E100" i="7"/>
  <c r="N102" i="7"/>
  <c r="I114" i="7"/>
  <c r="N115" i="7"/>
  <c r="E11" i="11"/>
  <c r="I16" i="11"/>
  <c r="D16" i="11" s="1"/>
  <c r="I27" i="11"/>
  <c r="D27" i="11" s="1"/>
  <c r="E28" i="11"/>
  <c r="E32" i="11"/>
  <c r="N32" i="11"/>
  <c r="I61" i="11"/>
  <c r="I77" i="11"/>
  <c r="I98" i="11"/>
  <c r="N103" i="11"/>
  <c r="E107" i="11"/>
  <c r="I108" i="11"/>
  <c r="I113" i="11"/>
  <c r="I11" i="13"/>
  <c r="N13" i="13"/>
  <c r="I14" i="13"/>
  <c r="I16" i="13"/>
  <c r="D16" i="13" s="1"/>
  <c r="E23" i="13"/>
  <c r="D23" i="13"/>
  <c r="N31" i="13"/>
  <c r="D31" i="13" s="1"/>
  <c r="I49" i="13"/>
  <c r="D49" i="13" s="1"/>
  <c r="N57" i="13"/>
  <c r="N75" i="13"/>
  <c r="E37" i="5"/>
  <c r="E15" i="5" s="1"/>
  <c r="N40" i="5"/>
  <c r="N99" i="5"/>
  <c r="E107" i="5"/>
  <c r="E37" i="9"/>
  <c r="E36" i="9" s="1"/>
  <c r="I124" i="5"/>
  <c r="N127" i="5"/>
  <c r="N131" i="5"/>
  <c r="N135" i="5"/>
  <c r="N137" i="5"/>
  <c r="N200" i="5"/>
  <c r="I15" i="7"/>
  <c r="E28" i="7"/>
  <c r="I61" i="7"/>
  <c r="N75" i="7"/>
  <c r="E99" i="7"/>
  <c r="E26" i="11"/>
  <c r="N26" i="11"/>
  <c r="I34" i="5"/>
  <c r="I13" i="5" s="1"/>
  <c r="E43" i="5"/>
  <c r="D43" i="5" s="1"/>
  <c r="N63" i="5"/>
  <c r="I66" i="5"/>
  <c r="D66" i="5"/>
  <c r="N82" i="5"/>
  <c r="N90" i="5"/>
  <c r="I92" i="5"/>
  <c r="I14" i="5"/>
  <c r="I95" i="5"/>
  <c r="E96" i="5"/>
  <c r="N98" i="5"/>
  <c r="E106" i="5"/>
  <c r="N110" i="5"/>
  <c r="I111" i="5"/>
  <c r="E118" i="5"/>
  <c r="E122" i="5"/>
  <c r="N122" i="5"/>
  <c r="E126" i="5"/>
  <c r="E135" i="5"/>
  <c r="N136" i="5"/>
  <c r="N138" i="5"/>
  <c r="N139" i="5"/>
  <c r="N140" i="5"/>
  <c r="N17" i="7"/>
  <c r="E18" i="7"/>
  <c r="N28" i="7"/>
  <c r="E30" i="7"/>
  <c r="N38" i="7"/>
  <c r="E46" i="7"/>
  <c r="N49" i="7"/>
  <c r="D49" i="7"/>
  <c r="N52" i="7"/>
  <c r="I60" i="7"/>
  <c r="E62" i="7"/>
  <c r="I64" i="7"/>
  <c r="I68" i="7"/>
  <c r="I73" i="7"/>
  <c r="I74" i="7"/>
  <c r="E77" i="7"/>
  <c r="E114" i="7"/>
  <c r="E117" i="7"/>
  <c r="N134" i="7"/>
  <c r="N238" i="5" s="1"/>
  <c r="I12" i="11"/>
  <c r="D12" i="11" s="1"/>
  <c r="E15" i="11"/>
  <c r="N16" i="11"/>
  <c r="E18" i="11"/>
  <c r="N20" i="11"/>
  <c r="N24" i="11"/>
  <c r="E25" i="11"/>
  <c r="D25" i="11" s="1"/>
  <c r="E30" i="11"/>
  <c r="N52" i="11"/>
  <c r="I60" i="11"/>
  <c r="N61" i="11"/>
  <c r="I72" i="11"/>
  <c r="N72" i="11"/>
  <c r="I74" i="11"/>
  <c r="E100" i="11"/>
  <c r="I101" i="11"/>
  <c r="E106" i="11"/>
  <c r="E110" i="11"/>
  <c r="N110" i="11"/>
  <c r="E112" i="11"/>
  <c r="E113" i="11"/>
  <c r="N117" i="11"/>
  <c r="E13" i="13"/>
  <c r="I19" i="13"/>
  <c r="D19" i="13"/>
  <c r="I25" i="13"/>
  <c r="I26" i="13"/>
  <c r="I38" i="13"/>
  <c r="D38" i="13"/>
  <c r="E43" i="13"/>
  <c r="E33" i="13" s="1"/>
  <c r="N102" i="5"/>
  <c r="N107" i="5"/>
  <c r="I112" i="5"/>
  <c r="N114" i="5"/>
  <c r="N116" i="5"/>
  <c r="E57" i="13"/>
  <c r="N61" i="13"/>
  <c r="D61" i="13" s="1"/>
  <c r="E75" i="13"/>
  <c r="I91" i="13"/>
  <c r="I79" i="13"/>
  <c r="I29" i="5"/>
  <c r="N121" i="5"/>
  <c r="I16" i="7"/>
  <c r="I19" i="7"/>
  <c r="E32" i="7"/>
  <c r="E34" i="7"/>
  <c r="N43" i="7"/>
  <c r="D43" i="7" s="1"/>
  <c r="I52" i="7"/>
  <c r="E66" i="7"/>
  <c r="I104" i="7"/>
  <c r="N107" i="7"/>
  <c r="N117" i="7"/>
  <c r="N14" i="11"/>
  <c r="I17" i="11"/>
  <c r="D17" i="11" s="1"/>
  <c r="N19" i="11"/>
  <c r="D19" i="11"/>
  <c r="N27" i="11"/>
  <c r="E43" i="11"/>
  <c r="E69" i="11"/>
  <c r="E104" i="11"/>
  <c r="I28" i="5"/>
  <c r="I110" i="5"/>
  <c r="N118" i="5"/>
  <c r="N134" i="5"/>
  <c r="I13" i="7"/>
  <c r="D13" i="7" s="1"/>
  <c r="N22" i="7"/>
  <c r="D22" i="7" s="1"/>
  <c r="I23" i="7"/>
  <c r="D23" i="7" s="1"/>
  <c r="E25" i="7"/>
  <c r="D25" i="7" s="1"/>
  <c r="I28" i="7"/>
  <c r="I32" i="7"/>
  <c r="I43" i="7"/>
  <c r="N46" i="7"/>
  <c r="N38" i="11"/>
  <c r="N33" i="11" s="1"/>
  <c r="E57" i="11"/>
  <c r="E58" i="11"/>
  <c r="E77" i="11"/>
  <c r="E97" i="11"/>
  <c r="E96" i="11"/>
  <c r="I134" i="11"/>
  <c r="N27" i="13"/>
  <c r="I52" i="5"/>
  <c r="D52" i="5"/>
  <c r="D20" i="5" s="1"/>
  <c r="I82" i="5"/>
  <c r="E112" i="5"/>
  <c r="N115" i="5"/>
  <c r="I118" i="5"/>
  <c r="I123" i="5"/>
  <c r="E133" i="5"/>
  <c r="I136" i="5"/>
  <c r="E11" i="7"/>
  <c r="N12" i="7"/>
  <c r="N97" i="7"/>
  <c r="I101" i="7"/>
  <c r="I103" i="7"/>
  <c r="E110" i="7"/>
  <c r="I111" i="7"/>
  <c r="I20" i="11"/>
  <c r="E22" i="11"/>
  <c r="I24" i="11"/>
  <c r="I29" i="11"/>
  <c r="I66" i="11"/>
  <c r="E70" i="11"/>
  <c r="N77" i="11"/>
  <c r="N98" i="11"/>
  <c r="I103" i="11"/>
  <c r="N105" i="11"/>
  <c r="I117" i="11"/>
  <c r="E134" i="11"/>
  <c r="N24" i="13"/>
  <c r="D24" i="13" s="1"/>
  <c r="E27" i="13"/>
  <c r="N28" i="13"/>
  <c r="E46" i="13"/>
  <c r="D46" i="13" s="1"/>
  <c r="I94" i="13"/>
  <c r="N29" i="5"/>
  <c r="N92" i="5"/>
  <c r="N14" i="5"/>
  <c r="E97" i="5"/>
  <c r="N101" i="5"/>
  <c r="I32" i="11"/>
  <c r="E38" i="11"/>
  <c r="I46" i="11"/>
  <c r="I52" i="11"/>
  <c r="I57" i="11"/>
  <c r="N15" i="13"/>
  <c r="N17" i="13"/>
  <c r="D17" i="13"/>
  <c r="N25" i="5"/>
  <c r="E91" i="5"/>
  <c r="E13" i="5"/>
  <c r="E57" i="8" s="1"/>
  <c r="E56" i="8" s="1"/>
  <c r="I15" i="13"/>
  <c r="D15" i="13"/>
  <c r="E21" i="13"/>
  <c r="E26" i="13"/>
  <c r="D26" i="13"/>
  <c r="I27" i="13"/>
  <c r="E28" i="13"/>
  <c r="I43" i="13"/>
  <c r="E49" i="13"/>
  <c r="I52" i="13"/>
  <c r="D52" i="13"/>
  <c r="N52" i="13"/>
  <c r="I57" i="13"/>
  <c r="N94" i="13"/>
  <c r="N79" i="13" s="1"/>
  <c r="N31" i="5"/>
  <c r="N12" i="5" s="1"/>
  <c r="N96" i="5"/>
  <c r="N119" i="5"/>
  <c r="N16" i="7"/>
  <c r="E19" i="7"/>
  <c r="D19" i="7" s="1"/>
  <c r="I24" i="7"/>
  <c r="I27" i="7"/>
  <c r="E29" i="7"/>
  <c r="I59" i="7"/>
  <c r="I108" i="7"/>
  <c r="I26" i="11"/>
  <c r="I28" i="11"/>
  <c r="E29" i="11"/>
  <c r="E31" i="11"/>
  <c r="E52" i="11"/>
  <c r="D52" i="11"/>
  <c r="I67" i="11"/>
  <c r="N99" i="11"/>
  <c r="E115" i="11"/>
  <c r="E14" i="13"/>
  <c r="D14" i="13" s="1"/>
  <c r="I21" i="13"/>
  <c r="I28" i="13"/>
  <c r="E29" i="13"/>
  <c r="I31" i="13"/>
  <c r="N34" i="13"/>
  <c r="N33" i="13" s="1"/>
  <c r="E97" i="13"/>
  <c r="D97" i="13"/>
  <c r="N52" i="5"/>
  <c r="E82" i="5"/>
  <c r="D82" i="5" s="1"/>
  <c r="I93" i="5"/>
  <c r="I125" i="5"/>
  <c r="E128" i="5"/>
  <c r="N133" i="5"/>
  <c r="I12" i="7"/>
  <c r="D12" i="7"/>
  <c r="E17" i="7"/>
  <c r="D17" i="7"/>
  <c r="I18" i="7"/>
  <c r="I26" i="7"/>
  <c r="D26" i="7"/>
  <c r="E27" i="7"/>
  <c r="D27" i="7"/>
  <c r="N34" i="7"/>
  <c r="N33" i="7" s="1"/>
  <c r="N61" i="7"/>
  <c r="I62" i="7"/>
  <c r="E65" i="7"/>
  <c r="N68" i="7"/>
  <c r="E73" i="7"/>
  <c r="N110" i="7"/>
  <c r="N112" i="7"/>
  <c r="I113" i="7"/>
  <c r="I15" i="11"/>
  <c r="N21" i="11"/>
  <c r="N30" i="11"/>
  <c r="N114" i="11"/>
  <c r="I13" i="13"/>
  <c r="E22" i="13"/>
  <c r="I29" i="13"/>
  <c r="E25" i="5"/>
  <c r="I40" i="5"/>
  <c r="D40" i="5"/>
  <c r="N45" i="5"/>
  <c r="E63" i="5"/>
  <c r="D63" i="5" s="1"/>
  <c r="N93" i="5"/>
  <c r="I94" i="5"/>
  <c r="I113" i="5"/>
  <c r="E114" i="5"/>
  <c r="I117" i="5"/>
  <c r="I119" i="5"/>
  <c r="E121" i="5"/>
  <c r="E127" i="5"/>
  <c r="I131" i="5"/>
  <c r="E137" i="5"/>
  <c r="N21" i="7"/>
  <c r="I38" i="7"/>
  <c r="I33" i="7"/>
  <c r="I46" i="7"/>
  <c r="E61" i="7"/>
  <c r="I63" i="7"/>
  <c r="E64" i="7"/>
  <c r="N67" i="7"/>
  <c r="I70" i="7"/>
  <c r="E71" i="7"/>
  <c r="N72" i="7"/>
  <c r="N76" i="7"/>
  <c r="E78" i="7"/>
  <c r="E105" i="7"/>
  <c r="I105" i="7"/>
  <c r="N109" i="7"/>
  <c r="I13" i="11"/>
  <c r="D13" i="11" s="1"/>
  <c r="I14" i="11"/>
  <c r="D14" i="11"/>
  <c r="I18" i="11"/>
  <c r="N18" i="11"/>
  <c r="I22" i="11"/>
  <c r="I23" i="11"/>
  <c r="I31" i="11"/>
  <c r="N43" i="11"/>
  <c r="E60" i="11"/>
  <c r="E62" i="11"/>
  <c r="N62" i="11"/>
  <c r="E64" i="11"/>
  <c r="E71" i="11"/>
  <c r="I75" i="11"/>
  <c r="E78" i="11"/>
  <c r="I97" i="11"/>
  <c r="N108" i="11"/>
  <c r="I109" i="11"/>
  <c r="I20" i="13"/>
  <c r="N21" i="13"/>
  <c r="I22" i="13"/>
  <c r="E25" i="13"/>
  <c r="N25" i="13"/>
  <c r="D25" i="13" s="1"/>
  <c r="E30" i="13"/>
  <c r="D30" i="13"/>
  <c r="N30" i="13"/>
  <c r="I75" i="13"/>
  <c r="E94" i="13"/>
  <c r="D94" i="13" s="1"/>
  <c r="H26" i="5"/>
  <c r="E25" i="10"/>
  <c r="E63" i="10" s="1"/>
  <c r="E61" i="10"/>
  <c r="I12" i="5"/>
  <c r="H11" i="13"/>
  <c r="H10" i="13"/>
  <c r="E29" i="9"/>
  <c r="E71" i="10"/>
  <c r="P26" i="5"/>
  <c r="N26" i="5" s="1"/>
  <c r="I11" i="7"/>
  <c r="E49" i="10"/>
  <c r="E50" i="10"/>
  <c r="E70" i="10"/>
  <c r="E13" i="9"/>
  <c r="E41" i="9"/>
  <c r="I33" i="11"/>
  <c r="F23" i="11" l="1"/>
  <c r="E23" i="11" s="1"/>
  <c r="D23" i="11" s="1"/>
  <c r="E24" i="11"/>
  <c r="D24" i="11" s="1"/>
  <c r="E57" i="7"/>
  <c r="F56" i="7"/>
  <c r="F56" i="11"/>
  <c r="E66" i="11"/>
  <c r="E56" i="11" s="1"/>
  <c r="J10" i="11"/>
  <c r="D15" i="6" s="1"/>
  <c r="I11" i="11"/>
  <c r="I10" i="11" s="1"/>
  <c r="D14" i="6" s="1"/>
  <c r="N31" i="11"/>
  <c r="O29" i="11"/>
  <c r="N29" i="11" s="1"/>
  <c r="D29" i="11" s="1"/>
  <c r="M10" i="11"/>
  <c r="D18" i="6" s="1"/>
  <c r="J29" i="7"/>
  <c r="I30" i="7"/>
  <c r="D30" i="7" s="1"/>
  <c r="K10" i="11"/>
  <c r="D16" i="6" s="1"/>
  <c r="E75" i="7"/>
  <c r="L10" i="7"/>
  <c r="D40" i="6" s="1"/>
  <c r="K56" i="11"/>
  <c r="E21" i="7"/>
  <c r="D21" i="7" s="1"/>
  <c r="F20" i="7"/>
  <c r="M96" i="11"/>
  <c r="M134" i="11" s="1"/>
  <c r="I97" i="7"/>
  <c r="J96" i="7"/>
  <c r="J134" i="7" s="1"/>
  <c r="N20" i="13"/>
  <c r="N57" i="11"/>
  <c r="L10" i="11"/>
  <c r="D17" i="6" s="1"/>
  <c r="J90" i="5"/>
  <c r="I97" i="5"/>
  <c r="F10" i="11"/>
  <c r="O10" i="11"/>
  <c r="D31" i="6" s="1"/>
  <c r="D30" i="6" s="1"/>
  <c r="N15" i="11"/>
  <c r="N10" i="11" s="1"/>
  <c r="I106" i="11"/>
  <c r="I96" i="11" s="1"/>
  <c r="N57" i="7"/>
  <c r="N56" i="7" s="1"/>
  <c r="N18" i="7"/>
  <c r="O15" i="7"/>
  <c r="K56" i="7"/>
  <c r="F96" i="7"/>
  <c r="F134" i="7" s="1"/>
  <c r="F90" i="5"/>
  <c r="F13" i="5"/>
  <c r="K29" i="7"/>
  <c r="K10" i="7" s="1"/>
  <c r="D39" i="6" s="1"/>
  <c r="G15" i="7"/>
  <c r="E15" i="7" s="1"/>
  <c r="E16" i="7"/>
  <c r="D16" i="7" s="1"/>
  <c r="N69" i="11"/>
  <c r="I57" i="7"/>
  <c r="O96" i="11"/>
  <c r="O134" i="11" s="1"/>
  <c r="N134" i="11" s="1"/>
  <c r="E21" i="11"/>
  <c r="D21" i="11" s="1"/>
  <c r="D21" i="13"/>
  <c r="D43" i="13"/>
  <c r="D18" i="11"/>
  <c r="D46" i="7"/>
  <c r="D28" i="13"/>
  <c r="D134" i="11"/>
  <c r="D28" i="5"/>
  <c r="D22" i="13"/>
  <c r="I56" i="13"/>
  <c r="E33" i="11"/>
  <c r="D33" i="11" s="1"/>
  <c r="D13" i="13"/>
  <c r="D31" i="11"/>
  <c r="I96" i="7"/>
  <c r="D28" i="11"/>
  <c r="D57" i="13"/>
  <c r="D18" i="7"/>
  <c r="D32" i="11"/>
  <c r="I56" i="7"/>
  <c r="D27" i="13"/>
  <c r="D32" i="7"/>
  <c r="D28" i="7"/>
  <c r="I10" i="13"/>
  <c r="D52" i="7"/>
  <c r="I56" i="11"/>
  <c r="D34" i="7"/>
  <c r="D30" i="11"/>
  <c r="D29" i="13"/>
  <c r="D24" i="7"/>
  <c r="D22" i="11"/>
  <c r="I33" i="13"/>
  <c r="D33" i="13"/>
  <c r="N56" i="13"/>
  <c r="D43" i="11"/>
  <c r="D75" i="13"/>
  <c r="D26" i="11"/>
  <c r="E96" i="7"/>
  <c r="D38" i="7"/>
  <c r="D31" i="5"/>
  <c r="D12" i="5"/>
  <c r="D34" i="5"/>
  <c r="D13" i="5"/>
  <c r="D91" i="13"/>
  <c r="E69" i="10"/>
  <c r="D34" i="13"/>
  <c r="D37" i="5"/>
  <c r="D15" i="5"/>
  <c r="E28" i="9"/>
  <c r="E10" i="11"/>
  <c r="D13" i="6"/>
  <c r="D12" i="6"/>
  <c r="D29" i="6"/>
  <c r="D19" i="6" s="1"/>
  <c r="E56" i="13"/>
  <c r="D56" i="13" s="1"/>
  <c r="D45" i="5"/>
  <c r="D16" i="5"/>
  <c r="E79" i="13"/>
  <c r="D79" i="13" s="1"/>
  <c r="D29" i="5"/>
  <c r="D23" i="5"/>
  <c r="D11" i="7"/>
  <c r="E11" i="13"/>
  <c r="D11" i="13"/>
  <c r="D38" i="11"/>
  <c r="E33" i="7"/>
  <c r="D33" i="7"/>
  <c r="D15" i="11" l="1"/>
  <c r="E20" i="7"/>
  <c r="D20" i="7" s="1"/>
  <c r="F10" i="7"/>
  <c r="D15" i="7"/>
  <c r="J26" i="5"/>
  <c r="I90" i="5"/>
  <c r="E56" i="7"/>
  <c r="F26" i="5"/>
  <c r="E90" i="5"/>
  <c r="F238" i="5"/>
  <c r="E134" i="7"/>
  <c r="D134" i="7" s="1"/>
  <c r="N56" i="11"/>
  <c r="G10" i="7"/>
  <c r="I29" i="7"/>
  <c r="N15" i="7"/>
  <c r="N10" i="7" s="1"/>
  <c r="O10" i="7"/>
  <c r="D54" i="6" s="1"/>
  <c r="D53" i="6" s="1"/>
  <c r="D20" i="13"/>
  <c r="D10" i="13" s="1"/>
  <c r="N10" i="13"/>
  <c r="J10" i="7"/>
  <c r="D38" i="6" s="1"/>
  <c r="E10" i="7"/>
  <c r="D36" i="6" s="1"/>
  <c r="J238" i="5"/>
  <c r="I134" i="7"/>
  <c r="D11" i="11"/>
  <c r="D10" i="11" s="1"/>
  <c r="E10" i="13"/>
  <c r="F200" i="5" l="1"/>
  <c r="E200" i="5" s="1"/>
  <c r="E238" i="5"/>
  <c r="J200" i="5"/>
  <c r="I200" i="5" s="1"/>
  <c r="I238" i="5"/>
  <c r="E26" i="5"/>
  <c r="I26" i="5"/>
  <c r="D29" i="7"/>
  <c r="D10" i="7" s="1"/>
  <c r="I10" i="7"/>
  <c r="D37" i="6" s="1"/>
  <c r="D35" i="6" s="1"/>
  <c r="D52" i="6" s="1"/>
  <c r="D42" i="6" s="1"/>
  <c r="D26" i="5" l="1"/>
  <c r="D238" i="5"/>
  <c r="Q237" i="5" l="1"/>
  <c r="H237" i="5"/>
  <c r="G237" i="5"/>
  <c r="P237" i="5"/>
  <c r="L237" i="5"/>
  <c r="M237" i="5"/>
  <c r="N237" i="5"/>
  <c r="O237" i="5"/>
  <c r="K237" i="5"/>
  <c r="F237" i="5"/>
  <c r="J237" i="5"/>
  <c r="J232" i="5" l="1"/>
  <c r="J207" i="5"/>
  <c r="J222" i="5"/>
  <c r="J227" i="5"/>
  <c r="J190" i="5"/>
  <c r="J231" i="5"/>
  <c r="J221" i="5"/>
  <c r="J219" i="5"/>
  <c r="J218" i="5"/>
  <c r="J225" i="5"/>
  <c r="J208" i="5"/>
  <c r="J212" i="5"/>
  <c r="I212" i="5" s="1"/>
  <c r="J234" i="5"/>
  <c r="J196" i="5"/>
  <c r="J220" i="5"/>
  <c r="J223" i="5"/>
  <c r="J215" i="5"/>
  <c r="J204" i="5"/>
  <c r="J188" i="5"/>
  <c r="J209" i="5"/>
  <c r="J199" i="5"/>
  <c r="J216" i="5"/>
  <c r="J226" i="5"/>
  <c r="J229" i="5"/>
  <c r="I229" i="5" s="1"/>
  <c r="J202" i="5"/>
  <c r="J217" i="5"/>
  <c r="J198" i="5"/>
  <c r="J197" i="5"/>
  <c r="J195" i="5"/>
  <c r="J235" i="5"/>
  <c r="J191" i="5"/>
  <c r="J203" i="5"/>
  <c r="J224" i="5"/>
  <c r="J228" i="5"/>
  <c r="J205" i="5"/>
  <c r="J211" i="5"/>
  <c r="J233" i="5"/>
  <c r="J214" i="5"/>
  <c r="J193" i="5"/>
  <c r="I237" i="5"/>
  <c r="L214" i="5"/>
  <c r="L219" i="5"/>
  <c r="L190" i="5"/>
  <c r="L224" i="5"/>
  <c r="L202" i="5"/>
  <c r="L204" i="5"/>
  <c r="L231" i="5"/>
  <c r="L218" i="5"/>
  <c r="L228" i="5"/>
  <c r="L220" i="5"/>
  <c r="L221" i="5"/>
  <c r="L225" i="5"/>
  <c r="L193" i="5"/>
  <c r="L192" i="5" s="1"/>
  <c r="L199" i="5"/>
  <c r="L217" i="5"/>
  <c r="L203" i="5"/>
  <c r="L195" i="5"/>
  <c r="L235" i="5"/>
  <c r="L191" i="5"/>
  <c r="L215" i="5"/>
  <c r="L234" i="5"/>
  <c r="L212" i="5"/>
  <c r="L232" i="5"/>
  <c r="L216" i="5"/>
  <c r="L233" i="5"/>
  <c r="L223" i="5"/>
  <c r="L188" i="5"/>
  <c r="L187" i="5" s="1"/>
  <c r="L208" i="5"/>
  <c r="L207" i="5"/>
  <c r="L222" i="5"/>
  <c r="L227" i="5"/>
  <c r="L209" i="5"/>
  <c r="L211" i="5"/>
  <c r="L197" i="5"/>
  <c r="L196" i="5"/>
  <c r="L198" i="5"/>
  <c r="L18" i="5" s="1"/>
  <c r="L226" i="5"/>
  <c r="L229" i="5"/>
  <c r="L205" i="5"/>
  <c r="O233" i="5"/>
  <c r="O229" i="5"/>
  <c r="N229" i="5" s="1"/>
  <c r="O220" i="5"/>
  <c r="O227" i="5"/>
  <c r="O205" i="5"/>
  <c r="N205" i="5" s="1"/>
  <c r="O208" i="5"/>
  <c r="O231" i="5"/>
  <c r="O228" i="5"/>
  <c r="O196" i="5"/>
  <c r="O232" i="5"/>
  <c r="O212" i="5"/>
  <c r="O193" i="5"/>
  <c r="O226" i="5"/>
  <c r="N226" i="5" s="1"/>
  <c r="O207" i="5"/>
  <c r="O225" i="5"/>
  <c r="N225" i="5" s="1"/>
  <c r="O209" i="5"/>
  <c r="O188" i="5"/>
  <c r="O198" i="5"/>
  <c r="O235" i="5"/>
  <c r="O218" i="5"/>
  <c r="N218" i="5" s="1"/>
  <c r="O234" i="5"/>
  <c r="O211" i="5"/>
  <c r="O224" i="5"/>
  <c r="O217" i="5"/>
  <c r="N217" i="5" s="1"/>
  <c r="O202" i="5"/>
  <c r="O190" i="5"/>
  <c r="O215" i="5"/>
  <c r="N215" i="5" s="1"/>
  <c r="O191" i="5"/>
  <c r="N191" i="5" s="1"/>
  <c r="O223" i="5"/>
  <c r="N223" i="5" s="1"/>
  <c r="O197" i="5"/>
  <c r="O222" i="5"/>
  <c r="O203" i="5"/>
  <c r="O219" i="5"/>
  <c r="O204" i="5"/>
  <c r="N204" i="5" s="1"/>
  <c r="O216" i="5"/>
  <c r="O195" i="5"/>
  <c r="O221" i="5"/>
  <c r="N221" i="5" s="1"/>
  <c r="O199" i="5"/>
  <c r="O214" i="5"/>
  <c r="P211" i="5"/>
  <c r="P209" i="5"/>
  <c r="P191" i="5"/>
  <c r="P218" i="5"/>
  <c r="P228" i="5"/>
  <c r="P207" i="5"/>
  <c r="P219" i="5"/>
  <c r="P204" i="5"/>
  <c r="P199" i="5"/>
  <c r="P224" i="5"/>
  <c r="P232" i="5"/>
  <c r="P222" i="5"/>
  <c r="P202" i="5"/>
  <c r="P193" i="5"/>
  <c r="P192" i="5" s="1"/>
  <c r="P197" i="5"/>
  <c r="P208" i="5"/>
  <c r="P221" i="5"/>
  <c r="P234" i="5"/>
  <c r="P214" i="5"/>
  <c r="P205" i="5"/>
  <c r="P198" i="5"/>
  <c r="P18" i="5" s="1"/>
  <c r="P220" i="5"/>
  <c r="P216" i="5"/>
  <c r="P235" i="5"/>
  <c r="P196" i="5"/>
  <c r="P195" i="5"/>
  <c r="P229" i="5"/>
  <c r="P226" i="5"/>
  <c r="P225" i="5"/>
  <c r="P217" i="5"/>
  <c r="P190" i="5"/>
  <c r="P189" i="5" s="1"/>
  <c r="P215" i="5"/>
  <c r="P188" i="5"/>
  <c r="P187" i="5" s="1"/>
  <c r="P233" i="5"/>
  <c r="P231" i="5"/>
  <c r="P203" i="5"/>
  <c r="P212" i="5"/>
  <c r="P227" i="5"/>
  <c r="P223" i="5"/>
  <c r="G233" i="5"/>
  <c r="G231" i="5"/>
  <c r="G221" i="5"/>
  <c r="G204" i="5"/>
  <c r="G188" i="5"/>
  <c r="G187" i="5" s="1"/>
  <c r="G196" i="5"/>
  <c r="G217" i="5"/>
  <c r="G211" i="5"/>
  <c r="G210" i="5" s="1"/>
  <c r="G193" i="5"/>
  <c r="G192" i="5" s="1"/>
  <c r="G191" i="5"/>
  <c r="G229" i="5"/>
  <c r="G220" i="5"/>
  <c r="G212" i="5"/>
  <c r="G234" i="5"/>
  <c r="G223" i="5"/>
  <c r="G214" i="5"/>
  <c r="G205" i="5"/>
  <c r="G228" i="5"/>
  <c r="G226" i="5"/>
  <c r="G215" i="5"/>
  <c r="G198" i="5"/>
  <c r="G18" i="5" s="1"/>
  <c r="G202" i="5"/>
  <c r="G235" i="5"/>
  <c r="G195" i="5"/>
  <c r="G216" i="5"/>
  <c r="G222" i="5"/>
  <c r="G207" i="5"/>
  <c r="G199" i="5"/>
  <c r="G225" i="5"/>
  <c r="G227" i="5"/>
  <c r="G232" i="5"/>
  <c r="G197" i="5"/>
  <c r="G190" i="5"/>
  <c r="G189" i="5" s="1"/>
  <c r="G203" i="5"/>
  <c r="G219" i="5"/>
  <c r="G208" i="5"/>
  <c r="G218" i="5"/>
  <c r="G224" i="5"/>
  <c r="G209" i="5"/>
  <c r="F216" i="5"/>
  <c r="E237" i="5"/>
  <c r="D237" i="5" s="1"/>
  <c r="F204" i="5"/>
  <c r="E204" i="5" s="1"/>
  <c r="F190" i="5"/>
  <c r="F232" i="5"/>
  <c r="F193" i="5"/>
  <c r="F215" i="5"/>
  <c r="F208" i="5"/>
  <c r="E208" i="5" s="1"/>
  <c r="F219" i="5"/>
  <c r="F191" i="5"/>
  <c r="F211" i="5"/>
  <c r="F225" i="5"/>
  <c r="F188" i="5"/>
  <c r="F220" i="5"/>
  <c r="F229" i="5"/>
  <c r="F214" i="5"/>
  <c r="F196" i="5"/>
  <c r="F209" i="5"/>
  <c r="F218" i="5"/>
  <c r="F205" i="5"/>
  <c r="E205" i="5" s="1"/>
  <c r="F224" i="5"/>
  <c r="F222" i="5"/>
  <c r="F207" i="5"/>
  <c r="F195" i="5"/>
  <c r="F199" i="5"/>
  <c r="F231" i="5"/>
  <c r="F227" i="5"/>
  <c r="E227" i="5" s="1"/>
  <c r="F202" i="5"/>
  <c r="F221" i="5"/>
  <c r="E221" i="5" s="1"/>
  <c r="F234" i="5"/>
  <c r="E234" i="5" s="1"/>
  <c r="F197" i="5"/>
  <c r="F235" i="5"/>
  <c r="E235" i="5" s="1"/>
  <c r="F203" i="5"/>
  <c r="F226" i="5"/>
  <c r="F228" i="5"/>
  <c r="F233" i="5"/>
  <c r="E233" i="5" s="1"/>
  <c r="F223" i="5"/>
  <c r="E223" i="5" s="1"/>
  <c r="F198" i="5"/>
  <c r="F217" i="5"/>
  <c r="F212" i="5"/>
  <c r="E212" i="5" s="1"/>
  <c r="M215" i="5"/>
  <c r="M207" i="5"/>
  <c r="M206" i="5" s="1"/>
  <c r="M214" i="5"/>
  <c r="M199" i="5"/>
  <c r="M217" i="5"/>
  <c r="M188" i="5"/>
  <c r="M187" i="5" s="1"/>
  <c r="M234" i="5"/>
  <c r="M222" i="5"/>
  <c r="M198" i="5"/>
  <c r="M18" i="5" s="1"/>
  <c r="M193" i="5"/>
  <c r="M192" i="5" s="1"/>
  <c r="M190" i="5"/>
  <c r="M219" i="5"/>
  <c r="M208" i="5"/>
  <c r="M211" i="5"/>
  <c r="M210" i="5" s="1"/>
  <c r="M229" i="5"/>
  <c r="M228" i="5"/>
  <c r="M220" i="5"/>
  <c r="M195" i="5"/>
  <c r="M223" i="5"/>
  <c r="M196" i="5"/>
  <c r="M205" i="5"/>
  <c r="M226" i="5"/>
  <c r="M225" i="5"/>
  <c r="M216" i="5"/>
  <c r="M224" i="5"/>
  <c r="M218" i="5"/>
  <c r="M209" i="5"/>
  <c r="M191" i="5"/>
  <c r="M202" i="5"/>
  <c r="M231" i="5"/>
  <c r="M232" i="5"/>
  <c r="M197" i="5"/>
  <c r="M212" i="5"/>
  <c r="M221" i="5"/>
  <c r="M227" i="5"/>
  <c r="M235" i="5"/>
  <c r="M204" i="5"/>
  <c r="M233" i="5"/>
  <c r="M203" i="5"/>
  <c r="H215" i="5"/>
  <c r="H235" i="5"/>
  <c r="H208" i="5"/>
  <c r="H211" i="5"/>
  <c r="H210" i="5" s="1"/>
  <c r="H225" i="5"/>
  <c r="H195" i="5"/>
  <c r="H218" i="5"/>
  <c r="H219" i="5"/>
  <c r="H204" i="5"/>
  <c r="H222" i="5"/>
  <c r="H197" i="5"/>
  <c r="H191" i="5"/>
  <c r="H209" i="5"/>
  <c r="H223" i="5"/>
  <c r="H234" i="5"/>
  <c r="H190" i="5"/>
  <c r="H224" i="5"/>
  <c r="H214" i="5"/>
  <c r="H196" i="5"/>
  <c r="H205" i="5"/>
  <c r="H229" i="5"/>
  <c r="H188" i="5"/>
  <c r="H187" i="5" s="1"/>
  <c r="H226" i="5"/>
  <c r="H217" i="5"/>
  <c r="H202" i="5"/>
  <c r="H212" i="5"/>
  <c r="H221" i="5"/>
  <c r="H227" i="5"/>
  <c r="H231" i="5"/>
  <c r="H216" i="5"/>
  <c r="H228" i="5"/>
  <c r="H193" i="5"/>
  <c r="H192" i="5" s="1"/>
  <c r="H199" i="5"/>
  <c r="H232" i="5"/>
  <c r="H198" i="5"/>
  <c r="H18" i="5" s="1"/>
  <c r="H203" i="5"/>
  <c r="H220" i="5"/>
  <c r="H233" i="5"/>
  <c r="H207" i="5"/>
  <c r="K228" i="5"/>
  <c r="K218" i="5"/>
  <c r="K220" i="5"/>
  <c r="K233" i="5"/>
  <c r="K203" i="5"/>
  <c r="K211" i="5"/>
  <c r="K210" i="5" s="1"/>
  <c r="K234" i="5"/>
  <c r="K214" i="5"/>
  <c r="K222" i="5"/>
  <c r="K226" i="5"/>
  <c r="K216" i="5"/>
  <c r="K199" i="5"/>
  <c r="K215" i="5"/>
  <c r="K195" i="5"/>
  <c r="K235" i="5"/>
  <c r="K227" i="5"/>
  <c r="K204" i="5"/>
  <c r="K209" i="5"/>
  <c r="K221" i="5"/>
  <c r="K197" i="5"/>
  <c r="K229" i="5"/>
  <c r="K188" i="5"/>
  <c r="K187" i="5" s="1"/>
  <c r="K205" i="5"/>
  <c r="K212" i="5"/>
  <c r="K223" i="5"/>
  <c r="K196" i="5"/>
  <c r="K208" i="5"/>
  <c r="K191" i="5"/>
  <c r="K207" i="5"/>
  <c r="K206" i="5" s="1"/>
  <c r="K231" i="5"/>
  <c r="K198" i="5"/>
  <c r="K18" i="5" s="1"/>
  <c r="K217" i="5"/>
  <c r="K225" i="5"/>
  <c r="K193" i="5"/>
  <c r="K192" i="5" s="1"/>
  <c r="K219" i="5"/>
  <c r="K232" i="5"/>
  <c r="K190" i="5"/>
  <c r="K202" i="5"/>
  <c r="K224" i="5"/>
  <c r="Q216" i="5"/>
  <c r="Q214" i="5"/>
  <c r="Q224" i="5"/>
  <c r="Q231" i="5"/>
  <c r="Q232" i="5"/>
  <c r="Q235" i="5"/>
  <c r="Q202" i="5"/>
  <c r="Q211" i="5"/>
  <c r="Q221" i="5"/>
  <c r="Q233" i="5"/>
  <c r="Q190" i="5"/>
  <c r="Q215" i="5"/>
  <c r="Q191" i="5"/>
  <c r="Q198" i="5"/>
  <c r="Q18" i="5" s="1"/>
  <c r="Q219" i="5"/>
  <c r="Q225" i="5"/>
  <c r="Q188" i="5"/>
  <c r="Q187" i="5" s="1"/>
  <c r="Q223" i="5"/>
  <c r="Q193" i="5"/>
  <c r="Q192" i="5" s="1"/>
  <c r="Q226" i="5"/>
  <c r="Q212" i="5"/>
  <c r="Q220" i="5"/>
  <c r="Q196" i="5"/>
  <c r="Q222" i="5"/>
  <c r="Q227" i="5"/>
  <c r="Q207" i="5"/>
  <c r="Q205" i="5"/>
  <c r="Q199" i="5"/>
  <c r="Q229" i="5"/>
  <c r="Q195" i="5"/>
  <c r="Q208" i="5"/>
  <c r="Q217" i="5"/>
  <c r="Q203" i="5"/>
  <c r="Q209" i="5"/>
  <c r="Q204" i="5"/>
  <c r="Q228" i="5"/>
  <c r="Q234" i="5"/>
  <c r="Q218" i="5"/>
  <c r="Q197" i="5"/>
  <c r="Q17" i="5" l="1"/>
  <c r="Q194" i="5"/>
  <c r="Q16" i="5" s="1"/>
  <c r="M213" i="5"/>
  <c r="E197" i="5"/>
  <c r="E218" i="5"/>
  <c r="E215" i="5"/>
  <c r="G21" i="5"/>
  <c r="G201" i="5"/>
  <c r="G20" i="5" s="1"/>
  <c r="P22" i="5"/>
  <c r="P19" i="5"/>
  <c r="P21" i="5"/>
  <c r="P201" i="5"/>
  <c r="P20" i="5" s="1"/>
  <c r="P210" i="5"/>
  <c r="N209" i="5"/>
  <c r="N227" i="5"/>
  <c r="L230" i="5"/>
  <c r="I205" i="5"/>
  <c r="I226" i="5"/>
  <c r="I208" i="5"/>
  <c r="K213" i="5"/>
  <c r="E209" i="5"/>
  <c r="F192" i="5"/>
  <c r="E192" i="5" s="1"/>
  <c r="E193" i="5"/>
  <c r="O213" i="5"/>
  <c r="N213" i="5" s="1"/>
  <c r="N214" i="5"/>
  <c r="N220" i="5"/>
  <c r="I228" i="5"/>
  <c r="I216" i="5"/>
  <c r="I225" i="5"/>
  <c r="F19" i="5"/>
  <c r="E196" i="5"/>
  <c r="F22" i="5"/>
  <c r="E232" i="5"/>
  <c r="P230" i="5"/>
  <c r="N199" i="5"/>
  <c r="O189" i="5"/>
  <c r="N189" i="5" s="1"/>
  <c r="N190" i="5"/>
  <c r="O206" i="5"/>
  <c r="N207" i="5"/>
  <c r="L206" i="5"/>
  <c r="L17" i="5"/>
  <c r="L194" i="5"/>
  <c r="L16" i="5" s="1"/>
  <c r="L21" i="5"/>
  <c r="L201" i="5"/>
  <c r="L20" i="5" s="1"/>
  <c r="I224" i="5"/>
  <c r="I199" i="5"/>
  <c r="I218" i="5"/>
  <c r="P17" i="5"/>
  <c r="P194" i="5"/>
  <c r="P16" i="5" s="1"/>
  <c r="Q230" i="5"/>
  <c r="K230" i="5"/>
  <c r="F21" i="5"/>
  <c r="E202" i="5"/>
  <c r="F201" i="5"/>
  <c r="E214" i="5"/>
  <c r="F213" i="5"/>
  <c r="F189" i="5"/>
  <c r="E190" i="5"/>
  <c r="O21" i="5"/>
  <c r="O201" i="5"/>
  <c r="N202" i="5"/>
  <c r="N21" i="5" s="1"/>
  <c r="N233" i="5"/>
  <c r="I203" i="5"/>
  <c r="I209" i="5"/>
  <c r="I219" i="5"/>
  <c r="H21" i="5"/>
  <c r="H201" i="5"/>
  <c r="H20" i="5" s="1"/>
  <c r="M189" i="5"/>
  <c r="M186" i="5" s="1"/>
  <c r="E217" i="5"/>
  <c r="E229" i="5"/>
  <c r="G22" i="5"/>
  <c r="G19" i="5"/>
  <c r="O17" i="5"/>
  <c r="N195" i="5"/>
  <c r="N17" i="5" s="1"/>
  <c r="O194" i="5"/>
  <c r="O192" i="5"/>
  <c r="N192" i="5" s="1"/>
  <c r="N193" i="5"/>
  <c r="L189" i="5"/>
  <c r="L186" i="5" s="1"/>
  <c r="I191" i="5"/>
  <c r="J187" i="5"/>
  <c r="I188" i="5"/>
  <c r="I187" i="5" s="1"/>
  <c r="I221" i="5"/>
  <c r="H22" i="5"/>
  <c r="H19" i="5"/>
  <c r="F18" i="5"/>
  <c r="E198" i="5"/>
  <c r="E18" i="5" s="1"/>
  <c r="E231" i="5"/>
  <c r="F230" i="5"/>
  <c r="E220" i="5"/>
  <c r="N216" i="5"/>
  <c r="N224" i="5"/>
  <c r="N212" i="5"/>
  <c r="I235" i="5"/>
  <c r="I204" i="5"/>
  <c r="J230" i="5"/>
  <c r="I230" i="5" s="1"/>
  <c r="I231" i="5"/>
  <c r="I211" i="5"/>
  <c r="J210" i="5"/>
  <c r="Q213" i="5"/>
  <c r="H213" i="5"/>
  <c r="H17" i="5"/>
  <c r="H194" i="5"/>
  <c r="H16" i="5" s="1"/>
  <c r="E199" i="5"/>
  <c r="F187" i="5"/>
  <c r="E188" i="5"/>
  <c r="E187" i="5" s="1"/>
  <c r="E216" i="5"/>
  <c r="G213" i="5"/>
  <c r="P213" i="5"/>
  <c r="N211" i="5"/>
  <c r="O210" i="5"/>
  <c r="N210" i="5" s="1"/>
  <c r="N232" i="5"/>
  <c r="L213" i="5"/>
  <c r="J17" i="5"/>
  <c r="J194" i="5"/>
  <c r="I195" i="5"/>
  <c r="I17" i="5" s="1"/>
  <c r="I215" i="5"/>
  <c r="I190" i="5"/>
  <c r="J189" i="5"/>
  <c r="Q206" i="5"/>
  <c r="Q189" i="5"/>
  <c r="K19" i="5"/>
  <c r="K22" i="5"/>
  <c r="K17" i="5"/>
  <c r="K194" i="5"/>
  <c r="K16" i="5" s="1"/>
  <c r="H230" i="5"/>
  <c r="M19" i="5"/>
  <c r="M22" i="5"/>
  <c r="F17" i="5"/>
  <c r="F194" i="5"/>
  <c r="E195" i="5"/>
  <c r="E17" i="5" s="1"/>
  <c r="E225" i="5"/>
  <c r="G206" i="5"/>
  <c r="P206" i="5"/>
  <c r="N219" i="5"/>
  <c r="N234" i="5"/>
  <c r="O22" i="5"/>
  <c r="O19" i="5"/>
  <c r="N196" i="5"/>
  <c r="I197" i="5"/>
  <c r="I223" i="5"/>
  <c r="I227" i="5"/>
  <c r="Q21" i="5"/>
  <c r="Q201" i="5"/>
  <c r="Q20" i="5" s="1"/>
  <c r="O187" i="5"/>
  <c r="N188" i="5"/>
  <c r="N187" i="5" s="1"/>
  <c r="Q19" i="5"/>
  <c r="Q22" i="5"/>
  <c r="K189" i="5"/>
  <c r="K186" i="5" s="1"/>
  <c r="H189" i="5"/>
  <c r="H186" i="5" s="1"/>
  <c r="E228" i="5"/>
  <c r="E207" i="5"/>
  <c r="F206" i="5"/>
  <c r="F210" i="5"/>
  <c r="E210" i="5" s="1"/>
  <c r="E211" i="5"/>
  <c r="G230" i="5"/>
  <c r="N203" i="5"/>
  <c r="N228" i="5"/>
  <c r="L22" i="5"/>
  <c r="L19" i="5"/>
  <c r="J192" i="5"/>
  <c r="I192" i="5" s="1"/>
  <c r="I193" i="5"/>
  <c r="J18" i="5"/>
  <c r="I198" i="5"/>
  <c r="I18" i="5" s="1"/>
  <c r="I220" i="5"/>
  <c r="I222" i="5"/>
  <c r="H206" i="5"/>
  <c r="M230" i="5"/>
  <c r="M17" i="5"/>
  <c r="M194" i="5"/>
  <c r="M16" i="5" s="1"/>
  <c r="E226" i="5"/>
  <c r="E222" i="5"/>
  <c r="E191" i="5"/>
  <c r="N222" i="5"/>
  <c r="N235" i="5"/>
  <c r="O230" i="5"/>
  <c r="N231" i="5"/>
  <c r="I214" i="5"/>
  <c r="J213" i="5"/>
  <c r="I217" i="5"/>
  <c r="J22" i="5"/>
  <c r="J19" i="5"/>
  <c r="I196" i="5"/>
  <c r="J206" i="5"/>
  <c r="I206" i="5" s="1"/>
  <c r="I207" i="5"/>
  <c r="Q186" i="5"/>
  <c r="K21" i="5"/>
  <c r="K201" i="5"/>
  <c r="K20" i="5" s="1"/>
  <c r="Q210" i="5"/>
  <c r="M21" i="5"/>
  <c r="M201" i="5"/>
  <c r="M20" i="5" s="1"/>
  <c r="E203" i="5"/>
  <c r="E224" i="5"/>
  <c r="E219" i="5"/>
  <c r="G17" i="5"/>
  <c r="G194" i="5"/>
  <c r="G16" i="5" s="1"/>
  <c r="N197" i="5"/>
  <c r="O18" i="5"/>
  <c r="N198" i="5"/>
  <c r="N18" i="5" s="1"/>
  <c r="N208" i="5"/>
  <c r="L210" i="5"/>
  <c r="I233" i="5"/>
  <c r="J21" i="5"/>
  <c r="J201" i="5"/>
  <c r="I202" i="5"/>
  <c r="I21" i="5" s="1"/>
  <c r="I234" i="5"/>
  <c r="I232" i="5"/>
  <c r="M23" i="5" l="1"/>
  <c r="D46" i="4" s="1"/>
  <c r="D79" i="4" s="1"/>
  <c r="D93" i="4" s="1"/>
  <c r="M27" i="5"/>
  <c r="M24" i="5" s="1"/>
  <c r="L27" i="5"/>
  <c r="L24" i="5" s="1"/>
  <c r="L23" i="5"/>
  <c r="D45" i="4" s="1"/>
  <c r="H27" i="5"/>
  <c r="H24" i="5" s="1"/>
  <c r="H23" i="5"/>
  <c r="K27" i="5"/>
  <c r="K24" i="5" s="1"/>
  <c r="K23" i="5"/>
  <c r="D44" i="4" s="1"/>
  <c r="Q23" i="5"/>
  <c r="D50" i="4" s="1"/>
  <c r="D83" i="4" s="1"/>
  <c r="Q27" i="5"/>
  <c r="Q24" i="5" s="1"/>
  <c r="N22" i="5"/>
  <c r="N19" i="5"/>
  <c r="J16" i="5"/>
  <c r="I194" i="5"/>
  <c r="I16" i="5" s="1"/>
  <c r="J186" i="5"/>
  <c r="E189" i="5"/>
  <c r="G186" i="5"/>
  <c r="E213" i="5"/>
  <c r="E19" i="5"/>
  <c r="E22" i="5"/>
  <c r="I210" i="5"/>
  <c r="E230" i="5"/>
  <c r="F20" i="5"/>
  <c r="E201" i="5"/>
  <c r="E20" i="5" s="1"/>
  <c r="N186" i="5"/>
  <c r="N23" i="5" s="1"/>
  <c r="E21" i="5"/>
  <c r="E39" i="9"/>
  <c r="O186" i="5"/>
  <c r="O16" i="5"/>
  <c r="N194" i="5"/>
  <c r="N16" i="5" s="1"/>
  <c r="I213" i="5"/>
  <c r="J20" i="5"/>
  <c r="I201" i="5"/>
  <c r="I20" i="5" s="1"/>
  <c r="I189" i="5"/>
  <c r="I186" i="5" s="1"/>
  <c r="I23" i="5" s="1"/>
  <c r="D42" i="4" s="1"/>
  <c r="N206" i="5"/>
  <c r="I19" i="5"/>
  <c r="I22" i="5"/>
  <c r="F16" i="5"/>
  <c r="E194" i="5"/>
  <c r="E16" i="5" s="1"/>
  <c r="P186" i="5"/>
  <c r="N230" i="5"/>
  <c r="E206" i="5"/>
  <c r="F186" i="5"/>
  <c r="O20" i="5"/>
  <c r="N201" i="5"/>
  <c r="N20" i="5" s="1"/>
  <c r="D19" i="4" l="1"/>
  <c r="D77" i="4" s="1"/>
  <c r="D91" i="4" s="1"/>
  <c r="P27" i="5"/>
  <c r="P24" i="5" s="1"/>
  <c r="P23" i="5"/>
  <c r="D49" i="4" s="1"/>
  <c r="D82" i="4" s="1"/>
  <c r="E186" i="5"/>
  <c r="E23" i="5" s="1"/>
  <c r="D41" i="4" s="1"/>
  <c r="G27" i="5"/>
  <c r="G24" i="5" s="1"/>
  <c r="G23" i="5"/>
  <c r="F23" i="5"/>
  <c r="F27" i="5"/>
  <c r="O23" i="5"/>
  <c r="D48" i="4" s="1"/>
  <c r="O27" i="5"/>
  <c r="D23" i="4"/>
  <c r="D78" i="4" s="1"/>
  <c r="D92" i="4" s="1"/>
  <c r="E38" i="9"/>
  <c r="E40" i="9"/>
  <c r="J23" i="5"/>
  <c r="D43" i="4" s="1"/>
  <c r="D16" i="4" s="1"/>
  <c r="J27" i="5"/>
  <c r="D81" i="4" l="1"/>
  <c r="D47" i="4"/>
  <c r="D80" i="4" s="1"/>
  <c r="F24" i="5"/>
  <c r="E27" i="5"/>
  <c r="D74" i="4"/>
  <c r="D88" i="4" s="1"/>
  <c r="D40" i="4"/>
  <c r="D39" i="4" s="1"/>
  <c r="O24" i="5"/>
  <c r="N27" i="5"/>
  <c r="N24" i="5" s="1"/>
  <c r="D76" i="4"/>
  <c r="D90" i="4" s="1"/>
  <c r="D15" i="4"/>
  <c r="J24" i="5"/>
  <c r="I27" i="5"/>
  <c r="I24" i="5" s="1"/>
  <c r="D75" i="4" l="1"/>
  <c r="D89" i="4" s="1"/>
  <c r="D11" i="4"/>
  <c r="D73" i="4" s="1"/>
  <c r="D87" i="4" s="1"/>
  <c r="E24" i="5"/>
  <c r="D24" i="5" s="1"/>
  <c r="D27" i="5"/>
</calcChain>
</file>

<file path=xl/sharedStrings.xml><?xml version="1.0" encoding="utf-8"?>
<sst xmlns="http://schemas.openxmlformats.org/spreadsheetml/2006/main" count="2766" uniqueCount="1258">
  <si>
    <t>Ūkio subjektas: UAB KUPIŠKIO VANDENYS</t>
  </si>
  <si>
    <t>Ataskaitinis laikotarpis: 2022-01-01 - 2023-01-01</t>
  </si>
  <si>
    <t>Ilgalaikio turto grupių ir nusidėvėjimo (amortizacijos) skaičiavimo laikotarpių sąrašas</t>
  </si>
  <si>
    <t>Geriamojo vandens tiekimo ir nuotekų tvarkymo bei paviršinių nuotekų tvarkymo paslaugų įmonių apskaitos atskyrimo ir susijusių reikalavimų aprašo 1 priedas</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</si>
  <si>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</si>
  <si>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</si>
  <si>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</si>
  <si>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</si>
  <si>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</si>
  <si>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</si>
  <si>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</si>
  <si>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</si>
  <si>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</si>
  <si>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</si>
  <si>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</si>
  <si>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</si>
  <si>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</si>
  <si>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</si>
  <si>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</si>
  <si>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</si>
  <si>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</si>
  <si>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</si>
  <si>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</si>
  <si>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vamzdynai</t>
  </si>
  <si>
    <t>II.2.4.</t>
  </si>
  <si>
    <t>Kiti įrenginiai (siurblinių statiniai, vandentiekio įrenginiai, nusodintuvai, diukeriai, vandens rezervuarai, gelžbetoniniai metantankai, smėlio gaudytuvai, aerotankai, nusodintuvai, nuotekų valymo flotatoriai, dumblo aikštelės ir kt.)</t>
  </si>
  <si>
    <t>II.3.</t>
  </si>
  <si>
    <t>MAŠINOS IR ĮRANGA</t>
  </si>
  <si>
    <t>II.3.1.</t>
  </si>
  <si>
    <t>vandens siurbliai, nuotekų ir dumblo siurbliai virš 5 kW, kita įranga ( siurblių valdymo įranga, elektrotechninė įranga, stacionarios ir mobilios darbo bei hidrodinaminės mašinos, staklės, sklendės, grotelės, grėbliai, grandikliai, filtrai, centrifugos)</t>
  </si>
  <si>
    <t>II.3.2.</t>
  </si>
  <si>
    <t>nuotekų ir dumblo siurbliai iki 5 kW</t>
  </si>
  <si>
    <t>II.4.</t>
  </si>
  <si>
    <t xml:space="preserve"> KITI ĮRENGINIAI, PRIETAISAI IR ĮRANKIAI</t>
  </si>
  <si>
    <t>II.4.1.</t>
  </si>
  <si>
    <t xml:space="preserve"> apskaitos prietaisai</t>
  </si>
  <si>
    <t>II.4.2.</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</si>
  <si>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</si>
  <si>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</si>
  <si>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</si>
  <si>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</si>
  <si>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</si>
  <si>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</si>
  <si>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</si>
  <si>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Ataskaitinio laikotarpio Ūkio subjekto suvestinė balanso ataskaita pagal finansinės apskaitos standartus</t>
  </si>
  <si>
    <t>(tūkst. Eur)</t>
  </si>
  <si>
    <t>Geriamojo vandens tiekimo ir nuotekų tvarkymo bei paviršinių nuotekų tvarkymo paslaugų įmonių apskaitos atskyrimo ir susijusių reikalavimų aprašo 2 priedas</t>
  </si>
  <si>
    <t xml:space="preserve">Eil. Nr. pagal </t>
  </si>
  <si>
    <t>Straipsniai</t>
  </si>
  <si>
    <t>Ataskaitinis laikotarpis</t>
  </si>
  <si>
    <t>TURTAS</t>
  </si>
  <si>
    <t>A.</t>
  </si>
  <si>
    <t>ILGALAIKIS TURTAS</t>
  </si>
  <si>
    <t>B.</t>
  </si>
  <si>
    <t>TRUMPALAIKIS TURTAS</t>
  </si>
  <si>
    <t>B.1.</t>
  </si>
  <si>
    <t xml:space="preserve">PER VIENUS METUS GAUTINOS SUMOS </t>
  </si>
  <si>
    <t xml:space="preserve"> B.1.1.</t>
  </si>
  <si>
    <t xml:space="preserve">Pirkėjų skolos </t>
  </si>
  <si>
    <t>C.</t>
  </si>
  <si>
    <t>ATEINANČIŲ LAIKOTARPIŲ SĄNAUDOS IR SUKAUPTOS PAJAMOS</t>
  </si>
  <si>
    <t>TURTO IŠ VISO</t>
  </si>
  <si>
    <t>NUOSAVAS KAPITALAS IR ĮSIPAREIGOJIMAI</t>
  </si>
  <si>
    <t>D.</t>
  </si>
  <si>
    <t>NUOSAVAS KAPITALAS</t>
  </si>
  <si>
    <t>D.1.</t>
  </si>
  <si>
    <t>KAPITALAS</t>
  </si>
  <si>
    <t xml:space="preserve"> D.1.1.</t>
  </si>
  <si>
    <t>Įstatinis (pasirašytasis) arba pagrindinis kapitalas</t>
  </si>
  <si>
    <t>D.2.</t>
  </si>
  <si>
    <t>AKCIJŲ PRIEDAI</t>
  </si>
  <si>
    <t>D.3.</t>
  </si>
  <si>
    <t>PERKAINOJIMO REZERVAS</t>
  </si>
  <si>
    <t>D.4.</t>
  </si>
  <si>
    <t>REZERVAI</t>
  </si>
  <si>
    <t>D.5.</t>
  </si>
  <si>
    <t>NEPASKIRSTYTASIS PELNAS (NUOSTOLIAI)</t>
  </si>
  <si>
    <t>E.</t>
  </si>
  <si>
    <t>DOTACIJOS, SUBSIDIJOS</t>
  </si>
  <si>
    <t>F.</t>
  </si>
  <si>
    <t>ATIDĖJINIAI</t>
  </si>
  <si>
    <t>G.</t>
  </si>
  <si>
    <t>MOKĖTINOS SUMOS IR KITI ĮSIPAREIGOJIMAI</t>
  </si>
  <si>
    <t>G.1.</t>
  </si>
  <si>
    <t>PO VIENŲ METŲ MOKĖTINOS SUMOS IR KITI ILGALAIKIAI ĮSIPAREIGOJIMAI</t>
  </si>
  <si>
    <t>G.2.</t>
  </si>
  <si>
    <t>PER VIENUS METUS MOKĖTINOS SUMOS IR KITI TRUMPALAIKIAI ĮSIPAREIGOJIMAI</t>
  </si>
  <si>
    <t>H.</t>
  </si>
  <si>
    <t>SUKAUPTOS SĄNAUDOS IR ATEINANČIŲ LAIKOTARPIŲ PAJAMOS</t>
  </si>
  <si>
    <t>NUOSAVO KAPITALO IR ĮSIPAREIGOJIMŲ IŠ VISO</t>
  </si>
  <si>
    <t>Ataskaitinio laikotarpio reguliuojamosios veiklos pelno (nuostolių) ataskaita (tūkst. Eur)</t>
  </si>
  <si>
    <t>Geriamojo vandens tiekimo ir nuotekų tvarkymo bei paviršinių nuotekų tvarkymo paslaugų įmonių apskaitos atskyrimo ir susijusių reikalavimų aprašo 3 priedas</t>
  </si>
  <si>
    <t>STRAIPSNIAI</t>
  </si>
  <si>
    <t>Paaiškinimai</t>
  </si>
  <si>
    <t xml:space="preserve">PAJAMOS </t>
  </si>
  <si>
    <t>GERIAMOJO VANDENS TIEKIMO IR NUOTEKŲ TVARKYMO (GVTNT)  PAJAMOS:</t>
  </si>
  <si>
    <t>A.1.</t>
  </si>
  <si>
    <t xml:space="preserve">geriamojo vandens tiekimo (GVT) pajamos </t>
  </si>
  <si>
    <t>A.1.1.</t>
  </si>
  <si>
    <t xml:space="preserve"> geriamojo vandens tiekimo pajamos </t>
  </si>
  <si>
    <t>A.1.2.</t>
  </si>
  <si>
    <t>GVTNT ilgalaikio turto nuomos pajamos</t>
  </si>
  <si>
    <t>A.2.</t>
  </si>
  <si>
    <t>nuotekų tvarkymo (NT) veiklos pajamos</t>
  </si>
  <si>
    <t>A.2.1.</t>
  </si>
  <si>
    <t>nuotekų surinkimas centralizuotais nuotekų surinkimo tinklais pajamos</t>
  </si>
  <si>
    <t>A.2.1.1.</t>
  </si>
  <si>
    <t xml:space="preserve">          pajamos už buitinių ir gamybinių nuotekų surinkimą</t>
  </si>
  <si>
    <t>A.2.1.2.</t>
  </si>
  <si>
    <t>`</t>
  </si>
  <si>
    <t>A.2.2.</t>
  </si>
  <si>
    <t>nuotekų valymo pajamos</t>
  </si>
  <si>
    <t>A.2.2.1.</t>
  </si>
  <si>
    <t xml:space="preserve">          pajamos už buitinių ir gamybinių nuotekų valymą (be padidėjusios taršos)</t>
  </si>
  <si>
    <t>A.2.2.2.</t>
  </si>
  <si>
    <t>pajamos už padidėjusią ir savitąją taršą</t>
  </si>
  <si>
    <t>A.2.2.3.</t>
  </si>
  <si>
    <t>A.2.3.</t>
  </si>
  <si>
    <t>nuotekų dumblo tvarkymo pajamos</t>
  </si>
  <si>
    <t>A.2.3.1.</t>
  </si>
  <si>
    <t xml:space="preserve">          pajamos už dumblo tvarkymą (be kitų bendrovių atvežto nuotekų dumblo)</t>
  </si>
  <si>
    <t>A.2.3.2.</t>
  </si>
  <si>
    <t>pajamos už kitų bendrovių atvežtą tvarkyti nuotekų dumblą</t>
  </si>
  <si>
    <t>A.2.3.3.</t>
  </si>
  <si>
    <t>A.3.</t>
  </si>
  <si>
    <t>paviršinių nuotekų tvarkymo pajamos</t>
  </si>
  <si>
    <t>A.3.1.</t>
  </si>
  <si>
    <t>pajamos už paviršinių nuotekų tvarkymą, jei yra mišri nuotekų surinkimo sistema</t>
  </si>
  <si>
    <t>A.3.2.</t>
  </si>
  <si>
    <t>pajamos už paviršinių nuotekų tvarkymą, jei yra atskira paviršinių nuotekų surinkimo sistema</t>
  </si>
  <si>
    <t>A.3.3.</t>
  </si>
  <si>
    <t>KITŲ VEIKLŲ PAJAMOS</t>
  </si>
  <si>
    <t>kitos reguliuojamosios veiklos pajamos</t>
  </si>
  <si>
    <t>B.1.1.</t>
  </si>
  <si>
    <t xml:space="preserve">Apskaitos veiklos pajamos </t>
  </si>
  <si>
    <t>B.1.2.</t>
  </si>
  <si>
    <t>kitos reguliuojamos veiklos pajamos</t>
  </si>
  <si>
    <t>B.1.3.</t>
  </si>
  <si>
    <t>B.2.</t>
  </si>
  <si>
    <t>nereguliuojamosios veiklos pajamos</t>
  </si>
  <si>
    <t>B.2.1.</t>
  </si>
  <si>
    <t>nereguliuojamos veiklos pajamos (įskaitant finansinę veiklą)</t>
  </si>
  <si>
    <t>B.2.2.</t>
  </si>
  <si>
    <t>II.</t>
  </si>
  <si>
    <t>PASKIRSTOMOSIOS SĄNAUDOS</t>
  </si>
  <si>
    <t>4 priedas</t>
  </si>
  <si>
    <t xml:space="preserve">GERIAMOJO VANDENS TIEKIMO IR NUOTEKŲ TVARKYMO (GVTNT)  SĄNAUDOS </t>
  </si>
  <si>
    <t>C.1.</t>
  </si>
  <si>
    <t xml:space="preserve">geriamojo vandens tiekimo (GVT) sąnaudos </t>
  </si>
  <si>
    <t>C.2.</t>
  </si>
  <si>
    <t>nuotekų tvarkymo (NT) veiklos sąnaudos</t>
  </si>
  <si>
    <t>C.2.1.</t>
  </si>
  <si>
    <t>nuotekų surinkimas centralizuotais nuotekų surinkimo tinklais sąnaudos</t>
  </si>
  <si>
    <t>C.2.2.</t>
  </si>
  <si>
    <t>nuotekų valymo sąnaudos</t>
  </si>
  <si>
    <t>C.2.3.</t>
  </si>
  <si>
    <t>nuotekų dumblo tvarkymo sąnaudos</t>
  </si>
  <si>
    <t>C.3.</t>
  </si>
  <si>
    <t>paviršinių nuotekų tvarkymo sąnaudos, jei yra atskira paviršinių nuotekų surinkimo sistema</t>
  </si>
  <si>
    <t>KITŲ VEIKLŲ SĄNAUDOS</t>
  </si>
  <si>
    <t>apskaitos veiklos sąnaudos</t>
  </si>
  <si>
    <t>kitos reguliuojamosios veiklos sąnaudos</t>
  </si>
  <si>
    <t>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</si>
  <si>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</si>
  <si>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</si>
  <si>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</si>
  <si>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</si>
  <si>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</si>
  <si>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</si>
  <si>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</si>
  <si>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</si>
  <si>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</si>
  <si>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</si>
  <si>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</si>
  <si>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</si>
  <si>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</si>
  <si>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personalo mokymo sąnaudos (išskyrus tas, kurios yra būtinos reguliuojamai veiklai vykdyti) (GVTNT)</t>
  </si>
  <si>
    <t>E.7.</t>
  </si>
  <si>
    <t>Reprezentacijos, reklamos, viešųjų ryšių, rinkodaros, konsultacijų, tyrimų sąnaudos (išskyrus tas, kurios yra būtinos reguliuojamai veiklai vykdyti) (GVTNT)</t>
  </si>
  <si>
    <t>E.8.</t>
  </si>
  <si>
    <t>Nenaudojamo, likviduoto, nurašyto, esančio atsargose, išnuomoto (išskyrus Aprašo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</si>
  <si>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</si>
  <si>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</si>
  <si>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</si>
  <si>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</si>
  <si>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</si>
  <si>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</si>
  <si>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</si>
  <si>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</si>
  <si>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</si>
  <si>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</si>
  <si>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</si>
  <si>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</si>
  <si>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</si>
  <si>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</si>
  <si>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</si>
  <si>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</si>
  <si>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</si>
  <si>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</si>
  <si>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</si>
  <si>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</si>
  <si>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</si>
  <si>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</si>
  <si>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</si>
  <si>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</si>
  <si>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</si>
  <si>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PELNAS (NUOSTOLIS) PRIEŠ PELNO MOKĘSTĮ</t>
  </si>
  <si>
    <t xml:space="preserve">GERIAMOJO VANDENS TIEKIMO IR NUOTEKŲ TVARKYMO (GVTNT)  PELNAS (NUOSTOLIS) </t>
  </si>
  <si>
    <t>F.1.</t>
  </si>
  <si>
    <t xml:space="preserve">geriamojo vandens tiekimo (GVT) pelnas (nuostolis) </t>
  </si>
  <si>
    <t>F.2.</t>
  </si>
  <si>
    <t>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</si>
  <si>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</si>
  <si>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</si>
  <si>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</si>
  <si>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</si>
  <si>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</si>
  <si>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</si>
  <si>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</si>
  <si>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t>paviršinių nuotekų tvarkymo pelnas (nuostolis), jei yra atskira paviršinių nuotekų surinkimo sistema</t>
  </si>
  <si>
    <t>KITŲ VEIKLŲ PELNAS (NUOSTOLIS)</t>
  </si>
  <si>
    <t>apskaitos veiklos pelnas (nuostolis)</t>
  </si>
  <si>
    <t>kitos reguliuojamosios veiklos pelnas (nuostolis)</t>
  </si>
  <si>
    <t>G.3.</t>
  </si>
  <si>
    <t>nereguliuojamosios veiklos pelnas (nuostolis)</t>
  </si>
  <si>
    <t>PAGAUTĖ - NETEKIMAI</t>
  </si>
  <si>
    <t>V.</t>
  </si>
  <si>
    <t>PELNO MOKESTIS</t>
  </si>
  <si>
    <t>VI.</t>
  </si>
  <si>
    <t>GRYNASIS PELNAS</t>
  </si>
  <si>
    <t>VII.</t>
  </si>
  <si>
    <t>GERIAMOJO VANDENS TIEKIMO IR NUOTEKŲ TVARKYMO (GVTNT)  PELNINGUMAS** (NUOSTOLINGUMAS),  %</t>
  </si>
  <si>
    <t>VII.1.</t>
  </si>
  <si>
    <t>geriamojo vandens tiekimo (GVT) pelningumas (nuostolingumas), %</t>
  </si>
  <si>
    <t>VII.2.</t>
  </si>
  <si>
    <t>nuotekų tvarkymo (NT) veiklos pelningumas (nuostolingumas), %</t>
  </si>
  <si>
    <t>VII.2.1.</t>
  </si>
  <si>
    <t>nuotekų surinkimas centralizuotais nuotekų surinkimo tinklais pelningumas (nuostolingumas), %</t>
  </si>
  <si>
    <t>VII.2.2.</t>
  </si>
  <si>
    <t>nuotekų valymo pelningumas (nuostolingumas), %</t>
  </si>
  <si>
    <t>VII.2.3.</t>
  </si>
  <si>
    <t>nuotekų dumblo tvarkymo pelningumas (nuostolingumas), %</t>
  </si>
  <si>
    <t>VII.3.</t>
  </si>
  <si>
    <t>paviršinių nuotekų tvarkymo pelningumas (nuostolingumas, jei yra atskira paviršinių nuotekų surinkimo sistema, %</t>
  </si>
  <si>
    <t>*Iškyrus nurašyto į sąnaudas ilgalaikio turto vertė, susidariusi dėl Aprašo 1 priede pakeistų nusidėvėjimo (amortizacijos) laikotarpių</t>
  </si>
  <si>
    <t>** Prieš pelno mokestį</t>
  </si>
  <si>
    <t>Ataskaitinio laikotarpio reguliuojamos veiklos sąnaudų paskirstymo verslo vienetams ir paslaugoms ataskaita (tūkst. Eur)</t>
  </si>
  <si>
    <t>Geriamojo vandens tiekimo ir nuotekų tvarkymo bei paviršinių nuotekų tvarkymo paslaugų įmonių apskaitos atskyrimo ir susijusių reikalavimų aprašo 4 priedas</t>
  </si>
  <si>
    <t>SĄNAUDOS</t>
  </si>
  <si>
    <t xml:space="preserve">1.  IŠ VISO </t>
  </si>
  <si>
    <t>2. Iš viso GVT</t>
  </si>
  <si>
    <t xml:space="preserve">2.1. Geriamojo vandens gavyba </t>
  </si>
  <si>
    <t>2.2. Geriamojo vandens ruošimas</t>
  </si>
  <si>
    <t>2.3. Geriamojo vandens pristatymas</t>
  </si>
  <si>
    <t>3. Iš viso NT</t>
  </si>
  <si>
    <t>3.1. Nuotekų surinkimas</t>
  </si>
  <si>
    <t>3.2. Nuotekų valymas</t>
  </si>
  <si>
    <t>3.3. Nuotekų dumblo tvarkymas</t>
  </si>
  <si>
    <t>4. Paviršinių nuotekų tvarkymas (tik esant atskirai paviršinių nuotekų tvarkymo sistemai)</t>
  </si>
  <si>
    <t>5. Kitos reguliuojamosios veiklos verslo vienetas</t>
  </si>
  <si>
    <t>5.1. Apskaitos veikla</t>
  </si>
  <si>
    <t>5.2. Kita reguliuojama veikla</t>
  </si>
  <si>
    <t>6. Kitos veiklos (nereguliuojamosios veiklos) verslo vienetas</t>
  </si>
  <si>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</si>
  <si>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</si>
  <si>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</si>
  <si>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</si>
  <si>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</si>
  <si>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A.4.</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</si>
  <si>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</si>
  <si>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</si>
  <si>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</si>
  <si>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</si>
  <si>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</si>
  <si>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</si>
  <si>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</si>
  <si>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</si>
  <si>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</si>
  <si>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</si>
  <si>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</si>
  <si>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</si>
  <si>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</si>
  <si>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</si>
  <si>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</si>
  <si>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</si>
  <si>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</si>
  <si>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</si>
  <si>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</si>
  <si>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</si>
  <si>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</si>
  <si>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</si>
  <si>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</si>
  <si>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</si>
  <si>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</si>
  <si>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</si>
  <si>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</si>
  <si>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</si>
  <si>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</si>
  <si>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</si>
  <si>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</si>
  <si>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</si>
  <si>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</si>
  <si>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</si>
  <si>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</si>
  <si>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</si>
  <si>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</si>
  <si>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</si>
  <si>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</si>
  <si>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</si>
  <si>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</si>
  <si>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</si>
  <si>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</si>
  <si>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</si>
  <si>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</si>
  <si>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</si>
  <si>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</si>
  <si>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</si>
  <si>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</si>
  <si>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</si>
  <si>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</si>
  <si>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</si>
  <si>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</si>
  <si>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</si>
  <si>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</si>
  <si>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</si>
  <si>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</si>
  <si>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</si>
  <si>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</si>
  <si>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</si>
  <si>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</si>
  <si>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</si>
  <si>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</si>
  <si>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</si>
  <si>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</si>
  <si>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</si>
  <si>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</si>
  <si>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</si>
  <si>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</si>
  <si>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</si>
  <si>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</si>
  <si>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</si>
  <si>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</si>
  <si>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</si>
  <si>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</si>
  <si>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</si>
  <si>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</si>
  <si>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</si>
  <si>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</si>
  <si>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</si>
  <si>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</si>
  <si>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</si>
  <si>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</si>
  <si>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</si>
  <si>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</si>
  <si>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</si>
  <si>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</si>
  <si>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</si>
  <si>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</si>
  <si>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</si>
  <si>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</si>
  <si>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</si>
  <si>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</si>
  <si>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</si>
  <si>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</si>
  <si>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</si>
  <si>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</si>
  <si>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</si>
  <si>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</si>
  <si>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</si>
  <si>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</si>
  <si>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</si>
  <si>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</si>
  <si>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</si>
  <si>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</si>
  <si>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</si>
  <si>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</si>
  <si>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</si>
  <si>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</si>
  <si>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</si>
  <si>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</si>
  <si>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</si>
  <si>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</si>
  <si>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</si>
  <si>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</si>
  <si>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</si>
  <si>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</si>
  <si>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</si>
  <si>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</si>
  <si>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</si>
  <si>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</si>
  <si>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</si>
  <si>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</si>
  <si>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</si>
  <si>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</si>
  <si>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</si>
  <si>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</si>
  <si>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</si>
  <si>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</si>
  <si>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</si>
  <si>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</si>
  <si>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</si>
  <si>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</si>
  <si>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t>Trumpalaikio turto (vandens ir nuotekų apskaitos prietaisai) nurašymo sąnaudos</t>
  </si>
  <si>
    <t>B.14.7.</t>
  </si>
  <si>
    <t>Kitos kintamosios sąnaudos</t>
  </si>
  <si>
    <t>NETIESIOGINĖS SĄNAUDOS</t>
  </si>
  <si>
    <t>C.1.1.</t>
  </si>
  <si>
    <t>C.1.2.</t>
  </si>
  <si>
    <t>C.3.1.</t>
  </si>
  <si>
    <t>C.4.</t>
  </si>
  <si>
    <t>C.4.1.</t>
  </si>
  <si>
    <t>C.4.2.</t>
  </si>
  <si>
    <t>C.4.3.</t>
  </si>
  <si>
    <t>C.4.4.</t>
  </si>
  <si>
    <t>C.4.5.</t>
  </si>
  <si>
    <t>C.5.</t>
  </si>
  <si>
    <t>C.6.</t>
  </si>
  <si>
    <t>C.6.1.</t>
  </si>
  <si>
    <t>C.6.2.</t>
  </si>
  <si>
    <t>C.6.3.</t>
  </si>
  <si>
    <t>C.6.4.</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</si>
  <si>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</si>
  <si>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</si>
  <si>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</si>
  <si>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</si>
  <si>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</si>
  <si>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</si>
  <si>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</si>
  <si>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</si>
  <si>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</si>
  <si>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</si>
  <si>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</si>
  <si>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</si>
  <si>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</si>
  <si>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</si>
  <si>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</si>
  <si>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</si>
  <si>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</si>
  <si>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</si>
  <si>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</si>
  <si>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</si>
  <si>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</si>
  <si>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</si>
  <si>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</si>
  <si>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</si>
  <si>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</si>
  <si>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</si>
  <si>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 xml:space="preserve">   Draudimo sąnaudos</t>
  </si>
  <si>
    <t>C.11.3.</t>
  </si>
  <si>
    <t>C.11.4.</t>
  </si>
  <si>
    <t>Kitų paslaugų pirkimo sąnaudos</t>
  </si>
  <si>
    <t>C.11.5.</t>
  </si>
  <si>
    <t>C.11.6.</t>
  </si>
  <si>
    <t>Netiesioginių sąnaudų paskirstymo kriterijus (įrašyti atitinkamą punktą)</t>
  </si>
  <si>
    <t>C.1.  Punktui</t>
  </si>
  <si>
    <t xml:space="preserve">C.2.  Punktui </t>
  </si>
  <si>
    <t xml:space="preserve">C.3.  Punktui </t>
  </si>
  <si>
    <t xml:space="preserve">C.4.  Punktui </t>
  </si>
  <si>
    <t>Metrologinės patikros sąnaudos</t>
  </si>
  <si>
    <t>Avarijų šalinimo sąnaudos</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</si>
  <si>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</si>
  <si>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</si>
  <si>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</si>
  <si>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</si>
  <si>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</si>
  <si>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</si>
  <si>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</si>
  <si>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</si>
  <si>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</si>
  <si>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</si>
  <si>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</si>
  <si>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</si>
  <si>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</si>
  <si>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</si>
  <si>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</si>
  <si>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</si>
  <si>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</si>
  <si>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</si>
  <si>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</si>
  <si>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</si>
  <si>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</si>
  <si>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</si>
  <si>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</si>
  <si>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</si>
  <si>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</si>
  <si>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</si>
  <si>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</si>
  <si>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</si>
  <si>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</si>
  <si>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D.11.</t>
  </si>
  <si>
    <t>BENDROSIOS SĄNAUDOS</t>
  </si>
  <si>
    <t>E.1.</t>
  </si>
  <si>
    <t>E.1.1.</t>
  </si>
  <si>
    <t>Bendrų patalpų šildymo, apšvietimo, vėdinimo ir eksploatacijos elektros energijos sąnaudos</t>
  </si>
  <si>
    <t>E.2.1.</t>
  </si>
  <si>
    <t xml:space="preserve">Kuras mašinoms ir gamybiniam transportui </t>
  </si>
  <si>
    <t>E.2.2.</t>
  </si>
  <si>
    <t>E.3.1.</t>
  </si>
  <si>
    <t>E.4.1.</t>
  </si>
  <si>
    <t>E.4.2.</t>
  </si>
  <si>
    <t>E.4.3.</t>
  </si>
  <si>
    <t>E.4.4.</t>
  </si>
  <si>
    <t>E.4.5.</t>
  </si>
  <si>
    <t>E.6.1.</t>
  </si>
  <si>
    <t>E.6.2.</t>
  </si>
  <si>
    <t>E.6.3.</t>
  </si>
  <si>
    <t>E.6.4.</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</si>
  <si>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</si>
  <si>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</si>
  <si>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</si>
  <si>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</si>
  <si>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</si>
  <si>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</si>
  <si>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</si>
  <si>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</si>
  <si>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</si>
  <si>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</si>
  <si>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</si>
  <si>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</si>
  <si>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</si>
  <si>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</si>
  <si>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</si>
  <si>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</si>
  <si>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</si>
  <si>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</si>
  <si>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</si>
  <si>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</si>
  <si>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</si>
  <si>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</si>
  <si>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</si>
  <si>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</si>
  <si>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</si>
  <si>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</si>
  <si>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</si>
  <si>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</si>
  <si>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</si>
  <si>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</si>
  <si>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</si>
  <si>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Aprašo 6 priedą</t>
  </si>
  <si>
    <t xml:space="preserve">Ataskaitinio laikotarpio reguliuojamos veiklos ilgalaikio turto įsigijimo ir likutinės vertės suvestinė </t>
  </si>
  <si>
    <t>ataskaita  (tūkst. Eur)</t>
  </si>
  <si>
    <t>Geriamojo vandens tiekimo ir nuotekų tvarkymo bei paviršinių nuotekų tvarkymo paslaugų įmonių apskaitos atskyrimo ir susijusių reikalavimų aprašo 5 priedas</t>
  </si>
  <si>
    <t xml:space="preserve">I. </t>
  </si>
  <si>
    <t>ILGALAIKIO TURTO LIKUTINĖ VERTĖ PAGAL FINANSINĖS APSKAITOS STANDARTUS (FAS)</t>
  </si>
  <si>
    <t>2 priedas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</si>
  <si>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</si>
  <si>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</si>
  <si>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</si>
  <si>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</si>
  <si>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</si>
  <si>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</si>
  <si>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</si>
  <si>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t>paviršinių nuotekų tvarkymo reguliuojamo ilgalaikio turto likutinė vertė (pagal RAS),jei yra atskira paviršinių nuotekų surinkimo sistema</t>
  </si>
  <si>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</si>
  <si>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</si>
  <si>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</si>
  <si>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</si>
  <si>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</si>
  <si>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</si>
  <si>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</si>
  <si>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</si>
  <si>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</si>
  <si>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</si>
  <si>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</si>
  <si>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</si>
  <si>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Apskaitos veiklos  reguliuojamo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</si>
  <si>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</si>
  <si>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</si>
  <si>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</si>
  <si>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</si>
  <si>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</si>
  <si>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</si>
  <si>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</si>
  <si>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</si>
  <si>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</si>
  <si>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</si>
  <si>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</si>
  <si>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</si>
  <si>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</si>
  <si>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</si>
  <si>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t>paviršinių nuotekų tvarkymo reguliuojamo ilgalaikio turto įsigijimo vertė (pagal RAS), jei yra atskira paviršinių nuotekų surinkimo sistema</t>
  </si>
  <si>
    <t>GVTNT VEIKLOS REGULIUOJAMAM ILGALAIKIUI TURTUI (PAGAL RAS) NEPRISKIRTINO TURTO ĮSIGIJIMO VERTĖS</t>
  </si>
  <si>
    <t>GVTNT Ilgalaikio turto įsigijimo verčių pagal RAS ir FAS skirtumas</t>
  </si>
  <si>
    <t>KITŲ VEIKLŲ ILGALAIKIO TURTO  ĮSIGIJIMO VERTĖ</t>
  </si>
  <si>
    <t>Apskaitos veiklos  reguliuojamo ilgalaikio turto įsigijimo vertė</t>
  </si>
  <si>
    <t>kitos reguliuojamosios veiklos ilgalaikio turto įsigijimo vertė</t>
  </si>
  <si>
    <t>nereguliuojamosios veiklos ilgalaikio turto įsigijimo vertė</t>
  </si>
  <si>
    <t>Ataskaitinio laikotarpio reguliuojamo ilgalaikio turto įsigijimo vertės (suskaičiuotos pagal Aprašo nuostatas) paskirstymo verslo vienetams ir paslaugoms ataskaita  (tūkst. Eur)</t>
  </si>
  <si>
    <t>Geriamojo vandens tiekimo ir nuotekų tvarkymo bei paviršinių nuotekų tvarkymo paslaugų įmonių apskaitos atskyrimo ir susijusių reikalavimų aprašo 6 priedas</t>
  </si>
  <si>
    <t>PASKIRSTOMAS ILGALAIKIS TURTAS</t>
  </si>
  <si>
    <t>A.1.3.</t>
  </si>
  <si>
    <t xml:space="preserve">keliai, aikštelės, šaligatviai ir tvoros </t>
  </si>
  <si>
    <t>A.2.4.</t>
  </si>
  <si>
    <t>Kiti įrenginiai (vandentiekio įrenginiai, nusodintuvai, diukeriai, vandens rezervuarai, gelžbetoniniai metantankai, smėlio gaudytuvai, aerotankai, nusodintuvai, nuotekų valymo flotatoriai, dumblo aikštelės ir kt.)</t>
  </si>
  <si>
    <t>A.4.1.</t>
  </si>
  <si>
    <t xml:space="preserve">apskaitos prietaisai </t>
  </si>
  <si>
    <t>A.4.2.</t>
  </si>
  <si>
    <t>įrankiai (matavimo priemonės, elektriniai įrankiai ir prietaisai, gamybinis inventorius ir kt.)</t>
  </si>
  <si>
    <t>KITAS ILGALAIKIS TURTAS</t>
  </si>
  <si>
    <t>(įrašyti)</t>
  </si>
  <si>
    <t>A.6.2.</t>
  </si>
  <si>
    <t>A.6.3.</t>
  </si>
  <si>
    <t>TIESIOGIAI PASKIRSTOMAS ILGALAIKIS TURTAS</t>
  </si>
  <si>
    <t>B.2.3.</t>
  </si>
  <si>
    <t>B.2.4.</t>
  </si>
  <si>
    <t>B.6.2.</t>
  </si>
  <si>
    <t>B.6.3.</t>
  </si>
  <si>
    <t>NETIESIOGIAI PASKIRSTOMAS ILGALAIKIS TURTAS</t>
  </si>
  <si>
    <t>C.1.3.</t>
  </si>
  <si>
    <t>C.2.4.</t>
  </si>
  <si>
    <t>C.3.2.</t>
  </si>
  <si>
    <t>C.5.1.</t>
  </si>
  <si>
    <t>C.5.2.</t>
  </si>
  <si>
    <t>Netiesiogiai paskirstomo ilgalaikio turto paskirstymo kriterijus</t>
  </si>
  <si>
    <t>C.1.1  Punktui</t>
  </si>
  <si>
    <t>C.1.2.  Punktui</t>
  </si>
  <si>
    <t>C.1.3.  Punktui</t>
  </si>
  <si>
    <t>C.2.1  Punktui</t>
  </si>
  <si>
    <t>C.2.2. Punktui</t>
  </si>
  <si>
    <t>C.2.3  Punktui</t>
  </si>
  <si>
    <t>C.2.4  Punktui</t>
  </si>
  <si>
    <t>C.3.1.  Punktui</t>
  </si>
  <si>
    <t>C.3.2.  Punktui</t>
  </si>
  <si>
    <t>C.4.1  Punktui</t>
  </si>
  <si>
    <t>C.4.2  Punktui</t>
  </si>
  <si>
    <t>D.12.</t>
  </si>
  <si>
    <t>C.5.1  Punktui</t>
  </si>
  <si>
    <t>D.13.</t>
  </si>
  <si>
    <t>C.5.2.  Punktui</t>
  </si>
  <si>
    <t>D.14.</t>
  </si>
  <si>
    <t>C.6.1.  Punktui</t>
  </si>
  <si>
    <t>D.15.</t>
  </si>
  <si>
    <t>C.6.2.  Punktui</t>
  </si>
  <si>
    <t>D.16.</t>
  </si>
  <si>
    <t>C.6.3.  Punktui</t>
  </si>
  <si>
    <t>BENDRAI PASKIRSTOMAS ILGALAIKIS TURTAS</t>
  </si>
  <si>
    <t>E.1.2.</t>
  </si>
  <si>
    <t>E.1.3.</t>
  </si>
  <si>
    <t>E.2.3.</t>
  </si>
  <si>
    <t>E.2.4.</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</si>
  <si>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</si>
  <si>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</si>
  <si>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</si>
  <si>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</si>
  <si>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</si>
  <si>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</si>
  <si>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</si>
  <si>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</si>
  <si>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</si>
  <si>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F.4.</t>
  </si>
  <si>
    <t>E.2.1  Punktui</t>
  </si>
  <si>
    <t>F.5.</t>
  </si>
  <si>
    <t>E.2.2. Punktui</t>
  </si>
  <si>
    <t>F.6.</t>
  </si>
  <si>
    <t>E.2.3  Punktui</t>
  </si>
  <si>
    <t>F.7.</t>
  </si>
  <si>
    <t>E.2.4  Punktui</t>
  </si>
  <si>
    <t>F.8.</t>
  </si>
  <si>
    <t>E.3.1.  Punktui</t>
  </si>
  <si>
    <t>F.9.</t>
  </si>
  <si>
    <t>E.4.1  Punktui</t>
  </si>
  <si>
    <t>F.10.</t>
  </si>
  <si>
    <t>E.4.2  Punktui</t>
  </si>
  <si>
    <t>F.11.</t>
  </si>
  <si>
    <t>E.5.1  Punktui</t>
  </si>
  <si>
    <t>F.12.</t>
  </si>
  <si>
    <t>E.5.2.  Punktui</t>
  </si>
  <si>
    <t>F.13.</t>
  </si>
  <si>
    <t>E.6.1.  Punktui</t>
  </si>
  <si>
    <t>F.14.</t>
  </si>
  <si>
    <t>E.6.2.  Punktui</t>
  </si>
  <si>
    <t>F.15.</t>
  </si>
  <si>
    <t>E.6.3.  Punktui</t>
  </si>
  <si>
    <t>Verslo vienetui, paslaugai priskirta  bendro turto dalis (% nuo viso bendro turto)</t>
  </si>
  <si>
    <t>Ataskaitinio laikotarpio elektros energijos (įskaitant ir savo pasigamintą) suvartojimo ataskaita</t>
  </si>
  <si>
    <t>Geriamojo vandens tiekimo ir nuotekų tvarkymo bei paviršinių nuotekų tvarkymo paslaugų įmonių apskaitos atskyrimo ir susijusių reikalavimų aprašo 11 priedas</t>
  </si>
  <si>
    <t>RODIKLIS</t>
  </si>
  <si>
    <t>Matavimo vienetai</t>
  </si>
  <si>
    <t>Pastabos</t>
  </si>
  <si>
    <t>A</t>
  </si>
  <si>
    <t xml:space="preserve"> ELEKTROS ENERGIJOS SUVARTOJIMAS TECHNOLOGINĖMS REIKMĖMS REGULIUOJAMOJE VEIKLOJE  (įskaitant pasigamintą)</t>
  </si>
  <si>
    <t>tūkst. kWh</t>
  </si>
  <si>
    <t>tiesiogiai ir netiesiogiai</t>
  </si>
  <si>
    <t>iš šio skaičiaus:  Elektros energija patalpų šildymui ir eksploatacijai</t>
  </si>
  <si>
    <t>A.1.1.1.</t>
  </si>
  <si>
    <t>iš šio skaičiaus:                     vandens gavyboje</t>
  </si>
  <si>
    <t>A.1.1.2.</t>
  </si>
  <si>
    <t>vandens ruošime</t>
  </si>
  <si>
    <t>A.1.1.3.</t>
  </si>
  <si>
    <t>vandens pristatyme</t>
  </si>
  <si>
    <t>A.1.1.4.</t>
  </si>
  <si>
    <t xml:space="preserve"> nuotekų surinkime</t>
  </si>
  <si>
    <t>A.1.1.5.</t>
  </si>
  <si>
    <t>nuotekų valyme</t>
  </si>
  <si>
    <t>A.1.1.6.</t>
  </si>
  <si>
    <t>nuotekų dumblo tvarkyme</t>
  </si>
  <si>
    <t>A.1.1.7.</t>
  </si>
  <si>
    <t>paviršinių nuotekų tvarkyme*</t>
  </si>
  <si>
    <t>Elektros energija vandens ir nuotekų siurbliams,  orapūtėms, maišyklėms ir kitiems technologiniams įrenginiams</t>
  </si>
  <si>
    <t>A.1.2.1.</t>
  </si>
  <si>
    <t>A.1.2.2.</t>
  </si>
  <si>
    <t>A.1.2.3.</t>
  </si>
  <si>
    <t>A.1.2.4.</t>
  </si>
  <si>
    <t>A.1.2.5.</t>
  </si>
  <si>
    <t>A.1.2.6.</t>
  </si>
  <si>
    <t>A.1.2.7.</t>
  </si>
  <si>
    <t>ELEKTROS ENERGIJOS SUVARTOJIMAS REGULIUOJAMOJE VEIKLOJE IŠ VISO  (įskaitant pasigamintą)</t>
  </si>
  <si>
    <t>Geriamojo vandens tiekimo (GVT) veikloje</t>
  </si>
  <si>
    <t>B.1.1.1.</t>
  </si>
  <si>
    <t>B.1.1.2.</t>
  </si>
  <si>
    <t>B.1.1.3.</t>
  </si>
  <si>
    <t xml:space="preserve">Nuotekų tvarkymo (NT) veikloje
</t>
  </si>
  <si>
    <t>B.1.2.1.</t>
  </si>
  <si>
    <t>iš šio skaičiaus:    nuotekų surinkime</t>
  </si>
  <si>
    <t>B.1.2.2.</t>
  </si>
  <si>
    <t>B.1.2.3.</t>
  </si>
  <si>
    <t>Paviršinių nuotekų tvarkymo veikloje*</t>
  </si>
  <si>
    <t>B.1.4.</t>
  </si>
  <si>
    <t xml:space="preserve">Apskaitos veikloje </t>
  </si>
  <si>
    <t>B.1.5.</t>
  </si>
  <si>
    <t>Bendrai priskiriamos šildymo, apšvietimo, vėdinimo ir kitos elektros energijos sąnaudos</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</si>
  <si>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</si>
  <si>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</si>
  <si>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</si>
  <si>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</si>
  <si>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</si>
  <si>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</si>
  <si>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</si>
  <si>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t>kWh/m³/100mH2O</t>
  </si>
  <si>
    <t>F.1.1.1.</t>
  </si>
  <si>
    <t>Vidutinis svertinis vandens pakėlimo aukštis vandens gavyboje (įvertinant slėgį)</t>
  </si>
  <si>
    <t>mH2O</t>
  </si>
  <si>
    <t>9 priedas</t>
  </si>
  <si>
    <t>F.1.1.2.</t>
  </si>
  <si>
    <t>Vidutinis svertinis vandens pakėlimo aukštis vandens pristatyme (įvertinant slėgį)</t>
  </si>
  <si>
    <t>F.1.1.3.</t>
  </si>
  <si>
    <t xml:space="preserve">Patiekto geriamojo vandens kiekis  </t>
  </si>
  <si>
    <t>tūkst. m3</t>
  </si>
  <si>
    <t>8 priedas</t>
  </si>
  <si>
    <t>F.1.2.</t>
  </si>
  <si>
    <t>Elektros energijos suvartojimas vandens ruošimo veikloje</t>
  </si>
  <si>
    <t>kWh/m³</t>
  </si>
  <si>
    <t>F.1.2.1.</t>
  </si>
  <si>
    <t>Vidutinis svertinis vandens pakėlimo aukštis ruošime (įvertinant slėgį)</t>
  </si>
  <si>
    <t>F.1.2.3.</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</si>
  <si>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</si>
  <si>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</si>
  <si>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</si>
  <si>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</si>
  <si>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</si>
  <si>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</si>
  <si>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</si>
  <si>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</si>
  <si>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</si>
  <si>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t>F.1.4.</t>
  </si>
  <si>
    <t>Elektros energijos suvartojimas nuotekoms valyti</t>
  </si>
  <si>
    <t>kWh/tona</t>
  </si>
  <si>
    <t>F.1.4.1.</t>
  </si>
  <si>
    <t>Pašalinta teršalų iš išvalytų atitekančių nuotekų (BDS7)</t>
  </si>
  <si>
    <t>tonos</t>
  </si>
  <si>
    <t>F.1.5.</t>
  </si>
  <si>
    <t>Elektros energijos vidutinė kaina reguliuojamoje veikloje</t>
  </si>
  <si>
    <t>Eur/kWh</t>
  </si>
  <si>
    <t>F.1.5.1.</t>
  </si>
  <si>
    <t>Elektros energijos sąnaudos reguliuojamoje veikloje</t>
  </si>
  <si>
    <t>tūkst. Eur</t>
  </si>
  <si>
    <t>* pildyti tik esant atskirai paviršinių nuotekų tvarkymo sistemai</t>
  </si>
  <si>
    <t>Ataskaitinio laikotarpio personalo duomenų ataskaita</t>
  </si>
  <si>
    <t>Geriamojo vandens tiekimo ir nuotekų tvarkymo bei paviršinių nuotekų tvarkymo paslaugų įmonių apskaitos atskyrimo ir susijusių reikalavimų aprašo 10 priedas</t>
  </si>
  <si>
    <t>Vidutinis sąlyginis darbuotojų skaičius</t>
  </si>
  <si>
    <t>Vidutinis sąrašinis darbuotojų skaičius</t>
  </si>
  <si>
    <t xml:space="preserve">DARBUOTOJŲ SKAIČIUS ĮMONĖJE IŠ VISO </t>
  </si>
  <si>
    <t>žm.</t>
  </si>
  <si>
    <t>B</t>
  </si>
  <si>
    <t xml:space="preserve">DARBUOTOJŲ SKAIČIUS REGULIUOJAMOJE VEIKLOJE </t>
  </si>
  <si>
    <t>B.1</t>
  </si>
  <si>
    <t xml:space="preserve">Tiesiogiai priskirtų reguliuojamai veiklai darbuotojų skaičius </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</si>
  <si>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</si>
  <si>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</si>
  <si>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</si>
  <si>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</si>
  <si>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</si>
  <si>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</si>
  <si>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</si>
  <si>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</si>
  <si>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</si>
  <si>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</si>
  <si>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</si>
  <si>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</si>
  <si>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</si>
  <si>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</si>
  <si>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</si>
  <si>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</si>
  <si>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</si>
  <si>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</si>
  <si>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</si>
  <si>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</si>
  <si>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</si>
  <si>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D.5.1.</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</si>
  <si>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</si>
  <si>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</si>
  <si>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</si>
  <si>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</si>
  <si>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</si>
  <si>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</si>
  <si>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Pastabos:</t>
  </si>
  <si>
    <t>1. Vidutinis sąrašinis darbuotojų skaičius (1 eil.) apskaičiuojamas taikant chronologinį vidurkį pagal formulę:
D = ((Dgr0/2) + Ds + Dv + ... + D1 + (Dgr1/2))/12
čia D – vidutinis metų sąrašinis darbuotojų skaičius ataskaitiniais metais, Dgr0 – darbuotojų skaičius iki ataskaitinių metų gruodžio 31 d., Ds – darbuotojų skaičius ataskaitinių metų sausio 31 d.; Dv – darbuotojų skaičius ataskaitinių metų vasario 28 d. arba 29 d., ... – kitų mėnesių ataskaitinio laikotarpio darbuotojų skaičius; Dl – darbuotojų skaičius ataskaitinių metų lapkričio 30 d.; Dgr1 – darbuotojų skaičius ataskaitinių metų gruodžio 31 d.
Skaičiuojant vidutinį sąrašinį darbuotojų skaičių darbuotojas, dirbęs visą darbo dieną, laikomas vienetu, o ne visą darbo dieną dirbę darbuotojai vertinami kaip vieneto dalys.
2. Vidutinis sąlyginis darbuotojų skaičius  – darbuotojų, dirbančių visą darbo laiką, ir darbuotojų, dirbančių ne visą darbo laiką, perskaičiuotų į dirbančius visą darbo laiką, skaičių suma. Šis rodiklis taikomas vidutiniam darbo užmokesčiui skaičiuoti. Vidutinis sąlyginis darbuotojų skaičius nustatomas visų darbuotojų apmokėtas valandas per ataskaitinį laikotarpį dalijant iš įmonėje nustatytos mėnesio darbo laiko normos ir iš 12. 
3. Jei darbuotojas dirba teisės aktuose nustatytą sutrumpintą darbo laiką, bet jam mokamas darbo užmokestis už visą darbo laiką, jis laikomas dirbančiu visą darbo laiką. 
4. Tiek į vidutinį sąrašinį, tiek į vidutinį sąlyginį darbuotojų skaičių neįtraukiamos moterys, kurioms suteiktos nėštumo ir gimdymo atostogos; asmenys, kuriems suteiktos atostogos vaikui prižiūrėti, kol jam sueis treji metai; asmenys, atliekantys privalomąją karo arba alternatyviąją krašto apsaugos tarnybą; asmenys, sudarę autorines ar kitas civilines sutartis; atliekantys praktiką studentai ar mokiniai, su kuriais nesudarytos darbo sutartys; teisėsaugos institucijų sulaikyti darbuotojai.</t>
  </si>
  <si>
    <t>Ataskaitinio laikotarpio geriamojo vandens ir nuotekų tvarkymo paslaugų realizacija</t>
  </si>
  <si>
    <t>Geriamojo vandens tiekimo ir nuotekų tvarkymo bei paviršinių nuotekų tvarkymo paslaugų įmonių apskaitos atskyrimo ir susijusių reikalavimų aprašo 8 priedas</t>
  </si>
  <si>
    <t>RODIKLIAI</t>
  </si>
  <si>
    <t>G E R I A M A S I S  V A N D U O</t>
  </si>
  <si>
    <t xml:space="preserve">IŠGAUTO POŽEMINIO VANDENS KIEKIS  </t>
  </si>
  <si>
    <t xml:space="preserve">PARUOŠTO GERIAMOJO VANDENS KIEKIS </t>
  </si>
  <si>
    <t xml:space="preserve">PATIEKTO GERIAMOJO VANDENS KIEKIS  </t>
  </si>
  <si>
    <t>3.1.</t>
  </si>
  <si>
    <t xml:space="preserve">     iš šio skaičiaus:                     patiekto daugiabučiams namams</t>
  </si>
  <si>
    <t>3.1.1.</t>
  </si>
  <si>
    <t>iš šio skaičiaus:                                           karšto vandens ruošimui</t>
  </si>
  <si>
    <t>4.</t>
  </si>
  <si>
    <t xml:space="preserve">REALIZUOTAS GERIAMOJO VANDENS KIEKIS  </t>
  </si>
  <si>
    <t>4.1.</t>
  </si>
  <si>
    <t xml:space="preserve">Vartotojams </t>
  </si>
  <si>
    <t>4.1.1.</t>
  </si>
  <si>
    <t xml:space="preserve">                                 Daugiabučiuose namuose</t>
  </si>
  <si>
    <t>4.1.1.1.</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</si>
  <si>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</si>
  <si>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</si>
  <si>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</si>
  <si>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</si>
  <si>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</si>
  <si>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</si>
  <si>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</si>
  <si>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</si>
  <si>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</si>
  <si>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</si>
  <si>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</si>
  <si>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</si>
  <si>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</si>
  <si>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</si>
  <si>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</si>
  <si>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</si>
  <si>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</si>
  <si>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</si>
  <si>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</si>
  <si>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</si>
  <si>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</si>
  <si>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</si>
  <si>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</si>
  <si>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</si>
  <si>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</si>
  <si>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</si>
  <si>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</si>
  <si>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</si>
  <si>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</si>
  <si>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</si>
  <si>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</si>
  <si>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t>9.</t>
  </si>
  <si>
    <t>IŠVALYTAS BUITINIŲ IR GAMYBINIŲ NUOTEKŲ KIEKIS</t>
  </si>
  <si>
    <t>10.</t>
  </si>
  <si>
    <t xml:space="preserve">SUTVARKYTAS DUMBLO KIEKIS </t>
  </si>
  <si>
    <t>11.</t>
  </si>
  <si>
    <t>REALIZUOTAS BUITINIŲ IR GAMYBINIŲ NUOTEKŲ TVARKYMO PASLAUGOS KIEKIS</t>
  </si>
  <si>
    <t>11.1.</t>
  </si>
  <si>
    <t>Vartotojams už surinkimą</t>
  </si>
  <si>
    <t>11.1.1.</t>
  </si>
  <si>
    <t xml:space="preserve">                                      Daugiabučiuose namuose</t>
  </si>
  <si>
    <t>11.1.1.1.</t>
  </si>
  <si>
    <t>iš šio skaičiaus:                                    karšto vandens nuotekos</t>
  </si>
  <si>
    <t>11.1.2.</t>
  </si>
  <si>
    <t>Individualiuose namuose už surinkimą</t>
  </si>
  <si>
    <t>11.1.2.1.</t>
  </si>
  <si>
    <t xml:space="preserve">          Individualiuose namuose už valymą</t>
  </si>
  <si>
    <t>11.1.2.2.</t>
  </si>
  <si>
    <t>Individualiuose namuose už nuotekų dumblo tvarkymą</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</si>
  <si>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</si>
  <si>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</si>
  <si>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</si>
  <si>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</si>
  <si>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</si>
  <si>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</si>
  <si>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</si>
  <si>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</si>
  <si>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</si>
  <si>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</si>
  <si>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</si>
  <si>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</si>
  <si>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</si>
  <si>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</si>
  <si>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</si>
  <si>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</si>
  <si>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</si>
  <si>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</si>
  <si>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</si>
  <si>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</si>
  <si>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</si>
  <si>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</si>
  <si>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</si>
  <si>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</si>
  <si>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</si>
  <si>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</si>
  <si>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</si>
  <si>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</si>
  <si>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</si>
  <si>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</si>
  <si>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</si>
  <si>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</si>
  <si>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</si>
  <si>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</si>
  <si>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</si>
  <si>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</si>
  <si>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</si>
  <si>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17.2.</t>
  </si>
  <si>
    <t>17.3.</t>
  </si>
  <si>
    <t>17.3.1.</t>
  </si>
  <si>
    <t>17.3.1.1.</t>
  </si>
  <si>
    <t>18.</t>
  </si>
  <si>
    <t>NEAPSKAITYTŲ BUITINIŲ IR GAMYBINIŲ NUOTEKŲ KIEKIS NUO SURINKTŲ NUOTEKŲ KIEKIO</t>
  </si>
  <si>
    <t>18.1</t>
  </si>
  <si>
    <t>18.2</t>
  </si>
  <si>
    <t>18.2.1.</t>
  </si>
  <si>
    <t>19.</t>
  </si>
  <si>
    <t>NEAPMOKĖTAS PAVIRŠINIŲ NUOTEKŲ KIEKIS NUO SURINKTŲ NUOTEKŲ KIEKIO</t>
  </si>
  <si>
    <t>V A R T O T O J A I</t>
  </si>
  <si>
    <t>20.</t>
  </si>
  <si>
    <t>Gyventojų skaičius aptarnaujamoje teritorijoje</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</si>
  <si>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</si>
  <si>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</si>
  <si>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</si>
  <si>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</si>
  <si>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</si>
  <si>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</si>
  <si>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</si>
  <si>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</si>
  <si>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</si>
  <si>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</si>
  <si>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</si>
  <si>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</si>
  <si>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</si>
  <si>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</si>
  <si>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</si>
  <si>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</si>
  <si>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</si>
  <si>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</si>
  <si>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</si>
  <si>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</si>
  <si>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</si>
  <si>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</si>
  <si>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</si>
  <si>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</si>
  <si>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</si>
  <si>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</si>
  <si>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</si>
  <si>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</si>
  <si>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</si>
  <si>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</si>
  <si>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</si>
  <si>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</si>
  <si>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</si>
  <si>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</si>
  <si>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</si>
  <si>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t>Ataskaitinio laikotarpio reguliuojamo ilgalaikio turto likutinės vertės ( suskaičiuotos pagal Aprašo nuostatas) paskirstymo verslo vienetams ir paslaugoms ataskaita  (tūkst. Eur)</t>
  </si>
  <si>
    <t>Geriamojo vandens tiekimo ir nuotekų tvarkymo bei paviršinių nuotekų tvarkymo paslaugų įmonių apskaitos atskyrimo ir susijusių reikalavimų aprašo 7 priedas</t>
  </si>
  <si>
    <t>Ataskaitinio laikotarpio technologiniai rodikliai forma</t>
  </si>
  <si>
    <t>Geriamojo vandens tiekimo ir nuotekų tvarkymo bei paviršinių nuotekų tvarkymo paslaugų įmonių apskaitos atskyrimo ir susijusių reikalavimų aprašo 9 priedas</t>
  </si>
  <si>
    <t>TECHNOLOGINIAI    RODIKLIAI</t>
  </si>
  <si>
    <t xml:space="preserve">A. ŪKIO PROJEKTINIS PAJĖGUMAS  </t>
  </si>
  <si>
    <t xml:space="preserve">Vandens išgavimo  </t>
  </si>
  <si>
    <t>tūkst.m3/metus</t>
  </si>
  <si>
    <t>Vandens ruošimo įrenginių</t>
  </si>
  <si>
    <t>Vandens pakėlimo stočių</t>
  </si>
  <si>
    <t xml:space="preserve">Nuotekų siurblinių </t>
  </si>
  <si>
    <t xml:space="preserve">Paviršinių nuotekų siurblinių </t>
  </si>
  <si>
    <t>Nuotekų valyklų</t>
  </si>
  <si>
    <t>Vidutinis pajėgumas BDS7</t>
  </si>
  <si>
    <t>mgO2/l</t>
  </si>
  <si>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</si>
  <si>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</si>
  <si>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</si>
  <si>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</si>
  <si>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</si>
  <si>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</si>
  <si>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</si>
  <si>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</si>
  <si>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</si>
  <si>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</si>
  <si>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</si>
  <si>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</si>
  <si>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</si>
  <si>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</si>
  <si>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</si>
  <si>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</si>
  <si>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</si>
  <si>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</si>
  <si>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</si>
  <si>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</si>
  <si>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</si>
  <si>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</si>
  <si>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</si>
  <si>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</si>
  <si>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</si>
  <si>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</si>
  <si>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</si>
  <si>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t>mH2O*</t>
  </si>
  <si>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</si>
  <si>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</si>
  <si>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</si>
  <si>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</si>
  <si>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</si>
  <si>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</si>
  <si>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</si>
  <si>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</si>
  <si>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</si>
  <si>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</si>
  <si>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</si>
  <si>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</si>
  <si>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</si>
  <si>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</si>
  <si>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</si>
  <si>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</si>
  <si>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</si>
  <si>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</si>
  <si>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</si>
  <si>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</si>
  <si>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</si>
  <si>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</si>
  <si>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</si>
  <si>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</si>
  <si>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</si>
  <si>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</si>
  <si>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</si>
  <si>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</si>
  <si>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</si>
  <si>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</si>
  <si>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</si>
  <si>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</si>
  <si>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</si>
  <si>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</si>
  <si>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</si>
  <si>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</si>
  <si>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</si>
  <si>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</si>
  <si>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</si>
  <si>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</si>
  <si>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</si>
  <si>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</si>
  <si>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</si>
  <si>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</si>
  <si>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</si>
  <si>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</si>
  <si>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</si>
  <si>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</si>
  <si>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</si>
  <si>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</si>
  <si>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</si>
  <si>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</si>
  <si>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</si>
  <si>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</si>
  <si>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</si>
  <si>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</si>
  <si>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</si>
  <si>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</si>
  <si>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</si>
  <si>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</si>
  <si>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</si>
  <si>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</si>
  <si>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</si>
  <si>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</si>
  <si>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</si>
  <si>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</si>
  <si>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</si>
  <si>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</si>
  <si>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</si>
  <si>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</si>
  <si>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</si>
  <si>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</si>
  <si>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</si>
  <si>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</si>
  <si>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</si>
  <si>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</si>
  <si>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</si>
  <si>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</si>
  <si>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</si>
  <si>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</si>
  <si>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</si>
  <si>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</si>
  <si>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</si>
  <si>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</si>
  <si>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</si>
  <si>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</si>
  <si>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</si>
  <si>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</si>
  <si>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</si>
  <si>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</si>
  <si>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</si>
  <si>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</si>
  <si>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</si>
  <si>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</si>
  <si>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</si>
  <si>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</si>
  <si>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</si>
  <si>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</si>
  <si>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</si>
  <si>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</si>
  <si>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</si>
  <si>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</si>
  <si>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</si>
  <si>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</si>
  <si>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</si>
  <si>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</si>
  <si>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</si>
  <si>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</si>
  <si>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</si>
  <si>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</si>
  <si>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</si>
  <si>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</si>
  <si>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</si>
  <si>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</si>
  <si>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</si>
  <si>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</si>
  <si>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</si>
  <si>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</si>
  <si>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</si>
  <si>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</si>
  <si>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</si>
  <si>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</si>
  <si>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</si>
  <si>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</si>
  <si>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</si>
  <si>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</si>
  <si>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</si>
  <si>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</si>
  <si>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</si>
  <si>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</si>
  <si>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</si>
  <si>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</si>
  <si>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</si>
  <si>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</si>
  <si>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</si>
  <si>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</si>
  <si>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</si>
  <si>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</si>
  <si>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</si>
  <si>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</si>
  <si>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</si>
  <si>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</si>
  <si>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</si>
  <si>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</si>
  <si>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</si>
  <si>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</si>
  <si>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</si>
  <si>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</si>
  <si>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</si>
  <si>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</si>
  <si>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</si>
  <si>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</si>
  <si>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</si>
  <si>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</si>
  <si>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</si>
  <si>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</si>
  <si>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</si>
  <si>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</si>
  <si>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</si>
  <si>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</si>
  <si>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</si>
  <si>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</si>
  <si>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</si>
  <si>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</si>
  <si>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</si>
  <si>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</si>
  <si>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</si>
  <si>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</si>
  <si>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</si>
  <si>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</si>
  <si>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</si>
  <si>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</si>
  <si>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</si>
  <si>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</si>
  <si>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</si>
  <si>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</si>
  <si>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</si>
  <si>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</si>
  <si>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</si>
  <si>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</si>
  <si>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</si>
  <si>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</si>
  <si>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</si>
  <si>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</si>
  <si>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</si>
  <si>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</si>
  <si>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</si>
  <si>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</si>
  <si>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</si>
  <si>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</si>
  <si>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</si>
  <si>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</si>
  <si>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</si>
  <si>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</si>
  <si>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</si>
  <si>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</si>
  <si>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</si>
  <si>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</si>
  <si>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</si>
  <si>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</si>
  <si>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</si>
  <si>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</si>
  <si>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</si>
  <si>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</si>
  <si>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</si>
  <si>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</si>
  <si>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</si>
  <si>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</si>
  <si>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</si>
  <si>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</si>
  <si>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</si>
  <si>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</si>
  <si>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</si>
  <si>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</si>
  <si>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</si>
  <si>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</si>
  <si>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</si>
  <si>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</si>
  <si>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</si>
  <si>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</si>
  <si>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</si>
  <si>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</si>
  <si>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</si>
  <si>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</si>
  <si>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</si>
  <si>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</si>
  <si>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</si>
  <si>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</si>
  <si>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</si>
  <si>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</si>
  <si>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</si>
  <si>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</si>
  <si>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</si>
  <si>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</si>
  <si>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</si>
  <si>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</si>
  <si>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</si>
  <si>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</si>
  <si>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</si>
  <si>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</si>
  <si>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</si>
  <si>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</si>
  <si>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</si>
  <si>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</si>
  <si>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</si>
  <si>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</si>
  <si>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</si>
  <si>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</si>
  <si>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</si>
  <si>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</si>
  <si>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t>*mH2O</t>
  </si>
  <si>
    <t>aukštis, įvertinant slėgį atidavimo taške ir slėgio netektis vamzdyne, išreikštas vandens stulpo aukščio metrais</t>
  </si>
  <si>
    <t>**</t>
  </si>
  <si>
    <t>pildyti tik esant atskirai paviršinių nuotekų tvarkymo sistemai</t>
  </si>
  <si>
    <t>LR klimato kaitos mažinimo, šiltnamio efektą sukeliančių dujų mažinimo, aplinkos apsaugos tikslus atitinkančio reguliuojamo turto likutinės vertės (suskaičiuotos pagal Aprašo nuostatas) (tūkst.Eur) ataskaita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</si>
</sst>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_(* \(#,##0\);_(* &quot;-&quot;_);_(@_)"/>
    <numFmt numFmtId="165" formatCode="0.00000"/>
    <numFmt numFmtId="166" formatCode="#,##0.00000"/>
    <numFmt numFmtId="167" formatCode="#,##0.0000"/>
    <numFmt numFmtId="168" formatCode="#,##0.0"/>
    <numFmt numFmtId="169" formatCode="#,##0.000"/>
    <numFmt numFmtId="170" formatCode="_-* #,##0\ _L_t_-;\-* #,##0\ _L_t_-;_-* &quot;-&quot;??\ _L_t_-;_-@_-"/>
    <numFmt numFmtId="171" formatCode="0.0"/>
    <numFmt numFmtId="172" formatCode="0.0%"/>
    <numFmt numFmtId="173" formatCode="_-* #,##0.00\ _€_-;\-* #,##0.00\ _€_-;_-* &quot;-&quot;??\ _€_-;_-@_-"/>
    <numFmt numFmtId="174" formatCode="_-* #,##0.00\ _L_t_-;\-* #,##0.00\ _L_t_-;_-* &quot;-&quot;??\ _L_t_-;_-@_-"/>
  </numFmts>
  <fonts count="52">
    <font>
      <sz val="11"/>
      <name val="Calibri"/>
      <family val="2"/>
      <scheme val="minor"/>
    </font>
    <font>
      <i/>
      <sz val="11"/>
      <name val="Times New Roman"/>
      <family val="1"/>
      <charset val="186"/>
    </font>
    <font>
      <i/>
      <sz val="11"/>
      <name val="Calibri"/>
      <charset val="186"/>
      <scheme val="minor"/>
    </font>
    <font>
      <b/>
      <sz val="11"/>
      <name val="Calibri"/>
      <charset val="186"/>
      <scheme val="minor"/>
    </font>
    <font>
      <sz val="11"/>
      <color theme="1"/>
      <name val="Calibri"/>
      <scheme val="minor"/>
    </font>
    <font>
      <sz val="11"/>
      <name val="Calibri"/>
      <charset val="186"/>
      <scheme val="minor"/>
    </font>
    <font>
      <sz val="9"/>
      <name val="Times New Roman"/>
      <family val="1"/>
      <charset val="186"/>
    </font>
    <font>
      <b/>
      <sz val="10"/>
      <name val="Times New Roman"/>
      <family val="1"/>
    </font>
    <font>
      <sz val="10"/>
      <name val="Times New Roman"/>
      <family val="1"/>
    </font>
    <font>
      <strike/>
      <sz val="10"/>
      <name val="Times New Roman"/>
      <family val="1"/>
    </font>
    <font>
      <sz val="10"/>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9"/>
      <color theme="1"/>
      <name val="Times New Roman"/>
      <family val="1"/>
      <charset val="186"/>
    </font>
    <font>
      <b/>
      <sz val="10"/>
      <name val="Times New Roman"/>
      <family val="1"/>
      <charset val="186"/>
    </font>
    <font>
      <b/>
      <sz val="11"/>
      <name val="Times New Roman"/>
      <family val="1"/>
      <charset val="186"/>
    </font>
    <font>
      <sz val="11"/>
      <color rgb="FF0000FF"/>
      <name val="Times New Roman"/>
      <family val="1"/>
      <charset val="186"/>
    </font>
    <font>
      <b/>
      <sz val="9"/>
      <name val="Times New Roman"/>
      <family val="1"/>
      <charset val="186"/>
    </font>
    <font>
      <i/>
      <sz val="9"/>
      <name val="Times New Roman"/>
      <family val="1"/>
      <charset val="186"/>
    </font>
    <font>
      <i/>
      <sz val="10"/>
      <name val="Times New Roman"/>
      <family val="1"/>
      <charset val="186"/>
    </font>
    <font>
      <b/>
      <i/>
      <sz val="10"/>
      <name val="Times New Roman"/>
      <family val="1"/>
      <charset val="186"/>
    </font>
    <font>
      <b/>
      <sz val="11"/>
      <name val="Calibri"/>
      <scheme val="minor"/>
    </font>
    <font>
      <sz val="11"/>
      <color rgb="FFFF0000"/>
      <name val="Calibri"/>
      <scheme val="minor"/>
    </font>
    <font>
      <b/>
      <sz val="8"/>
      <name val="Arial"/>
      <charset val="186"/>
    </font>
    <font>
      <b/>
      <sz val="11"/>
      <name val="Times New Roman Baltic"/>
      <charset val="186"/>
    </font>
    <font>
      <sz val="8"/>
      <name val="Arial"/>
      <charset val="186"/>
    </font>
    <font>
      <i/>
      <sz val="8"/>
      <name val="Arial"/>
      <charset val="186"/>
    </font>
    <font>
      <sz val="10"/>
      <name val="Arial"/>
      <charset val="186"/>
    </font>
    <font>
      <i/>
      <sz val="10"/>
      <name val="Calibri"/>
      <charset val="186"/>
      <scheme val="minor"/>
    </font>
    <font>
      <sz val="10"/>
      <name val="Calibri"/>
      <scheme val="minor"/>
    </font>
    <font>
      <sz val="10"/>
      <color indexed="16"/>
      <name val="Arial"/>
      <charset val="186"/>
    </font>
    <font>
      <sz val="10"/>
      <color indexed="18"/>
      <name val="Arial"/>
      <charset val="186"/>
    </font>
    <font>
      <sz val="10"/>
      <color indexed="58"/>
      <name val="Arial"/>
      <charset val="186"/>
    </font>
    <font>
      <i/>
      <sz val="10"/>
      <name val="Arial"/>
      <charset val="186"/>
    </font>
    <font>
      <sz val="10"/>
      <color rgb="FFFF0000"/>
      <name val="Arial"/>
      <charset val="186"/>
    </font>
    <font>
      <i/>
      <sz val="10"/>
      <color rgb="FFFF0000"/>
      <name val="Arial"/>
      <charset val="186"/>
    </font>
    <font>
      <i/>
      <sz val="10"/>
      <color indexed="18"/>
      <name val="Arial"/>
      <charset val="186"/>
    </font>
    <font>
      <sz val="10"/>
      <color rgb="FF0000FF"/>
      <name val="Times New Roman"/>
      <family val="1"/>
      <charset val="186"/>
    </font>
    <font>
      <b/>
      <sz val="10"/>
      <color indexed="58"/>
      <name val="Arial"/>
      <charset val="186"/>
    </font>
    <font>
      <i/>
      <sz val="10"/>
      <color indexed="58"/>
      <name val="Arial"/>
      <charset val="186"/>
    </font>
    <font>
      <sz val="10"/>
      <color indexed="9"/>
      <name val="Arial"/>
      <charset val="186"/>
    </font>
    <font>
      <sz val="10"/>
      <color rgb="FFFF0000"/>
      <name val="Calibri"/>
      <scheme val="minor"/>
    </font>
    <font>
      <sz val="10"/>
      <color indexed="63"/>
      <name val="Arial"/>
      <charset val="186"/>
    </font>
    <font>
      <b/>
      <sz val="10"/>
      <name val="Arial"/>
      <charset val="186"/>
    </font>
    <font>
      <b/>
      <sz val="11"/>
      <color theme="1"/>
      <name val="Calibri"/>
      <scheme val="minor"/>
    </font>
    <font>
      <b/>
      <sz val="12"/>
      <name val="Times New Roman"/>
      <family val="1"/>
      <charset val="186"/>
    </font>
    <font>
      <i/>
      <sz val="10"/>
      <name val="Times New Roman"/>
      <family val="1"/>
    </font>
    <font>
      <sz val="12"/>
      <name val="Times New Roman"/>
      <family val="1"/>
      <charset val="186"/>
    </font>
    <font>
      <sz val="11"/>
      <color theme="1"/>
      <name val="Calibri"/>
      <charset val="186"/>
      <scheme val="minor"/>
    </font>
    <font>
      <sz val="12"/>
      <name val="Times New Roman Baltic"/>
      <charset val="186"/>
    </font>
    <font>
      <sz val="11"/>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D9D9D9"/>
        <bgColor rgb="FF000000"/>
      </patternFill>
    </fill>
    <fill>
      <patternFill patternType="solid">
        <fgColor theme="0" tint="-0.14996795556505021"/>
        <bgColor rgb="FF000000"/>
      </patternFill>
    </fill>
  </fills>
  <borders count="156">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bottom/>
      <diagonal/>
    </border>
    <border>
      <left style="double">
        <color indexed="64"/>
      </left>
      <right/>
      <top/>
      <bottom/>
      <diagonal/>
    </border>
    <border>
      <left style="double">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style="double">
        <color indexed="64"/>
      </top>
      <bottom style="double">
        <color indexed="64"/>
      </bottom>
      <diagonal/>
    </border>
    <border>
      <left style="medium">
        <color indexed="64"/>
      </left>
      <right/>
      <top style="double">
        <color indexed="64"/>
      </top>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double">
        <color indexed="64"/>
      </right>
      <top/>
      <bottom style="thin">
        <color indexed="64"/>
      </bottom>
      <diagonal/>
    </border>
    <border>
      <left/>
      <right/>
      <top/>
      <bottom style="thin">
        <color indexed="64"/>
      </bottom>
      <diagonal/>
    </border>
    <border>
      <left style="double">
        <color indexed="64"/>
      </left>
      <right style="medium">
        <color indexed="64"/>
      </right>
      <top style="thin">
        <color indexed="64"/>
      </top>
      <bottom/>
      <diagonal/>
    </border>
    <border>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double">
        <color indexed="64"/>
      </right>
      <top/>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bottom style="double">
        <color indexed="64"/>
      </bottom>
      <diagonal/>
    </border>
    <border>
      <left style="medium">
        <color indexed="64"/>
      </left>
      <right style="double">
        <color indexed="64"/>
      </right>
      <top style="thin">
        <color indexed="64"/>
      </top>
      <bottom style="medium">
        <color indexed="64"/>
      </bottom>
      <diagonal/>
    </border>
  </borders>
  <cellStyleXfs count="12">
    <xf numFmtId="0" fontId="0" fillId="0" borderId="0"/>
    <xf numFmtId="0" fontId="51" fillId="0" borderId="0"/>
    <xf numFmtId="0" fontId="48" fillId="0" borderId="0"/>
    <xf numFmtId="173" fontId="49" fillId="0" borderId="0" applyFont="0" applyFill="0" applyBorder="0" applyAlignment="0" applyProtection="0"/>
    <xf numFmtId="0" fontId="51" fillId="0" borderId="0"/>
    <xf numFmtId="0" fontId="51" fillId="0" borderId="0"/>
    <xf numFmtId="0" fontId="51" fillId="0" borderId="0"/>
    <xf numFmtId="0" fontId="50" fillId="0" borderId="0"/>
    <xf numFmtId="0" fontId="51" fillId="0" borderId="0"/>
    <xf numFmtId="174" fontId="49" fillId="0" borderId="0" applyFont="0" applyFill="0" applyBorder="0" applyAlignment="0" applyProtection="0"/>
    <xf numFmtId="0" fontId="51" fillId="0" borderId="0"/>
    <xf numFmtId="0" fontId="4" fillId="0" borderId="0"/>
  </cellStyleXfs>
  <cellXfs count="1332">
    <xf numFmtId="0" fontId="0" fillId="0" borderId="0" xfId="0"/>
    <xf numFmtId="0" fontId="1" fillId="0" borderId="0" xfId="1" applyFont="1"/>
    <xf numFmtId="0" fontId="2" fillId="0" borderId="0" xfId="0" applyFont="1"/>
    <xf numFmtId="0" fontId="3" fillId="0" borderId="0" xfId="0" applyFont="1"/>
    <xf numFmtId="0" fontId="4" fillId="0" borderId="0" xfId="1" applyFont="1"/>
    <xf numFmtId="0" fontId="5" fillId="0" borderId="0" xfId="0" applyFont="1"/>
    <xf numFmtId="0" fontId="5" fillId="0" borderId="4" xfId="0" applyFont="1" applyBorder="1"/>
    <xf numFmtId="0" fontId="7" fillId="2" borderId="5" xfId="2" applyFont="1" applyFill="1" applyBorder="1" applyAlignment="1">
      <alignment horizontal="center" vertical="center"/>
    </xf>
    <xf numFmtId="0" fontId="7" fillId="2" borderId="5" xfId="2" applyFont="1" applyFill="1" applyBorder="1" applyAlignment="1">
      <alignment horizontal="center" vertical="center" wrapText="1"/>
    </xf>
    <xf numFmtId="0" fontId="8" fillId="2" borderId="6" xfId="2" applyFont="1" applyFill="1" applyBorder="1" applyAlignment="1">
      <alignment horizontal="center" vertical="center"/>
    </xf>
    <xf numFmtId="0" fontId="7" fillId="2" borderId="6" xfId="2" applyFont="1" applyFill="1" applyBorder="1" applyAlignment="1">
      <alignment horizontal="left" vertical="center" wrapText="1"/>
    </xf>
    <xf numFmtId="0" fontId="9" fillId="2" borderId="6" xfId="2" applyFont="1" applyFill="1" applyBorder="1" applyAlignment="1">
      <alignment horizontal="center" vertical="center"/>
    </xf>
    <xf numFmtId="0" fontId="8" fillId="2" borderId="6" xfId="2" applyFont="1" applyFill="1" applyBorder="1" applyAlignment="1">
      <alignment horizontal="left" vertical="center" wrapText="1"/>
    </xf>
    <xf numFmtId="49" fontId="8" fillId="2" borderId="6" xfId="2" applyNumberFormat="1" applyFont="1" applyFill="1" applyBorder="1" applyAlignment="1">
      <alignment horizontal="center" vertical="center"/>
    </xf>
    <xf numFmtId="0" fontId="8" fillId="2" borderId="7" xfId="2" applyFont="1" applyFill="1" applyBorder="1" applyAlignment="1">
      <alignment horizontal="center" vertical="center"/>
    </xf>
    <xf numFmtId="0" fontId="8" fillId="2" borderId="7" xfId="2" applyFont="1" applyFill="1" applyBorder="1" applyAlignment="1">
      <alignment horizontal="left" vertical="center" wrapText="1"/>
    </xf>
    <xf numFmtId="0" fontId="8" fillId="2" borderId="8" xfId="2" applyFont="1" applyFill="1" applyBorder="1" applyAlignment="1">
      <alignment horizontal="center" vertical="center"/>
    </xf>
    <xf numFmtId="0" fontId="7" fillId="2" borderId="8" xfId="2" applyFont="1" applyFill="1" applyBorder="1" applyAlignment="1">
      <alignment horizontal="left" vertical="center" wrapText="1"/>
    </xf>
    <xf numFmtId="0" fontId="8" fillId="2" borderId="9" xfId="2" applyFont="1" applyFill="1" applyBorder="1" applyAlignment="1">
      <alignment horizontal="center" vertical="center"/>
    </xf>
    <xf numFmtId="0" fontId="8" fillId="2" borderId="9" xfId="2" applyFont="1" applyFill="1" applyBorder="1" applyAlignment="1">
      <alignment horizontal="left" vertical="center" wrapText="1"/>
    </xf>
    <xf numFmtId="2" fontId="8" fillId="2" borderId="6" xfId="2" applyNumberFormat="1" applyFont="1" applyFill="1" applyBorder="1" applyAlignment="1">
      <alignment horizontal="left" vertical="center" wrapText="1"/>
    </xf>
    <xf numFmtId="2" fontId="8" fillId="2" borderId="7" xfId="2" applyNumberFormat="1" applyFont="1" applyFill="1" applyBorder="1" applyAlignment="1">
      <alignment horizontal="left" vertical="center" wrapText="1"/>
    </xf>
    <xf numFmtId="0" fontId="8" fillId="2" borderId="10" xfId="2" applyFont="1" applyFill="1" applyBorder="1" applyAlignment="1">
      <alignment horizontal="center" vertical="center"/>
    </xf>
    <xf numFmtId="2" fontId="8" fillId="2" borderId="10" xfId="2" applyNumberFormat="1" applyFont="1" applyFill="1" applyBorder="1" applyAlignment="1">
      <alignment horizontal="left" vertical="center" wrapText="1"/>
    </xf>
    <xf numFmtId="0" fontId="8" fillId="2" borderId="7" xfId="2" applyFont="1" applyFill="1" applyBorder="1" applyAlignment="1">
      <alignment horizontal="center" vertical="center" wrapText="1"/>
    </xf>
    <xf numFmtId="0" fontId="9" fillId="2" borderId="8" xfId="2" applyFont="1" applyFill="1" applyBorder="1" applyAlignment="1">
      <alignment horizontal="center" vertical="center"/>
    </xf>
    <xf numFmtId="0" fontId="8" fillId="2" borderId="10" xfId="2" applyFont="1" applyFill="1" applyBorder="1" applyAlignment="1">
      <alignment horizontal="left" vertical="center" wrapText="1"/>
    </xf>
    <xf numFmtId="0" fontId="10" fillId="0" borderId="0" xfId="0" applyFont="1"/>
    <xf numFmtId="0" fontId="11" fillId="0" borderId="0" xfId="0" applyFont="1"/>
    <xf numFmtId="0" fontId="8" fillId="0" borderId="0" xfId="2" applyFont="1" applyAlignment="1">
      <alignment horizontal="left" vertical="center" wrapText="1"/>
    </xf>
    <xf numFmtId="0" fontId="12" fillId="0" borderId="0" xfId="0" applyFont="1"/>
    <xf numFmtId="0" fontId="12" fillId="0" borderId="4" xfId="0" applyFont="1" applyBorder="1"/>
    <xf numFmtId="0" fontId="15" fillId="2" borderId="5" xfId="0" applyFont="1" applyFill="1" applyBorder="1" applyAlignment="1">
      <alignment horizontal="center" vertical="center" wrapText="1"/>
    </xf>
    <xf numFmtId="164" fontId="15" fillId="2" borderId="5"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164" fontId="15" fillId="2" borderId="5" xfId="0" applyNumberFormat="1" applyFont="1" applyFill="1" applyBorder="1" applyAlignment="1">
      <alignment vertical="center" wrapText="1"/>
    </xf>
    <xf numFmtId="0" fontId="15" fillId="2" borderId="9" xfId="0" applyFont="1" applyFill="1" applyBorder="1" applyAlignment="1">
      <alignment horizontal="center" vertical="center" wrapText="1"/>
    </xf>
    <xf numFmtId="4" fontId="15" fillId="3" borderId="11" xfId="3" applyNumberFormat="1" applyFont="1" applyFill="1" applyBorder="1" applyAlignment="1" applyProtection="1">
      <alignment wrapText="1"/>
      <protection locked="0"/>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6" fillId="2" borderId="12" xfId="0" applyFont="1" applyFill="1" applyBorder="1" applyAlignment="1">
      <alignment horizontal="center" vertical="center" wrapText="1"/>
    </xf>
    <xf numFmtId="4" fontId="16" fillId="2" borderId="12" xfId="3" applyNumberFormat="1" applyFont="1" applyFill="1" applyBorder="1" applyAlignment="1" applyProtection="1">
      <alignment wrapText="1"/>
    </xf>
    <xf numFmtId="0" fontId="17" fillId="0" borderId="0" xfId="0" applyFont="1"/>
    <xf numFmtId="4" fontId="15" fillId="2" borderId="5" xfId="0" applyNumberFormat="1" applyFont="1" applyFill="1" applyBorder="1" applyAlignment="1">
      <alignment vertical="center" wrapText="1"/>
    </xf>
    <xf numFmtId="0" fontId="11" fillId="0" borderId="0" xfId="1" applyFont="1"/>
    <xf numFmtId="0" fontId="10" fillId="0" borderId="0" xfId="1" applyFont="1"/>
    <xf numFmtId="0" fontId="11" fillId="0" borderId="4" xfId="1" applyFont="1" applyBorder="1"/>
    <xf numFmtId="0" fontId="10" fillId="0" borderId="4" xfId="1" applyFont="1" applyBorder="1"/>
    <xf numFmtId="0" fontId="18" fillId="2" borderId="13" xfId="1" applyFont="1" applyFill="1" applyBorder="1" applyAlignment="1">
      <alignment horizontal="center" vertical="center"/>
    </xf>
    <xf numFmtId="0" fontId="18" fillId="2" borderId="14" xfId="1" applyFont="1" applyFill="1" applyBorder="1" applyAlignment="1">
      <alignment horizontal="center" vertical="center"/>
    </xf>
    <xf numFmtId="3" fontId="15" fillId="2" borderId="14" xfId="1" applyNumberFormat="1" applyFont="1" applyFill="1" applyBorder="1" applyAlignment="1">
      <alignment horizontal="center" vertical="center"/>
    </xf>
    <xf numFmtId="0" fontId="15" fillId="2" borderId="15" xfId="1" applyFont="1" applyFill="1" applyBorder="1" applyAlignment="1">
      <alignment horizontal="center" vertical="center"/>
    </xf>
    <xf numFmtId="0" fontId="18" fillId="2" borderId="16" xfId="1" applyFont="1" applyFill="1" applyBorder="1" applyAlignment="1">
      <alignment horizontal="center" vertical="center" wrapText="1"/>
    </xf>
    <xf numFmtId="0" fontId="18" fillId="2" borderId="17" xfId="1" applyFont="1" applyFill="1" applyBorder="1" applyAlignment="1">
      <alignment horizontal="center" vertical="center" wrapText="1"/>
    </xf>
    <xf numFmtId="165" fontId="18" fillId="2" borderId="17" xfId="1" applyNumberFormat="1" applyFont="1" applyFill="1" applyBorder="1" applyAlignment="1">
      <alignment horizontal="center" vertical="center"/>
    </xf>
    <xf numFmtId="0" fontId="6" fillId="2" borderId="18" xfId="1" applyFont="1" applyFill="1" applyBorder="1"/>
    <xf numFmtId="166" fontId="18" fillId="2" borderId="17" xfId="1" applyNumberFormat="1" applyFont="1" applyFill="1" applyBorder="1" applyAlignment="1">
      <alignment horizontal="center" vertical="center"/>
    </xf>
    <xf numFmtId="0" fontId="6" fillId="2" borderId="18" xfId="1" applyFont="1" applyFill="1" applyBorder="1" applyAlignment="1">
      <alignment horizontal="center" vertical="center"/>
    </xf>
    <xf numFmtId="166" fontId="11" fillId="0" borderId="0" xfId="1" applyNumberFormat="1" applyFont="1" applyAlignment="1">
      <alignment vertical="center"/>
    </xf>
    <xf numFmtId="0" fontId="18" fillId="2" borderId="19" xfId="1" applyFont="1" applyFill="1" applyBorder="1" applyAlignment="1">
      <alignment horizontal="center" vertical="center" wrapText="1"/>
    </xf>
    <xf numFmtId="0" fontId="18" fillId="2" borderId="20" xfId="1" applyFont="1" applyFill="1" applyBorder="1" applyAlignment="1">
      <alignment vertical="center" wrapText="1"/>
    </xf>
    <xf numFmtId="166" fontId="18" fillId="2" borderId="20" xfId="1" applyNumberFormat="1" applyFont="1" applyFill="1" applyBorder="1" applyAlignment="1">
      <alignment horizontal="center" vertical="center"/>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wrapText="1"/>
    </xf>
    <xf numFmtId="0" fontId="19" fillId="2" borderId="23" xfId="1" applyFont="1" applyFill="1" applyBorder="1" applyAlignment="1">
      <alignment horizontal="right" vertical="center" wrapText="1"/>
    </xf>
    <xf numFmtId="166" fontId="6" fillId="0" borderId="23" xfId="1" applyNumberFormat="1" applyFont="1" applyBorder="1" applyAlignment="1" applyProtection="1">
      <alignment horizontal="center" vertical="center"/>
      <protection locked="0"/>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wrapText="1"/>
    </xf>
    <xf numFmtId="0" fontId="19" fillId="2" borderId="26" xfId="1" applyFont="1" applyFill="1" applyBorder="1" applyAlignment="1">
      <alignment horizontal="right" vertical="center" wrapText="1"/>
    </xf>
    <xf numFmtId="166" fontId="6" fillId="0" borderId="26" xfId="1" applyNumberFormat="1" applyFont="1" applyBorder="1" applyAlignment="1" applyProtection="1">
      <alignment horizontal="center" vertical="center"/>
      <protection locked="0"/>
    </xf>
    <xf numFmtId="0" fontId="6" fillId="2" borderId="27" xfId="1" applyFont="1" applyFill="1" applyBorder="1" applyAlignment="1">
      <alignment horizontal="center" vertical="center"/>
    </xf>
    <xf numFmtId="0" fontId="18" fillId="2" borderId="22" xfId="1" applyFont="1" applyFill="1" applyBorder="1" applyAlignment="1">
      <alignment horizontal="center" vertical="center" wrapText="1"/>
    </xf>
    <xf numFmtId="0" fontId="18" fillId="2" borderId="23" xfId="1" applyFont="1" applyFill="1" applyBorder="1" applyAlignment="1">
      <alignment vertical="center" wrapText="1"/>
    </xf>
    <xf numFmtId="166" fontId="18" fillId="2" borderId="23" xfId="1" applyNumberFormat="1" applyFont="1" applyFill="1" applyBorder="1" applyAlignment="1">
      <alignment horizontal="center" vertical="center"/>
    </xf>
    <xf numFmtId="166" fontId="6" fillId="2" borderId="20" xfId="1" applyNumberFormat="1" applyFont="1" applyFill="1" applyBorder="1" applyAlignment="1">
      <alignment horizontal="center" vertical="center"/>
    </xf>
    <xf numFmtId="0" fontId="18" fillId="2" borderId="20" xfId="1" applyFont="1" applyFill="1" applyBorder="1" applyAlignment="1">
      <alignment horizontal="center" vertical="center" wrapText="1"/>
    </xf>
    <xf numFmtId="166" fontId="6" fillId="3" borderId="23" xfId="1" applyNumberFormat="1" applyFont="1" applyFill="1" applyBorder="1" applyAlignment="1" applyProtection="1">
      <alignment horizontal="center" vertical="center"/>
      <protection locked="0"/>
    </xf>
    <xf numFmtId="0" fontId="18" fillId="2" borderId="13" xfId="1" applyFont="1" applyFill="1" applyBorder="1" applyAlignment="1">
      <alignment horizontal="center" vertical="center" wrapText="1"/>
    </xf>
    <xf numFmtId="0" fontId="18" fillId="2" borderId="14" xfId="1" applyFont="1" applyFill="1" applyBorder="1" applyAlignment="1">
      <alignment horizontal="center" vertical="center" wrapText="1"/>
    </xf>
    <xf numFmtId="4" fontId="18" fillId="2" borderId="14" xfId="1" applyNumberFormat="1" applyFont="1" applyFill="1" applyBorder="1" applyAlignment="1">
      <alignment horizontal="center" vertical="center"/>
    </xf>
    <xf numFmtId="0" fontId="6" fillId="2" borderId="15" xfId="1" applyFont="1" applyFill="1" applyBorder="1" applyAlignment="1">
      <alignment horizontal="center" vertical="center"/>
    </xf>
    <xf numFmtId="4" fontId="11" fillId="0" borderId="0" xfId="1" applyNumberFormat="1" applyFont="1"/>
    <xf numFmtId="4" fontId="18" fillId="2" borderId="20" xfId="1" applyNumberFormat="1" applyFont="1" applyFill="1" applyBorder="1" applyAlignment="1">
      <alignment horizontal="center" vertical="center"/>
    </xf>
    <xf numFmtId="0" fontId="6" fillId="2" borderId="23" xfId="1" applyFont="1" applyFill="1" applyBorder="1" applyAlignment="1">
      <alignment vertical="center" wrapText="1"/>
    </xf>
    <xf numFmtId="4" fontId="6" fillId="2" borderId="23" xfId="1" applyNumberFormat="1" applyFont="1" applyFill="1" applyBorder="1" applyAlignment="1">
      <alignment horizontal="center" vertical="center"/>
    </xf>
    <xf numFmtId="0" fontId="19" fillId="2" borderId="22" xfId="1" applyFont="1" applyFill="1" applyBorder="1" applyAlignment="1">
      <alignment horizontal="center" vertical="center" wrapText="1"/>
    </xf>
    <xf numFmtId="0" fontId="19" fillId="2" borderId="23" xfId="1" applyFont="1" applyFill="1" applyBorder="1" applyAlignment="1">
      <alignment vertical="center" wrapText="1"/>
    </xf>
    <xf numFmtId="4" fontId="19" fillId="2" borderId="23" xfId="1" applyNumberFormat="1" applyFont="1" applyFill="1" applyBorder="1" applyAlignment="1">
      <alignment horizontal="center" vertical="center"/>
    </xf>
    <xf numFmtId="0" fontId="19" fillId="2" borderId="24" xfId="1" applyFont="1" applyFill="1" applyBorder="1" applyAlignment="1">
      <alignment horizontal="center" vertical="center"/>
    </xf>
    <xf numFmtId="0" fontId="20" fillId="0" borderId="0" xfId="1" applyFont="1"/>
    <xf numFmtId="0" fontId="10" fillId="0" borderId="0" xfId="1" applyFont="1" applyAlignment="1">
      <alignment vertical="center"/>
    </xf>
    <xf numFmtId="0" fontId="6" fillId="2" borderId="26" xfId="1" applyFont="1" applyFill="1" applyBorder="1" applyAlignment="1">
      <alignment vertical="center" wrapText="1"/>
    </xf>
    <xf numFmtId="4" fontId="6" fillId="2" borderId="26" xfId="1" applyNumberFormat="1" applyFont="1" applyFill="1" applyBorder="1" applyAlignment="1">
      <alignment horizontal="center" vertical="center"/>
    </xf>
    <xf numFmtId="0" fontId="18" fillId="2" borderId="28" xfId="1"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3" xfId="0" applyFont="1" applyFill="1" applyBorder="1" applyAlignment="1">
      <alignment wrapText="1"/>
    </xf>
    <xf numFmtId="4" fontId="10" fillId="0" borderId="23" xfId="0" applyNumberFormat="1" applyFont="1" applyBorder="1" applyAlignment="1" applyProtection="1">
      <alignment horizontal="center" vertical="center" wrapText="1"/>
      <protection locked="0"/>
    </xf>
    <xf numFmtId="0" fontId="10" fillId="2" borderId="24"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0" borderId="0" xfId="1" applyFont="1" applyAlignment="1">
      <alignment wrapText="1"/>
    </xf>
    <xf numFmtId="4" fontId="10" fillId="0" borderId="0" xfId="1" applyNumberFormat="1" applyFont="1" applyAlignment="1">
      <alignment vertical="center"/>
    </xf>
    <xf numFmtId="0" fontId="10" fillId="2" borderId="32"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4" xfId="0" applyFont="1" applyFill="1" applyBorder="1" applyAlignment="1">
      <alignment wrapText="1"/>
    </xf>
    <xf numFmtId="0" fontId="10" fillId="2" borderId="35" xfId="0" applyFont="1" applyFill="1" applyBorder="1" applyAlignment="1">
      <alignment horizontal="center" vertical="center" wrapText="1"/>
    </xf>
    <xf numFmtId="0" fontId="18" fillId="2" borderId="36" xfId="1" applyFont="1" applyFill="1" applyBorder="1" applyAlignment="1">
      <alignment horizontal="center" vertical="center" wrapText="1"/>
    </xf>
    <xf numFmtId="4" fontId="18" fillId="0" borderId="14" xfId="1" applyNumberFormat="1" applyFont="1" applyBorder="1" applyAlignment="1" applyProtection="1">
      <alignment horizontal="center" vertical="center"/>
      <protection locked="0"/>
    </xf>
    <xf numFmtId="0" fontId="18" fillId="2" borderId="37" xfId="1" applyFont="1" applyFill="1" applyBorder="1" applyAlignment="1">
      <alignment horizontal="center" vertical="center" wrapText="1"/>
    </xf>
    <xf numFmtId="0" fontId="18" fillId="2" borderId="38" xfId="1" applyFont="1" applyFill="1" applyBorder="1" applyAlignment="1">
      <alignment horizontal="center" vertical="center" wrapText="1"/>
    </xf>
    <xf numFmtId="4" fontId="18" fillId="2" borderId="38" xfId="1" applyNumberFormat="1" applyFont="1" applyFill="1" applyBorder="1" applyAlignment="1">
      <alignment horizontal="center" vertical="center"/>
    </xf>
    <xf numFmtId="0" fontId="6" fillId="2" borderId="31" xfId="1" applyFont="1" applyFill="1" applyBorder="1" applyAlignment="1">
      <alignment horizontal="center" vertical="center"/>
    </xf>
    <xf numFmtId="0" fontId="18" fillId="2" borderId="25" xfId="1" applyFont="1" applyFill="1" applyBorder="1" applyAlignment="1">
      <alignment horizontal="center" vertical="center" wrapText="1"/>
    </xf>
    <xf numFmtId="0" fontId="18" fillId="2" borderId="26" xfId="1" applyFont="1" applyFill="1" applyBorder="1" applyAlignment="1">
      <alignment horizontal="center" vertical="center" wrapText="1"/>
    </xf>
    <xf numFmtId="4" fontId="18" fillId="0" borderId="26" xfId="1" applyNumberFormat="1" applyFont="1" applyBorder="1" applyAlignment="1" applyProtection="1">
      <alignment horizontal="center" vertical="center"/>
      <protection locked="0"/>
    </xf>
    <xf numFmtId="0" fontId="6" fillId="2" borderId="39" xfId="1" applyFont="1" applyFill="1" applyBorder="1" applyAlignment="1">
      <alignment horizontal="center" vertical="center" wrapText="1"/>
    </xf>
    <xf numFmtId="0" fontId="6" fillId="2" borderId="34" xfId="1" applyFont="1" applyFill="1" applyBorder="1" applyAlignment="1">
      <alignment vertical="center" wrapText="1"/>
    </xf>
    <xf numFmtId="4" fontId="6" fillId="2" borderId="34" xfId="1" applyNumberFormat="1" applyFont="1" applyFill="1" applyBorder="1" applyAlignment="1">
      <alignment horizontal="center" vertical="center"/>
    </xf>
    <xf numFmtId="0" fontId="6" fillId="2" borderId="35" xfId="1" applyFont="1" applyFill="1" applyBorder="1" applyAlignment="1">
      <alignment horizontal="center" vertical="center"/>
    </xf>
    <xf numFmtId="166" fontId="5" fillId="0" borderId="0" xfId="0" applyNumberFormat="1" applyFont="1"/>
    <xf numFmtId="166" fontId="5" fillId="0" borderId="4" xfId="0" applyNumberFormat="1" applyFont="1" applyBorder="1"/>
    <xf numFmtId="4" fontId="15" fillId="2" borderId="5" xfId="0" applyNumberFormat="1" applyFont="1" applyFill="1" applyBorder="1" applyAlignment="1">
      <alignment horizontal="center" vertical="center"/>
    </xf>
    <xf numFmtId="4" fontId="15" fillId="2" borderId="40" xfId="0" applyNumberFormat="1" applyFont="1" applyFill="1" applyBorder="1" applyAlignment="1">
      <alignment horizontal="center" vertical="center" wrapText="1"/>
    </xf>
    <xf numFmtId="4" fontId="15" fillId="2" borderId="5" xfId="0" applyNumberFormat="1" applyFont="1" applyFill="1" applyBorder="1" applyAlignment="1">
      <alignment horizontal="center" vertical="center" wrapText="1"/>
    </xf>
    <xf numFmtId="4" fontId="20" fillId="2" borderId="13" xfId="0" applyNumberFormat="1" applyFont="1" applyFill="1" applyBorder="1" applyAlignment="1">
      <alignment horizontal="center" vertical="center" wrapText="1"/>
    </xf>
    <xf numFmtId="4" fontId="20" fillId="2" borderId="14" xfId="0" applyNumberFormat="1" applyFont="1" applyFill="1" applyBorder="1" applyAlignment="1">
      <alignment horizontal="center" vertical="center" wrapText="1"/>
    </xf>
    <xf numFmtId="4" fontId="20" fillId="2" borderId="15" xfId="0" applyNumberFormat="1" applyFont="1" applyFill="1" applyBorder="1" applyAlignment="1">
      <alignment horizontal="center" vertical="center" wrapText="1"/>
    </xf>
    <xf numFmtId="4" fontId="15" fillId="2" borderId="41" xfId="0" applyNumberFormat="1" applyFont="1" applyFill="1" applyBorder="1" applyAlignment="1">
      <alignment horizontal="center" vertical="center" wrapText="1"/>
    </xf>
    <xf numFmtId="4" fontId="20" fillId="2" borderId="42" xfId="0" applyNumberFormat="1" applyFont="1" applyFill="1" applyBorder="1" applyAlignment="1">
      <alignment horizontal="center" vertical="center" wrapText="1"/>
    </xf>
    <xf numFmtId="4" fontId="20" fillId="2" borderId="14" xfId="0" applyNumberFormat="1" applyFont="1" applyFill="1" applyBorder="1" applyAlignment="1" applyProtection="1">
      <alignment horizontal="center" vertical="center" wrapText="1"/>
      <protection hidden="1"/>
    </xf>
    <xf numFmtId="4" fontId="20" fillId="2" borderId="42" xfId="0" applyNumberFormat="1" applyFont="1" applyFill="1" applyBorder="1" applyAlignment="1" applyProtection="1">
      <alignment horizontal="center" vertical="center" wrapText="1"/>
      <protection hidden="1"/>
    </xf>
    <xf numFmtId="4" fontId="7" fillId="2" borderId="41" xfId="0" applyNumberFormat="1" applyFont="1" applyFill="1" applyBorder="1" applyAlignment="1">
      <alignment horizontal="center" vertical="center" wrapText="1"/>
    </xf>
    <xf numFmtId="4" fontId="15" fillId="2" borderId="43" xfId="0" applyNumberFormat="1" applyFont="1" applyFill="1" applyBorder="1" applyAlignment="1">
      <alignment horizontal="center" vertical="center"/>
    </xf>
    <xf numFmtId="4" fontId="15" fillId="2" borderId="44" xfId="0" applyNumberFormat="1" applyFont="1" applyFill="1" applyBorder="1" applyAlignment="1">
      <alignment horizontal="center" vertical="center" wrapText="1"/>
    </xf>
    <xf numFmtId="4" fontId="20" fillId="2" borderId="44" xfId="0" applyNumberFormat="1" applyFont="1" applyFill="1" applyBorder="1" applyAlignment="1">
      <alignment horizontal="center" vertical="center"/>
    </xf>
    <xf numFmtId="4" fontId="20" fillId="2" borderId="43" xfId="0" applyNumberFormat="1" applyFont="1" applyFill="1" applyBorder="1" applyAlignment="1">
      <alignment horizontal="center" vertical="center"/>
    </xf>
    <xf numFmtId="4" fontId="20" fillId="2" borderId="45" xfId="0" applyNumberFormat="1" applyFont="1" applyFill="1" applyBorder="1" applyAlignment="1">
      <alignment horizontal="center" vertical="center"/>
    </xf>
    <xf numFmtId="4" fontId="20" fillId="2" borderId="46" xfId="0" applyNumberFormat="1" applyFont="1" applyFill="1" applyBorder="1" applyAlignment="1">
      <alignment horizontal="center" vertical="center"/>
    </xf>
    <xf numFmtId="4" fontId="20" fillId="2" borderId="47" xfId="0" applyNumberFormat="1" applyFont="1" applyFill="1" applyBorder="1" applyAlignment="1">
      <alignment horizontal="center" vertical="center"/>
    </xf>
    <xf numFmtId="4" fontId="20" fillId="2" borderId="48" xfId="0" applyNumberFormat="1" applyFont="1" applyFill="1" applyBorder="1" applyAlignment="1">
      <alignment horizontal="center" vertical="center"/>
    </xf>
    <xf numFmtId="4" fontId="20" fillId="2" borderId="49" xfId="0" applyNumberFormat="1" applyFont="1" applyFill="1" applyBorder="1" applyAlignment="1">
      <alignment horizontal="center" vertical="center"/>
    </xf>
    <xf numFmtId="4" fontId="15" fillId="2" borderId="9" xfId="0" applyNumberFormat="1" applyFont="1" applyFill="1" applyBorder="1" applyAlignment="1">
      <alignment horizontal="center" vertical="center"/>
    </xf>
    <xf numFmtId="4" fontId="15" fillId="2" borderId="50" xfId="0" applyNumberFormat="1" applyFont="1" applyFill="1" applyBorder="1" applyAlignment="1">
      <alignment horizontal="left" vertical="center" wrapText="1"/>
    </xf>
    <xf numFmtId="4" fontId="15" fillId="2" borderId="29" xfId="0" applyNumberFormat="1" applyFont="1" applyFill="1" applyBorder="1" applyAlignment="1">
      <alignment horizontal="center" vertical="center" wrapText="1"/>
    </xf>
    <xf numFmtId="4" fontId="15" fillId="2" borderId="9" xfId="0" applyNumberFormat="1" applyFont="1" applyFill="1" applyBorder="1" applyAlignment="1">
      <alignment horizontal="center" vertical="center" wrapText="1"/>
    </xf>
    <xf numFmtId="4" fontId="15" fillId="2" borderId="37" xfId="0" applyNumberFormat="1" applyFont="1" applyFill="1" applyBorder="1" applyAlignment="1">
      <alignment horizontal="center" vertical="center" wrapText="1"/>
    </xf>
    <xf numFmtId="4" fontId="15" fillId="2" borderId="38" xfId="0" applyNumberFormat="1" applyFont="1" applyFill="1" applyBorder="1" applyAlignment="1">
      <alignment horizontal="center" vertical="center" wrapText="1"/>
    </xf>
    <xf numFmtId="4" fontId="15" fillId="2" borderId="31" xfId="0" applyNumberFormat="1" applyFont="1" applyFill="1" applyBorder="1" applyAlignment="1">
      <alignment horizontal="center" vertical="center" wrapText="1"/>
    </xf>
    <xf numFmtId="4" fontId="15" fillId="2" borderId="51" xfId="0" applyNumberFormat="1" applyFont="1" applyFill="1" applyBorder="1" applyAlignment="1">
      <alignment horizontal="center" vertical="center" wrapText="1"/>
    </xf>
    <xf numFmtId="4" fontId="15" fillId="2" borderId="8" xfId="0" applyNumberFormat="1" applyFont="1" applyFill="1" applyBorder="1" applyAlignment="1">
      <alignment horizontal="center" vertical="center"/>
    </xf>
    <xf numFmtId="4" fontId="15" fillId="2" borderId="28" xfId="0" applyNumberFormat="1" applyFont="1" applyFill="1" applyBorder="1" applyAlignment="1">
      <alignment horizontal="left" vertical="center" wrapText="1"/>
    </xf>
    <xf numFmtId="4" fontId="15" fillId="2" borderId="52" xfId="0" applyNumberFormat="1" applyFont="1" applyFill="1" applyBorder="1" applyAlignment="1">
      <alignment horizontal="center" vertical="center" wrapText="1"/>
    </xf>
    <xf numFmtId="4" fontId="15" fillId="2" borderId="8" xfId="0" applyNumberFormat="1" applyFont="1" applyFill="1" applyBorder="1" applyAlignment="1">
      <alignment horizontal="center" vertical="center" wrapText="1"/>
    </xf>
    <xf numFmtId="4" fontId="15" fillId="2" borderId="19" xfId="0" applyNumberFormat="1" applyFont="1" applyFill="1" applyBorder="1" applyAlignment="1">
      <alignment horizontal="center" vertical="center" wrapText="1"/>
    </xf>
    <xf numFmtId="4" fontId="15" fillId="2" borderId="20" xfId="0" applyNumberFormat="1" applyFont="1" applyFill="1" applyBorder="1" applyAlignment="1">
      <alignment horizontal="center" vertical="center" wrapText="1"/>
    </xf>
    <xf numFmtId="4" fontId="15" fillId="2" borderId="21" xfId="0" applyNumberFormat="1" applyFont="1" applyFill="1" applyBorder="1" applyAlignment="1">
      <alignment horizontal="center" vertical="center" wrapText="1"/>
    </xf>
    <xf numFmtId="4" fontId="15" fillId="2" borderId="53" xfId="0" applyNumberFormat="1" applyFont="1" applyFill="1" applyBorder="1" applyAlignment="1">
      <alignment horizontal="center" vertical="center" wrapText="1"/>
    </xf>
    <xf numFmtId="4" fontId="15" fillId="2" borderId="54" xfId="0" applyNumberFormat="1" applyFont="1" applyFill="1" applyBorder="1" applyAlignment="1">
      <alignment horizontal="center" vertical="center" wrapText="1"/>
    </xf>
    <xf numFmtId="4" fontId="20" fillId="2" borderId="9" xfId="0" applyNumberFormat="1" applyFont="1" applyFill="1" applyBorder="1" applyAlignment="1">
      <alignment horizontal="right" vertical="center"/>
    </xf>
    <xf numFmtId="4" fontId="20" fillId="2" borderId="50" xfId="0" applyNumberFormat="1" applyFont="1" applyFill="1" applyBorder="1" applyAlignment="1">
      <alignment horizontal="right" vertical="center" wrapText="1"/>
    </xf>
    <xf numFmtId="4" fontId="20" fillId="2" borderId="29" xfId="0" applyNumberFormat="1" applyFont="1" applyFill="1" applyBorder="1" applyAlignment="1">
      <alignment horizontal="center" vertical="center" wrapText="1"/>
    </xf>
    <xf numFmtId="4" fontId="20" fillId="2" borderId="9" xfId="0" applyNumberFormat="1" applyFont="1" applyFill="1" applyBorder="1" applyAlignment="1">
      <alignment horizontal="center" vertical="center" wrapText="1"/>
    </xf>
    <xf numFmtId="4" fontId="20" fillId="2" borderId="37" xfId="0" applyNumberFormat="1" applyFont="1" applyFill="1" applyBorder="1" applyAlignment="1">
      <alignment horizontal="center" vertical="center" wrapText="1"/>
    </xf>
    <xf numFmtId="4" fontId="20" fillId="2" borderId="38" xfId="0" applyNumberFormat="1" applyFont="1" applyFill="1" applyBorder="1" applyAlignment="1">
      <alignment horizontal="center" vertical="center" wrapText="1"/>
    </xf>
    <xf numFmtId="4" fontId="20" fillId="2" borderId="31" xfId="0" applyNumberFormat="1" applyFont="1" applyFill="1" applyBorder="1" applyAlignment="1">
      <alignment horizontal="center" vertical="center" wrapText="1"/>
    </xf>
    <xf numFmtId="4" fontId="20" fillId="2" borderId="51" xfId="0" applyNumberFormat="1" applyFont="1" applyFill="1" applyBorder="1" applyAlignment="1">
      <alignment horizontal="center" vertical="center" wrapText="1"/>
    </xf>
    <xf numFmtId="4" fontId="20" fillId="2" borderId="55" xfId="0" applyNumberFormat="1" applyFont="1" applyFill="1" applyBorder="1" applyAlignment="1">
      <alignment horizontal="center" vertical="center" wrapText="1"/>
    </xf>
    <xf numFmtId="166" fontId="2" fillId="0" borderId="0" xfId="0" applyNumberFormat="1" applyFont="1"/>
    <xf numFmtId="4" fontId="20" fillId="2" borderId="9" xfId="0" applyNumberFormat="1" applyFont="1" applyFill="1" applyBorder="1" applyAlignment="1">
      <alignment horizontal="center" vertical="center"/>
    </xf>
    <xf numFmtId="4" fontId="20" fillId="2" borderId="56" xfId="0" applyNumberFormat="1" applyFont="1" applyFill="1" applyBorder="1" applyAlignment="1">
      <alignment horizontal="right" vertical="center" wrapText="1"/>
    </xf>
    <xf numFmtId="4" fontId="20" fillId="2" borderId="30" xfId="0" applyNumberFormat="1" applyFont="1" applyFill="1" applyBorder="1" applyAlignment="1">
      <alignment horizontal="center" vertical="center" wrapText="1"/>
    </xf>
    <xf numFmtId="4" fontId="20" fillId="2" borderId="6" xfId="0" applyNumberFormat="1" applyFont="1" applyFill="1" applyBorder="1" applyAlignment="1">
      <alignment horizontal="center" vertical="center" wrapText="1"/>
    </xf>
    <xf numFmtId="4" fontId="20" fillId="2" borderId="22" xfId="0" applyNumberFormat="1" applyFont="1" applyFill="1" applyBorder="1" applyAlignment="1">
      <alignment horizontal="center" vertical="center" wrapText="1"/>
    </xf>
    <xf numFmtId="4" fontId="20" fillId="2" borderId="23" xfId="0" applyNumberFormat="1" applyFont="1" applyFill="1" applyBorder="1" applyAlignment="1">
      <alignment horizontal="center" vertical="center" wrapText="1"/>
    </xf>
    <xf numFmtId="4" fontId="20" fillId="2" borderId="24" xfId="0" applyNumberFormat="1" applyFont="1" applyFill="1" applyBorder="1" applyAlignment="1">
      <alignment horizontal="center" vertical="center" wrapText="1"/>
    </xf>
    <xf numFmtId="4" fontId="20" fillId="2" borderId="57" xfId="0" applyNumberFormat="1" applyFont="1" applyFill="1" applyBorder="1" applyAlignment="1">
      <alignment horizontal="center" vertical="center" wrapText="1"/>
    </xf>
    <xf numFmtId="4" fontId="20" fillId="2" borderId="58" xfId="0" applyNumberFormat="1" applyFont="1" applyFill="1" applyBorder="1" applyAlignment="1">
      <alignment horizontal="center" vertical="center" wrapText="1"/>
    </xf>
    <xf numFmtId="4" fontId="20" fillId="2" borderId="59" xfId="0" applyNumberFormat="1" applyFont="1" applyFill="1" applyBorder="1" applyAlignment="1">
      <alignment horizontal="center" vertical="center"/>
    </xf>
    <xf numFmtId="4" fontId="20" fillId="2" borderId="60" xfId="0" applyNumberFormat="1" applyFont="1" applyFill="1" applyBorder="1" applyAlignment="1">
      <alignment horizontal="right" vertical="center" wrapText="1"/>
    </xf>
    <xf numFmtId="4" fontId="20" fillId="2" borderId="32" xfId="0" applyNumberFormat="1" applyFont="1" applyFill="1" applyBorder="1" applyAlignment="1">
      <alignment horizontal="center" vertical="center" wrapText="1"/>
    </xf>
    <xf numFmtId="4" fontId="20" fillId="2" borderId="7" xfId="0" applyNumberFormat="1" applyFont="1" applyFill="1" applyBorder="1" applyAlignment="1">
      <alignment horizontal="center" vertical="center" wrapText="1"/>
    </xf>
    <xf numFmtId="4" fontId="20" fillId="2" borderId="25" xfId="0" applyNumberFormat="1" applyFont="1" applyFill="1" applyBorder="1" applyAlignment="1">
      <alignment horizontal="center" vertical="center" wrapText="1"/>
    </xf>
    <xf numFmtId="4" fontId="20" fillId="2" borderId="26" xfId="0" applyNumberFormat="1" applyFont="1" applyFill="1" applyBorder="1" applyAlignment="1">
      <alignment horizontal="center" vertical="center" wrapText="1"/>
    </xf>
    <xf numFmtId="4" fontId="20" fillId="2" borderId="27" xfId="0" applyNumberFormat="1" applyFont="1" applyFill="1" applyBorder="1" applyAlignment="1">
      <alignment horizontal="center" vertical="center" wrapText="1"/>
    </xf>
    <xf numFmtId="4" fontId="20" fillId="2" borderId="61" xfId="0" applyNumberFormat="1" applyFont="1" applyFill="1" applyBorder="1" applyAlignment="1">
      <alignment horizontal="center" vertical="center" wrapText="1"/>
    </xf>
    <xf numFmtId="4" fontId="20" fillId="2" borderId="62" xfId="0" applyNumberFormat="1" applyFont="1" applyFill="1" applyBorder="1" applyAlignment="1">
      <alignment horizontal="center" vertical="center" wrapText="1"/>
    </xf>
    <xf numFmtId="4" fontId="15" fillId="2" borderId="28" xfId="0" applyNumberFormat="1" applyFont="1" applyFill="1" applyBorder="1" applyAlignment="1">
      <alignment wrapText="1"/>
    </xf>
    <xf numFmtId="4" fontId="20" fillId="2" borderId="56" xfId="0" applyNumberFormat="1" applyFont="1" applyFill="1" applyBorder="1" applyAlignment="1">
      <alignment horizontal="right" wrapText="1"/>
    </xf>
    <xf numFmtId="4" fontId="5" fillId="0" borderId="0" xfId="0" applyNumberFormat="1" applyFont="1"/>
    <xf numFmtId="4" fontId="15" fillId="2" borderId="63" xfId="0" applyNumberFormat="1" applyFont="1" applyFill="1" applyBorder="1" applyAlignment="1">
      <alignment horizontal="center" vertical="center" wrapText="1"/>
    </xf>
    <xf numFmtId="4" fontId="15" fillId="2" borderId="64" xfId="0" applyNumberFormat="1" applyFont="1" applyFill="1" applyBorder="1" applyAlignment="1">
      <alignment horizontal="left" vertical="center" wrapText="1"/>
    </xf>
    <xf numFmtId="166" fontId="15" fillId="2" borderId="64" xfId="0" applyNumberFormat="1" applyFont="1" applyFill="1" applyBorder="1" applyAlignment="1">
      <alignment horizontal="center" vertical="center" wrapText="1"/>
    </xf>
    <xf numFmtId="166" fontId="15" fillId="2" borderId="63" xfId="0" applyNumberFormat="1" applyFont="1" applyFill="1" applyBorder="1" applyAlignment="1">
      <alignment horizontal="center" vertical="center" wrapText="1"/>
    </xf>
    <xf numFmtId="166" fontId="15" fillId="2" borderId="65" xfId="0" applyNumberFormat="1" applyFont="1" applyFill="1" applyBorder="1" applyAlignment="1">
      <alignment horizontal="center" vertical="center" wrapText="1"/>
    </xf>
    <xf numFmtId="166" fontId="15" fillId="2" borderId="66" xfId="0" applyNumberFormat="1" applyFont="1" applyFill="1" applyBorder="1" applyAlignment="1">
      <alignment horizontal="center" vertical="center" wrapText="1"/>
    </xf>
    <xf numFmtId="166" fontId="15" fillId="2" borderId="42" xfId="0" applyNumberFormat="1" applyFont="1" applyFill="1" applyBorder="1" applyAlignment="1">
      <alignment horizontal="center" vertical="center" wrapText="1"/>
    </xf>
    <xf numFmtId="166" fontId="15" fillId="2" borderId="67" xfId="0" applyNumberFormat="1" applyFont="1" applyFill="1" applyBorder="1" applyAlignment="1">
      <alignment horizontal="center" vertical="center" wrapText="1"/>
    </xf>
    <xf numFmtId="166" fontId="15" fillId="2" borderId="68" xfId="0" applyNumberFormat="1" applyFont="1" applyFill="1" applyBorder="1" applyAlignment="1">
      <alignment horizontal="center" vertical="center" wrapText="1"/>
    </xf>
    <xf numFmtId="166" fontId="21" fillId="2" borderId="63" xfId="0" applyNumberFormat="1" applyFont="1" applyFill="1" applyBorder="1" applyAlignment="1">
      <alignment horizontal="center" vertical="center" wrapText="1"/>
    </xf>
    <xf numFmtId="4" fontId="15" fillId="2" borderId="69" xfId="0" applyNumberFormat="1" applyFont="1" applyFill="1" applyBorder="1" applyAlignment="1">
      <alignment horizontal="center" vertical="center" wrapText="1"/>
    </xf>
    <xf numFmtId="4" fontId="15" fillId="2" borderId="70" xfId="0" applyNumberFormat="1" applyFont="1" applyFill="1" applyBorder="1" applyAlignment="1">
      <alignment horizontal="center" vertical="center" wrapText="1"/>
    </xf>
    <xf numFmtId="4" fontId="15" fillId="2" borderId="71" xfId="0" applyNumberFormat="1" applyFont="1" applyFill="1" applyBorder="1" applyAlignment="1">
      <alignment horizontal="center" vertical="center" wrapText="1"/>
    </xf>
    <xf numFmtId="4" fontId="15" fillId="2" borderId="72" xfId="0" applyNumberFormat="1" applyFont="1" applyFill="1" applyBorder="1" applyAlignment="1">
      <alignment horizontal="center" vertical="center" wrapText="1"/>
    </xf>
    <xf numFmtId="4" fontId="15" fillId="2" borderId="73" xfId="0" applyNumberFormat="1" applyFont="1" applyFill="1" applyBorder="1" applyAlignment="1">
      <alignment horizontal="center" vertical="center" wrapText="1"/>
    </xf>
    <xf numFmtId="4" fontId="15" fillId="2" borderId="74" xfId="0" applyNumberFormat="1" applyFont="1" applyFill="1" applyBorder="1" applyAlignment="1">
      <alignment horizontal="center" vertical="center" wrapText="1"/>
    </xf>
    <xf numFmtId="4" fontId="15" fillId="2" borderId="75" xfId="0" applyNumberFormat="1" applyFont="1" applyFill="1" applyBorder="1" applyAlignment="1">
      <alignment horizontal="center" vertical="center" wrapText="1"/>
    </xf>
    <xf numFmtId="4" fontId="21" fillId="2" borderId="69" xfId="0" applyNumberFormat="1" applyFont="1" applyFill="1" applyBorder="1" applyAlignment="1">
      <alignment horizontal="center" vertical="center" wrapText="1"/>
    </xf>
    <xf numFmtId="166" fontId="3" fillId="0" borderId="0" xfId="0" applyNumberFormat="1" applyFont="1"/>
    <xf numFmtId="4" fontId="21" fillId="2" borderId="8" xfId="0" applyNumberFormat="1" applyFont="1" applyFill="1" applyBorder="1" applyAlignment="1">
      <alignment horizontal="center" vertical="center" wrapText="1"/>
    </xf>
    <xf numFmtId="4" fontId="15" fillId="2" borderId="52" xfId="0" applyNumberFormat="1" applyFont="1" applyFill="1" applyBorder="1" applyAlignment="1">
      <alignment horizontal="left" vertical="center" wrapText="1"/>
    </xf>
    <xf numFmtId="0" fontId="5" fillId="0" borderId="0" xfId="0" applyFont="1" applyAlignment="1">
      <alignment vertical="center"/>
    </xf>
    <xf numFmtId="4" fontId="10" fillId="2" borderId="6" xfId="0" applyNumberFormat="1" applyFont="1" applyFill="1" applyBorder="1" applyAlignment="1">
      <alignment horizontal="center" vertical="center" wrapText="1"/>
    </xf>
    <xf numFmtId="4" fontId="10" fillId="2" borderId="30" xfId="0" applyNumberFormat="1" applyFont="1" applyFill="1" applyBorder="1" applyAlignment="1">
      <alignment horizontal="right" vertical="center" wrapText="1"/>
    </xf>
    <xf numFmtId="4" fontId="10" fillId="2" borderId="30" xfId="0" applyNumberFormat="1" applyFont="1" applyFill="1" applyBorder="1" applyAlignment="1">
      <alignment horizontal="center" vertical="center" wrapText="1"/>
    </xf>
    <xf numFmtId="4" fontId="10" fillId="2" borderId="22" xfId="0" applyNumberFormat="1" applyFont="1" applyFill="1" applyBorder="1" applyAlignment="1">
      <alignment horizontal="center" vertical="center" wrapText="1"/>
    </xf>
    <xf numFmtId="4" fontId="10" fillId="2" borderId="23" xfId="0" applyNumberFormat="1" applyFont="1" applyFill="1" applyBorder="1" applyAlignment="1">
      <alignment horizontal="center" vertical="center" wrapText="1"/>
    </xf>
    <xf numFmtId="4" fontId="10" fillId="2" borderId="24" xfId="0" applyNumberFormat="1" applyFont="1" applyFill="1" applyBorder="1" applyAlignment="1">
      <alignment horizontal="center" vertical="center" wrapText="1"/>
    </xf>
    <xf numFmtId="4" fontId="10" fillId="2" borderId="57" xfId="0" applyNumberFormat="1" applyFont="1" applyFill="1" applyBorder="1" applyAlignment="1">
      <alignment horizontal="center" vertical="center" wrapText="1"/>
    </xf>
    <xf numFmtId="4" fontId="10" fillId="2" borderId="58" xfId="0" applyNumberFormat="1" applyFont="1" applyFill="1" applyBorder="1" applyAlignment="1">
      <alignment horizontal="center" vertical="center" wrapText="1"/>
    </xf>
    <xf numFmtId="4" fontId="10" fillId="2" borderId="32" xfId="0" applyNumberFormat="1" applyFont="1" applyFill="1" applyBorder="1" applyAlignment="1">
      <alignment horizontal="right" vertical="center" wrapText="1"/>
    </xf>
    <xf numFmtId="4" fontId="10" fillId="2" borderId="32" xfId="0" applyNumberFormat="1" applyFont="1" applyFill="1" applyBorder="1" applyAlignment="1">
      <alignment horizontal="center" vertical="center" wrapText="1"/>
    </xf>
    <xf numFmtId="4" fontId="10" fillId="2" borderId="7" xfId="0" applyNumberFormat="1" applyFont="1" applyFill="1" applyBorder="1" applyAlignment="1">
      <alignment horizontal="center" vertical="center" wrapText="1"/>
    </xf>
    <xf numFmtId="4" fontId="10" fillId="2" borderId="25" xfId="0" applyNumberFormat="1" applyFont="1" applyFill="1" applyBorder="1" applyAlignment="1">
      <alignment horizontal="center" vertical="center" wrapText="1"/>
    </xf>
    <xf numFmtId="4" fontId="10" fillId="2" borderId="26" xfId="0" applyNumberFormat="1" applyFont="1" applyFill="1" applyBorder="1" applyAlignment="1">
      <alignment horizontal="center" vertical="center" wrapText="1"/>
    </xf>
    <xf numFmtId="4" fontId="10" fillId="2" borderId="27" xfId="0" applyNumberFormat="1" applyFont="1" applyFill="1" applyBorder="1" applyAlignment="1">
      <alignment horizontal="center" vertical="center" wrapText="1"/>
    </xf>
    <xf numFmtId="4" fontId="10" fillId="2" borderId="61" xfId="0" applyNumberFormat="1" applyFont="1" applyFill="1" applyBorder="1" applyAlignment="1">
      <alignment horizontal="center" vertical="center" wrapText="1"/>
    </xf>
    <xf numFmtId="4" fontId="10" fillId="2" borderId="62" xfId="0" applyNumberFormat="1" applyFont="1" applyFill="1" applyBorder="1" applyAlignment="1">
      <alignment horizontal="center" vertical="center" wrapText="1"/>
    </xf>
    <xf numFmtId="4" fontId="10" fillId="2" borderId="76" xfId="0" applyNumberFormat="1" applyFont="1" applyFill="1" applyBorder="1" applyAlignment="1">
      <alignment horizontal="right" vertical="center" wrapText="1"/>
    </xf>
    <xf numFmtId="4" fontId="10" fillId="2" borderId="76" xfId="0" applyNumberFormat="1" applyFont="1" applyFill="1" applyBorder="1" applyAlignment="1">
      <alignment horizontal="center" vertical="center" wrapText="1"/>
    </xf>
    <xf numFmtId="4" fontId="10" fillId="2" borderId="77" xfId="0" applyNumberFormat="1" applyFont="1" applyFill="1" applyBorder="1" applyAlignment="1">
      <alignment horizontal="center" vertical="center" wrapText="1"/>
    </xf>
    <xf numFmtId="4" fontId="10" fillId="2" borderId="78" xfId="0" applyNumberFormat="1" applyFont="1" applyFill="1" applyBorder="1" applyAlignment="1">
      <alignment horizontal="center" vertical="center" wrapText="1"/>
    </xf>
    <xf numFmtId="4" fontId="10" fillId="2" borderId="79" xfId="0" applyNumberFormat="1" applyFont="1" applyFill="1" applyBorder="1" applyAlignment="1">
      <alignment horizontal="center" vertical="center" wrapText="1"/>
    </xf>
    <xf numFmtId="4" fontId="10" fillId="2" borderId="80" xfId="0" applyNumberFormat="1" applyFont="1" applyFill="1" applyBorder="1" applyAlignment="1">
      <alignment horizontal="center" vertical="center" wrapText="1"/>
    </xf>
    <xf numFmtId="4" fontId="10" fillId="2" borderId="81" xfId="0" applyNumberFormat="1" applyFont="1" applyFill="1" applyBorder="1" applyAlignment="1">
      <alignment horizontal="center" vertical="center" wrapText="1"/>
    </xf>
    <xf numFmtId="4" fontId="10" fillId="2" borderId="82" xfId="0" applyNumberFormat="1" applyFont="1" applyFill="1" applyBorder="1" applyAlignment="1">
      <alignment horizontal="center" vertical="center" wrapText="1"/>
    </xf>
    <xf numFmtId="4" fontId="15" fillId="2" borderId="44" xfId="0" applyNumberFormat="1" applyFont="1" applyFill="1" applyBorder="1" applyAlignment="1">
      <alignment horizontal="center" vertical="center"/>
    </xf>
    <xf numFmtId="4" fontId="15" fillId="2" borderId="45" xfId="0" applyNumberFormat="1" applyFont="1" applyFill="1" applyBorder="1" applyAlignment="1">
      <alignment horizontal="center" vertical="center"/>
    </xf>
    <xf numFmtId="4" fontId="15" fillId="2" borderId="46" xfId="0" applyNumberFormat="1" applyFont="1" applyFill="1" applyBorder="1" applyAlignment="1">
      <alignment horizontal="center" vertical="center"/>
    </xf>
    <xf numFmtId="4" fontId="15" fillId="2" borderId="47" xfId="0" applyNumberFormat="1" applyFont="1" applyFill="1" applyBorder="1" applyAlignment="1">
      <alignment horizontal="center" vertical="center"/>
    </xf>
    <xf numFmtId="4" fontId="15" fillId="2" borderId="48" xfId="0" applyNumberFormat="1" applyFont="1" applyFill="1" applyBorder="1" applyAlignment="1">
      <alignment horizontal="center" vertical="center"/>
    </xf>
    <xf numFmtId="4" fontId="15" fillId="2" borderId="49" xfId="0" applyNumberFormat="1" applyFont="1" applyFill="1" applyBorder="1" applyAlignment="1">
      <alignment horizontal="center" vertical="center"/>
    </xf>
    <xf numFmtId="4" fontId="15" fillId="0" borderId="0" xfId="0" applyNumberFormat="1" applyFont="1" applyAlignment="1">
      <alignment horizontal="center" vertical="center"/>
    </xf>
    <xf numFmtId="4" fontId="15" fillId="0" borderId="37" xfId="0" applyNumberFormat="1" applyFont="1" applyBorder="1" applyAlignment="1" applyProtection="1">
      <alignment horizontal="center" vertical="center" wrapText="1"/>
      <protection locked="0"/>
    </xf>
    <xf numFmtId="4" fontId="15" fillId="0" borderId="38" xfId="0" applyNumberFormat="1" applyFont="1" applyBorder="1" applyAlignment="1" applyProtection="1">
      <alignment horizontal="center" vertical="center" wrapText="1"/>
      <protection locked="0"/>
    </xf>
    <xf numFmtId="4" fontId="15" fillId="0" borderId="31" xfId="0" applyNumberFormat="1" applyFont="1" applyBorder="1" applyAlignment="1" applyProtection="1">
      <alignment horizontal="center" vertical="center" wrapText="1"/>
      <protection locked="0"/>
    </xf>
    <xf numFmtId="4" fontId="15" fillId="0" borderId="29" xfId="0" applyNumberFormat="1" applyFont="1" applyBorder="1" applyAlignment="1" applyProtection="1">
      <alignment horizontal="center" vertical="center" wrapText="1"/>
      <protection locked="0"/>
    </xf>
    <xf numFmtId="4" fontId="15" fillId="0" borderId="55" xfId="0" applyNumberFormat="1" applyFont="1" applyBorder="1" applyAlignment="1" applyProtection="1">
      <alignment horizontal="center" vertical="center" wrapText="1"/>
      <protection locked="0"/>
    </xf>
    <xf numFmtId="4" fontId="15" fillId="0" borderId="9" xfId="0" applyNumberFormat="1" applyFont="1" applyBorder="1" applyAlignment="1" applyProtection="1">
      <alignment horizontal="center" vertical="center" wrapText="1"/>
      <protection locked="0"/>
    </xf>
    <xf numFmtId="4" fontId="15" fillId="2" borderId="52" xfId="0" applyNumberFormat="1" applyFont="1" applyFill="1" applyBorder="1" applyAlignment="1">
      <alignment horizontal="left" wrapText="1"/>
    </xf>
    <xf numFmtId="4" fontId="10" fillId="0" borderId="6" xfId="0" applyNumberFormat="1" applyFont="1" applyBorder="1" applyAlignment="1" applyProtection="1">
      <alignment horizontal="center" vertical="center" wrapText="1"/>
      <protection locked="0"/>
    </xf>
    <xf numFmtId="4" fontId="10" fillId="0" borderId="22" xfId="0" applyNumberFormat="1" applyFont="1" applyBorder="1" applyAlignment="1" applyProtection="1">
      <alignment horizontal="center" vertical="center" wrapText="1"/>
      <protection locked="0"/>
    </xf>
    <xf numFmtId="4" fontId="10" fillId="0" borderId="24" xfId="0" applyNumberFormat="1" applyFont="1" applyBorder="1" applyAlignment="1" applyProtection="1">
      <alignment horizontal="center" vertical="center" wrapText="1"/>
      <protection locked="0"/>
    </xf>
    <xf numFmtId="4" fontId="10" fillId="0" borderId="30" xfId="0" applyNumberFormat="1" applyFont="1" applyBorder="1" applyAlignment="1" applyProtection="1">
      <alignment horizontal="center" vertical="center" wrapText="1"/>
      <protection locked="0"/>
    </xf>
    <xf numFmtId="4" fontId="10" fillId="0" borderId="58" xfId="0" applyNumberFormat="1" applyFont="1" applyBorder="1" applyAlignment="1" applyProtection="1">
      <alignment horizontal="center" vertical="center" wrapText="1"/>
      <protection locked="0"/>
    </xf>
    <xf numFmtId="4" fontId="10" fillId="3" borderId="23" xfId="0" applyNumberFormat="1" applyFont="1" applyFill="1" applyBorder="1" applyAlignment="1" applyProtection="1">
      <alignment horizontal="center" vertical="center" wrapText="1"/>
      <protection locked="0"/>
    </xf>
    <xf numFmtId="4" fontId="10" fillId="3" borderId="24" xfId="0" applyNumberFormat="1" applyFont="1" applyFill="1" applyBorder="1" applyAlignment="1" applyProtection="1">
      <alignment horizontal="center" vertical="center" wrapText="1"/>
      <protection locked="0"/>
    </xf>
    <xf numFmtId="4" fontId="10" fillId="3" borderId="22" xfId="0" applyNumberFormat="1" applyFont="1" applyFill="1" applyBorder="1" applyAlignment="1" applyProtection="1">
      <alignment horizontal="center" vertical="center" wrapText="1"/>
      <protection locked="0"/>
    </xf>
    <xf numFmtId="4" fontId="10" fillId="3" borderId="30" xfId="0" applyNumberFormat="1" applyFont="1" applyFill="1" applyBorder="1" applyAlignment="1" applyProtection="1">
      <alignment horizontal="center" vertical="center" wrapText="1"/>
      <protection locked="0"/>
    </xf>
    <xf numFmtId="4" fontId="20" fillId="2" borderId="32" xfId="0" applyNumberFormat="1" applyFont="1" applyFill="1" applyBorder="1" applyAlignment="1">
      <alignment horizontal="right" wrapText="1"/>
    </xf>
    <xf numFmtId="4" fontId="20" fillId="2" borderId="83" xfId="0" applyNumberFormat="1" applyFont="1" applyFill="1" applyBorder="1" applyAlignment="1">
      <alignment horizontal="right" wrapText="1"/>
    </xf>
    <xf numFmtId="4" fontId="15" fillId="3" borderId="19" xfId="0" applyNumberFormat="1" applyFont="1" applyFill="1" applyBorder="1" applyAlignment="1" applyProtection="1">
      <alignment horizontal="center" vertical="center" wrapText="1"/>
      <protection locked="0"/>
    </xf>
    <xf numFmtId="4" fontId="15" fillId="3" borderId="20" xfId="0" applyNumberFormat="1" applyFont="1" applyFill="1" applyBorder="1" applyAlignment="1" applyProtection="1">
      <alignment horizontal="center" vertical="center" wrapText="1"/>
      <protection locked="0"/>
    </xf>
    <xf numFmtId="4" fontId="15" fillId="3" borderId="21" xfId="0" applyNumberFormat="1" applyFont="1" applyFill="1" applyBorder="1" applyAlignment="1" applyProtection="1">
      <alignment horizontal="center" vertical="center" wrapText="1"/>
      <protection locked="0"/>
    </xf>
    <xf numFmtId="4" fontId="15" fillId="3" borderId="52" xfId="0" applyNumberFormat="1" applyFont="1" applyFill="1" applyBorder="1" applyAlignment="1" applyProtection="1">
      <alignment horizontal="center" vertical="center" wrapText="1"/>
      <protection locked="0"/>
    </xf>
    <xf numFmtId="4" fontId="15" fillId="0" borderId="54" xfId="0" applyNumberFormat="1" applyFont="1" applyBorder="1" applyAlignment="1" applyProtection="1">
      <alignment horizontal="center" vertical="center" wrapText="1"/>
      <protection locked="0"/>
    </xf>
    <xf numFmtId="4" fontId="15" fillId="0" borderId="21" xfId="0" applyNumberFormat="1" applyFont="1" applyBorder="1" applyAlignment="1" applyProtection="1">
      <alignment horizontal="center" vertical="center" wrapText="1"/>
      <protection locked="0"/>
    </xf>
    <xf numFmtId="4" fontId="15" fillId="3" borderId="8" xfId="0" applyNumberFormat="1" applyFont="1" applyFill="1" applyBorder="1" applyAlignment="1" applyProtection="1">
      <alignment horizontal="center" vertical="center" wrapText="1"/>
      <protection locked="0"/>
    </xf>
    <xf numFmtId="4" fontId="20" fillId="2" borderId="6" xfId="0" applyNumberFormat="1" applyFont="1" applyFill="1" applyBorder="1" applyAlignment="1">
      <alignment horizontal="center" vertical="center"/>
    </xf>
    <xf numFmtId="4" fontId="20" fillId="2" borderId="30" xfId="0" applyNumberFormat="1" applyFont="1" applyFill="1" applyBorder="1" applyAlignment="1">
      <alignment horizontal="right" wrapText="1"/>
    </xf>
    <xf numFmtId="4" fontId="10" fillId="3" borderId="6" xfId="0" applyNumberFormat="1" applyFont="1" applyFill="1" applyBorder="1" applyAlignment="1" applyProtection="1">
      <alignment horizontal="center" vertical="center" wrapText="1"/>
      <protection locked="0"/>
    </xf>
    <xf numFmtId="4" fontId="20" fillId="2" borderId="7" xfId="0" applyNumberFormat="1" applyFont="1" applyFill="1" applyBorder="1" applyAlignment="1">
      <alignment horizontal="center" vertical="center"/>
    </xf>
    <xf numFmtId="4" fontId="10" fillId="3" borderId="25" xfId="0" applyNumberFormat="1" applyFont="1" applyFill="1" applyBorder="1" applyAlignment="1" applyProtection="1">
      <alignment horizontal="center" vertical="center" wrapText="1"/>
      <protection locked="0"/>
    </xf>
    <xf numFmtId="4" fontId="10" fillId="3" borderId="26" xfId="0" applyNumberFormat="1" applyFont="1" applyFill="1" applyBorder="1" applyAlignment="1" applyProtection="1">
      <alignment horizontal="center" vertical="center" wrapText="1"/>
      <protection locked="0"/>
    </xf>
    <xf numFmtId="4" fontId="10" fillId="3" borderId="27" xfId="0" applyNumberFormat="1" applyFont="1" applyFill="1" applyBorder="1" applyAlignment="1" applyProtection="1">
      <alignment horizontal="center" vertical="center" wrapText="1"/>
      <protection locked="0"/>
    </xf>
    <xf numFmtId="4" fontId="10" fillId="3" borderId="32" xfId="0" applyNumberFormat="1" applyFont="1" applyFill="1" applyBorder="1" applyAlignment="1" applyProtection="1">
      <alignment horizontal="center" vertical="center" wrapText="1"/>
      <protection locked="0"/>
    </xf>
    <xf numFmtId="4" fontId="10" fillId="0" borderId="62" xfId="0" applyNumberFormat="1" applyFont="1" applyBorder="1" applyAlignment="1" applyProtection="1">
      <alignment horizontal="center" vertical="center" wrapText="1"/>
      <protection locked="0"/>
    </xf>
    <xf numFmtId="4" fontId="10" fillId="0" borderId="27" xfId="0" applyNumberFormat="1" applyFont="1" applyBorder="1" applyAlignment="1" applyProtection="1">
      <alignment horizontal="center" vertical="center" wrapText="1"/>
      <protection locked="0"/>
    </xf>
    <xf numFmtId="4" fontId="10" fillId="3" borderId="7" xfId="0" applyNumberFormat="1" applyFont="1" applyFill="1" applyBorder="1" applyAlignment="1" applyProtection="1">
      <alignment horizontal="center" vertical="center" wrapText="1"/>
      <protection locked="0"/>
    </xf>
    <xf numFmtId="4" fontId="20" fillId="0" borderId="22" xfId="0" applyNumberFormat="1" applyFont="1" applyBorder="1" applyAlignment="1" applyProtection="1">
      <alignment horizontal="center" vertical="center" wrapText="1"/>
      <protection locked="0"/>
    </xf>
    <xf numFmtId="4" fontId="20" fillId="0" borderId="23" xfId="0" applyNumberFormat="1" applyFont="1" applyBorder="1" applyAlignment="1" applyProtection="1">
      <alignment horizontal="center" vertical="center" wrapText="1"/>
      <protection locked="0"/>
    </xf>
    <xf numFmtId="4" fontId="20" fillId="0" borderId="24" xfId="0" applyNumberFormat="1" applyFont="1" applyBorder="1" applyAlignment="1" applyProtection="1">
      <alignment horizontal="center" vertical="center" wrapText="1"/>
      <protection locked="0"/>
    </xf>
    <xf numFmtId="4" fontId="20" fillId="0" borderId="30" xfId="0" applyNumberFormat="1" applyFont="1" applyBorder="1" applyAlignment="1" applyProtection="1">
      <alignment horizontal="center" vertical="center" wrapText="1"/>
      <protection locked="0"/>
    </xf>
    <xf numFmtId="4" fontId="20" fillId="0" borderId="58" xfId="0" applyNumberFormat="1" applyFont="1" applyBorder="1" applyAlignment="1" applyProtection="1">
      <alignment horizontal="center" vertical="center" wrapText="1"/>
      <protection locked="0"/>
    </xf>
    <xf numFmtId="4" fontId="20" fillId="0" borderId="6" xfId="0" applyNumberFormat="1" applyFont="1" applyBorder="1" applyAlignment="1" applyProtection="1">
      <alignment horizontal="center" vertical="center" wrapText="1"/>
      <protection locked="0"/>
    </xf>
    <xf numFmtId="4" fontId="20" fillId="0" borderId="25" xfId="0" applyNumberFormat="1" applyFont="1" applyBorder="1" applyAlignment="1" applyProtection="1">
      <alignment horizontal="center" vertical="center" wrapText="1"/>
      <protection locked="0"/>
    </xf>
    <xf numFmtId="4" fontId="20" fillId="0" borderId="26" xfId="0" applyNumberFormat="1" applyFont="1" applyBorder="1" applyAlignment="1" applyProtection="1">
      <alignment horizontal="center" vertical="center" wrapText="1"/>
      <protection locked="0"/>
    </xf>
    <xf numFmtId="4" fontId="20" fillId="0" borderId="27" xfId="0" applyNumberFormat="1" applyFont="1" applyBorder="1" applyAlignment="1" applyProtection="1">
      <alignment horizontal="center" vertical="center" wrapText="1"/>
      <protection locked="0"/>
    </xf>
    <xf numFmtId="4" fontId="20" fillId="0" borderId="32" xfId="0" applyNumberFormat="1" applyFont="1" applyBorder="1" applyAlignment="1" applyProtection="1">
      <alignment horizontal="center" vertical="center" wrapText="1"/>
      <protection locked="0"/>
    </xf>
    <xf numFmtId="4" fontId="20" fillId="0" borderId="62" xfId="0" applyNumberFormat="1" applyFont="1" applyBorder="1" applyAlignment="1" applyProtection="1">
      <alignment horizontal="center" vertical="center" wrapText="1"/>
      <protection locked="0"/>
    </xf>
    <xf numFmtId="4" fontId="20" fillId="0" borderId="7" xfId="0" applyNumberFormat="1" applyFont="1" applyBorder="1" applyAlignment="1" applyProtection="1">
      <alignment horizontal="center" vertical="center" wrapText="1"/>
      <protection locked="0"/>
    </xf>
    <xf numFmtId="4" fontId="20" fillId="3" borderId="58" xfId="0" applyNumberFormat="1" applyFont="1" applyFill="1" applyBorder="1" applyAlignment="1" applyProtection="1">
      <alignment horizontal="center" vertical="center" wrapText="1"/>
      <protection locked="0"/>
    </xf>
    <xf numFmtId="4" fontId="20" fillId="3" borderId="24" xfId="0" applyNumberFormat="1" applyFont="1" applyFill="1" applyBorder="1" applyAlignment="1" applyProtection="1">
      <alignment horizontal="center" vertical="center" wrapText="1"/>
      <protection locked="0"/>
    </xf>
    <xf numFmtId="4" fontId="20" fillId="2" borderId="10" xfId="0" applyNumberFormat="1" applyFont="1" applyFill="1" applyBorder="1" applyAlignment="1">
      <alignment horizontal="center" vertical="center"/>
    </xf>
    <xf numFmtId="4" fontId="20" fillId="2" borderId="33" xfId="0" applyNumberFormat="1" applyFont="1" applyFill="1" applyBorder="1" applyAlignment="1">
      <alignment horizontal="right" wrapText="1"/>
    </xf>
    <xf numFmtId="4" fontId="20" fillId="2" borderId="33" xfId="0" applyNumberFormat="1" applyFont="1" applyFill="1" applyBorder="1" applyAlignment="1">
      <alignment horizontal="center" vertical="center" wrapText="1"/>
    </xf>
    <xf numFmtId="4" fontId="20" fillId="2" borderId="10" xfId="0" applyNumberFormat="1" applyFont="1" applyFill="1" applyBorder="1" applyAlignment="1">
      <alignment horizontal="center" vertical="center" wrapText="1"/>
    </xf>
    <xf numFmtId="4" fontId="20" fillId="0" borderId="39" xfId="0" applyNumberFormat="1" applyFont="1" applyBorder="1" applyAlignment="1" applyProtection="1">
      <alignment horizontal="center" vertical="center" wrapText="1"/>
      <protection locked="0"/>
    </xf>
    <xf numFmtId="4" fontId="20" fillId="0" borderId="34" xfId="0" applyNumberFormat="1" applyFont="1" applyBorder="1" applyAlignment="1" applyProtection="1">
      <alignment horizontal="center" vertical="center" wrapText="1"/>
      <protection locked="0"/>
    </xf>
    <xf numFmtId="4" fontId="20" fillId="0" borderId="35" xfId="0" applyNumberFormat="1" applyFont="1" applyBorder="1" applyAlignment="1" applyProtection="1">
      <alignment horizontal="center" vertical="center" wrapText="1"/>
      <protection locked="0"/>
    </xf>
    <xf numFmtId="4" fontId="20" fillId="0" borderId="33" xfId="0" applyNumberFormat="1" applyFont="1" applyBorder="1" applyAlignment="1" applyProtection="1">
      <alignment horizontal="center" vertical="center" wrapText="1"/>
      <protection locked="0"/>
    </xf>
    <xf numFmtId="4" fontId="20" fillId="3" borderId="84" xfId="0" applyNumberFormat="1" applyFont="1" applyFill="1" applyBorder="1" applyAlignment="1" applyProtection="1">
      <alignment horizontal="center" vertical="center" wrapText="1"/>
      <protection locked="0"/>
    </xf>
    <xf numFmtId="4" fontId="20" fillId="3" borderId="35" xfId="0" applyNumberFormat="1" applyFont="1" applyFill="1" applyBorder="1" applyAlignment="1" applyProtection="1">
      <alignment horizontal="center" vertical="center" wrapText="1"/>
      <protection locked="0"/>
    </xf>
    <xf numFmtId="4" fontId="20" fillId="0" borderId="10" xfId="0" applyNumberFormat="1" applyFont="1" applyBorder="1" applyAlignment="1" applyProtection="1">
      <alignment horizontal="center" vertical="center" wrapText="1"/>
      <protection locked="0"/>
    </xf>
    <xf numFmtId="4" fontId="15" fillId="2" borderId="7" xfId="0" applyNumberFormat="1" applyFont="1" applyFill="1" applyBorder="1" applyAlignment="1">
      <alignment horizontal="center" vertical="center"/>
    </xf>
    <xf numFmtId="4" fontId="15" fillId="2" borderId="32" xfId="0" applyNumberFormat="1" applyFont="1" applyFill="1" applyBorder="1" applyAlignment="1">
      <alignment horizontal="left" wrapText="1"/>
    </xf>
    <xf numFmtId="4" fontId="15" fillId="2" borderId="32" xfId="0" applyNumberFormat="1" applyFont="1" applyFill="1" applyBorder="1" applyAlignment="1">
      <alignment horizontal="center" vertical="center" wrapText="1"/>
    </xf>
    <xf numFmtId="4" fontId="15" fillId="2" borderId="7" xfId="0" applyNumberFormat="1" applyFont="1" applyFill="1" applyBorder="1" applyAlignment="1">
      <alignment horizontal="center" vertical="center" wrapText="1"/>
    </xf>
    <xf numFmtId="4" fontId="15" fillId="0" borderId="25" xfId="0" applyNumberFormat="1" applyFont="1" applyBorder="1" applyAlignment="1" applyProtection="1">
      <alignment horizontal="center" vertical="center" wrapText="1"/>
      <protection locked="0"/>
    </xf>
    <xf numFmtId="4" fontId="15" fillId="0" borderId="26" xfId="0" applyNumberFormat="1" applyFont="1" applyBorder="1" applyAlignment="1" applyProtection="1">
      <alignment horizontal="center" vertical="center" wrapText="1"/>
      <protection locked="0"/>
    </xf>
    <xf numFmtId="4" fontId="15" fillId="0" borderId="27" xfId="0" applyNumberFormat="1" applyFont="1" applyBorder="1" applyAlignment="1" applyProtection="1">
      <alignment horizontal="center" vertical="center" wrapText="1"/>
      <protection locked="0"/>
    </xf>
    <xf numFmtId="4" fontId="15" fillId="0" borderId="32" xfId="0" applyNumberFormat="1" applyFont="1" applyBorder="1" applyAlignment="1" applyProtection="1">
      <alignment horizontal="center" vertical="center" wrapText="1"/>
      <protection locked="0"/>
    </xf>
    <xf numFmtId="4" fontId="15" fillId="3" borderId="62" xfId="0" applyNumberFormat="1" applyFont="1" applyFill="1" applyBorder="1" applyAlignment="1" applyProtection="1">
      <alignment horizontal="center" vertical="center" wrapText="1"/>
      <protection locked="0"/>
    </xf>
    <xf numFmtId="4" fontId="15" fillId="3" borderId="27" xfId="0" applyNumberFormat="1" applyFont="1" applyFill="1" applyBorder="1" applyAlignment="1" applyProtection="1">
      <alignment horizontal="center" vertical="center" wrapText="1"/>
      <protection locked="0"/>
    </xf>
    <xf numFmtId="4" fontId="15" fillId="0" borderId="7" xfId="0" applyNumberFormat="1" applyFont="1" applyBorder="1" applyAlignment="1" applyProtection="1">
      <alignment horizontal="center" vertical="center" wrapText="1"/>
      <protection locked="0"/>
    </xf>
    <xf numFmtId="0" fontId="5" fillId="0" borderId="0" xfId="0" applyFont="1" applyAlignment="1">
      <alignment wrapText="1"/>
    </xf>
    <xf numFmtId="4" fontId="10" fillId="2" borderId="9" xfId="0" applyNumberFormat="1" applyFont="1" applyFill="1" applyBorder="1" applyAlignment="1">
      <alignment horizontal="center" vertical="center"/>
    </xf>
    <xf numFmtId="4" fontId="10" fillId="2" borderId="29" xfId="0" applyNumberFormat="1" applyFont="1" applyFill="1" applyBorder="1" applyAlignment="1">
      <alignment horizontal="right" vertical="center" wrapText="1"/>
    </xf>
    <xf numFmtId="4" fontId="10" fillId="2" borderId="29" xfId="0" applyNumberFormat="1" applyFont="1" applyFill="1" applyBorder="1" applyAlignment="1">
      <alignment horizontal="center" vertical="center" wrapText="1"/>
    </xf>
    <xf numFmtId="4" fontId="10" fillId="2" borderId="9" xfId="0" applyNumberFormat="1" applyFont="1" applyFill="1" applyBorder="1" applyAlignment="1">
      <alignment horizontal="center" vertical="center" wrapText="1"/>
    </xf>
    <xf numFmtId="4" fontId="10" fillId="0" borderId="37" xfId="0" applyNumberFormat="1" applyFont="1" applyBorder="1" applyAlignment="1" applyProtection="1">
      <alignment horizontal="center" vertical="center" wrapText="1"/>
      <protection locked="0"/>
    </xf>
    <xf numFmtId="4" fontId="10" fillId="0" borderId="38" xfId="0" applyNumberFormat="1" applyFont="1" applyBorder="1" applyAlignment="1" applyProtection="1">
      <alignment horizontal="center" vertical="center" wrapText="1"/>
      <protection locked="0"/>
    </xf>
    <xf numFmtId="4" fontId="10" fillId="0" borderId="31" xfId="0" applyNumberFormat="1" applyFont="1" applyBorder="1" applyAlignment="1" applyProtection="1">
      <alignment horizontal="center" vertical="center" wrapText="1"/>
      <protection locked="0"/>
    </xf>
    <xf numFmtId="4" fontId="10" fillId="0" borderId="29" xfId="0" applyNumberFormat="1" applyFont="1" applyBorder="1" applyAlignment="1" applyProtection="1">
      <alignment horizontal="center" vertical="center" wrapText="1"/>
      <protection locked="0"/>
    </xf>
    <xf numFmtId="4" fontId="10" fillId="3" borderId="55" xfId="0" applyNumberFormat="1" applyFont="1" applyFill="1" applyBorder="1" applyAlignment="1" applyProtection="1">
      <alignment horizontal="center" vertical="center" wrapText="1"/>
      <protection locked="0"/>
    </xf>
    <xf numFmtId="4" fontId="10" fillId="3" borderId="31" xfId="0" applyNumberFormat="1" applyFont="1" applyFill="1" applyBorder="1" applyAlignment="1" applyProtection="1">
      <alignment horizontal="center" vertical="center" wrapText="1"/>
      <protection locked="0"/>
    </xf>
    <xf numFmtId="4" fontId="10" fillId="0" borderId="9" xfId="0" applyNumberFormat="1" applyFont="1" applyBorder="1" applyAlignment="1" applyProtection="1">
      <alignment horizontal="center" vertical="center" wrapText="1"/>
      <protection locked="0"/>
    </xf>
    <xf numFmtId="4" fontId="10" fillId="2" borderId="6" xfId="0" applyNumberFormat="1" applyFont="1" applyFill="1" applyBorder="1" applyAlignment="1">
      <alignment horizontal="center" vertical="center"/>
    </xf>
    <xf numFmtId="4" fontId="10" fillId="2" borderId="30" xfId="0" applyNumberFormat="1" applyFont="1" applyFill="1" applyBorder="1" applyAlignment="1">
      <alignment horizontal="right" wrapText="1"/>
    </xf>
    <xf numFmtId="4" fontId="10" fillId="2" borderId="7" xfId="0" applyNumberFormat="1" applyFont="1" applyFill="1" applyBorder="1" applyAlignment="1">
      <alignment horizontal="center" vertical="center"/>
    </xf>
    <xf numFmtId="4" fontId="10" fillId="2" borderId="32" xfId="0" applyNumberFormat="1" applyFont="1" applyFill="1" applyBorder="1" applyAlignment="1">
      <alignment horizontal="right" wrapText="1"/>
    </xf>
    <xf numFmtId="4" fontId="10" fillId="0" borderId="25" xfId="0" applyNumberFormat="1" applyFont="1" applyBorder="1" applyAlignment="1" applyProtection="1">
      <alignment horizontal="center" vertical="center" wrapText="1"/>
      <protection locked="0"/>
    </xf>
    <xf numFmtId="4" fontId="10" fillId="0" borderId="26" xfId="0" applyNumberFormat="1" applyFont="1" applyBorder="1" applyAlignment="1" applyProtection="1">
      <alignment horizontal="center" vertical="center" wrapText="1"/>
      <protection locked="0"/>
    </xf>
    <xf numFmtId="4" fontId="10" fillId="0" borderId="32" xfId="0" applyNumberFormat="1" applyFont="1" applyBorder="1" applyAlignment="1" applyProtection="1">
      <alignment horizontal="center" vertical="center" wrapText="1"/>
      <protection locked="0"/>
    </xf>
    <xf numFmtId="4" fontId="10" fillId="3" borderId="62" xfId="0" applyNumberFormat="1" applyFont="1" applyFill="1" applyBorder="1" applyAlignment="1" applyProtection="1">
      <alignment horizontal="center" vertical="center" wrapText="1"/>
      <protection locked="0"/>
    </xf>
    <xf numFmtId="4" fontId="10" fillId="0" borderId="7" xfId="0" applyNumberFormat="1" applyFont="1" applyBorder="1" applyAlignment="1" applyProtection="1">
      <alignment horizontal="center" vertical="center" wrapText="1"/>
      <protection locked="0"/>
    </xf>
    <xf numFmtId="166" fontId="15" fillId="2" borderId="44" xfId="0" applyNumberFormat="1" applyFont="1" applyFill="1" applyBorder="1" applyAlignment="1">
      <alignment horizontal="center" vertical="center"/>
    </xf>
    <xf numFmtId="166" fontId="15" fillId="0" borderId="85" xfId="0" applyNumberFormat="1" applyFont="1" applyBorder="1" applyAlignment="1">
      <alignment horizontal="center" vertical="center" wrapText="1"/>
    </xf>
    <xf numFmtId="166" fontId="15" fillId="0" borderId="0" xfId="0" applyNumberFormat="1" applyFont="1" applyAlignment="1">
      <alignment horizontal="center" vertical="center" wrapText="1"/>
    </xf>
    <xf numFmtId="4" fontId="15" fillId="2" borderId="56" xfId="0" applyNumberFormat="1" applyFont="1" applyFill="1" applyBorder="1" applyAlignment="1">
      <alignment horizontal="left" vertical="center" wrapText="1"/>
    </xf>
    <xf numFmtId="166" fontId="15" fillId="2" borderId="30" xfId="0" applyNumberFormat="1" applyFont="1" applyFill="1" applyBorder="1" applyAlignment="1">
      <alignment horizontal="center" vertical="center" wrapText="1"/>
    </xf>
    <xf numFmtId="4" fontId="15" fillId="2" borderId="6" xfId="0" applyNumberFormat="1" applyFont="1" applyFill="1" applyBorder="1" applyAlignment="1">
      <alignment horizontal="center" vertical="center" wrapText="1"/>
    </xf>
    <xf numFmtId="4" fontId="15" fillId="2" borderId="22" xfId="0" applyNumberFormat="1" applyFont="1" applyFill="1" applyBorder="1" applyAlignment="1">
      <alignment horizontal="center" vertical="center" wrapText="1"/>
    </xf>
    <xf numFmtId="4" fontId="15" fillId="2" borderId="23" xfId="0" applyNumberFormat="1" applyFont="1" applyFill="1" applyBorder="1" applyAlignment="1">
      <alignment horizontal="center" vertical="center" wrapText="1"/>
    </xf>
    <xf numFmtId="4" fontId="15" fillId="2" borderId="24" xfId="0" applyNumberFormat="1" applyFont="1" applyFill="1" applyBorder="1" applyAlignment="1">
      <alignment horizontal="center" vertical="center" wrapText="1"/>
    </xf>
    <xf numFmtId="4" fontId="15" fillId="2" borderId="30" xfId="0" applyNumberFormat="1" applyFont="1" applyFill="1" applyBorder="1" applyAlignment="1">
      <alignment horizontal="center" vertical="center" wrapText="1"/>
    </xf>
    <xf numFmtId="4" fontId="15" fillId="2" borderId="58" xfId="0" applyNumberFormat="1" applyFont="1" applyFill="1" applyBorder="1" applyAlignment="1">
      <alignment horizontal="center" vertical="center" wrapText="1"/>
    </xf>
    <xf numFmtId="166" fontId="10" fillId="0" borderId="30" xfId="0" applyNumberFormat="1" applyFont="1" applyBorder="1" applyAlignment="1" applyProtection="1">
      <alignment horizontal="center" vertical="center" wrapText="1"/>
      <protection locked="0"/>
    </xf>
    <xf numFmtId="166" fontId="10" fillId="0" borderId="85" xfId="0" applyNumberFormat="1" applyFont="1" applyBorder="1" applyAlignment="1">
      <alignment horizontal="center" vertical="center" wrapText="1"/>
    </xf>
    <xf numFmtId="166" fontId="10" fillId="0" borderId="0" xfId="0" applyNumberFormat="1" applyFont="1" applyAlignment="1">
      <alignment horizontal="center" vertical="center" wrapText="1"/>
    </xf>
    <xf numFmtId="166" fontId="15" fillId="2" borderId="52" xfId="0" applyNumberFormat="1" applyFont="1" applyFill="1" applyBorder="1" applyAlignment="1">
      <alignment horizontal="center" vertical="center" wrapText="1"/>
    </xf>
    <xf numFmtId="166" fontId="15" fillId="3" borderId="52" xfId="0" applyNumberFormat="1" applyFont="1" applyFill="1" applyBorder="1" applyAlignment="1" applyProtection="1">
      <alignment horizontal="center" vertical="center" wrapText="1"/>
      <protection locked="0"/>
    </xf>
    <xf numFmtId="166" fontId="15" fillId="3" borderId="85" xfId="0" applyNumberFormat="1" applyFont="1" applyFill="1" applyBorder="1" applyAlignment="1">
      <alignment horizontal="center" vertical="center" wrapText="1"/>
    </xf>
    <xf numFmtId="166" fontId="10" fillId="3" borderId="85" xfId="0" applyNumberFormat="1" applyFont="1" applyFill="1" applyBorder="1" applyAlignment="1">
      <alignment horizontal="center" vertical="center" wrapText="1"/>
    </xf>
    <xf numFmtId="166" fontId="10" fillId="0" borderId="32" xfId="0" applyNumberFormat="1" applyFont="1" applyBorder="1" applyAlignment="1" applyProtection="1">
      <alignment horizontal="center" vertical="center" wrapText="1"/>
      <protection locked="0"/>
    </xf>
    <xf numFmtId="166" fontId="10" fillId="3" borderId="30" xfId="0" applyNumberFormat="1" applyFont="1" applyFill="1" applyBorder="1" applyAlignment="1" applyProtection="1">
      <alignment horizontal="center" vertical="center" wrapText="1"/>
      <protection locked="0"/>
    </xf>
    <xf numFmtId="166" fontId="10" fillId="3" borderId="32" xfId="0" applyNumberFormat="1" applyFont="1" applyFill="1" applyBorder="1" applyAlignment="1" applyProtection="1">
      <alignment horizontal="center" vertical="center" wrapText="1"/>
      <protection locked="0"/>
    </xf>
    <xf numFmtId="166" fontId="10" fillId="0" borderId="33" xfId="0" applyNumberFormat="1" applyFont="1" applyBorder="1" applyAlignment="1" applyProtection="1">
      <alignment horizontal="center" vertical="center" wrapText="1"/>
      <protection locked="0"/>
    </xf>
    <xf numFmtId="4" fontId="10" fillId="2" borderId="10" xfId="0" applyNumberFormat="1" applyFont="1" applyFill="1" applyBorder="1" applyAlignment="1">
      <alignment horizontal="center" vertical="center" wrapText="1"/>
    </xf>
    <xf numFmtId="4" fontId="10" fillId="2" borderId="39" xfId="0" applyNumberFormat="1" applyFont="1" applyFill="1" applyBorder="1" applyAlignment="1">
      <alignment horizontal="center" vertical="center" wrapText="1"/>
    </xf>
    <xf numFmtId="4" fontId="10" fillId="2" borderId="34" xfId="0" applyNumberFormat="1" applyFont="1" applyFill="1" applyBorder="1" applyAlignment="1">
      <alignment horizontal="center" vertical="center" wrapText="1"/>
    </xf>
    <xf numFmtId="4" fontId="10" fillId="2" borderId="35" xfId="0" applyNumberFormat="1" applyFont="1" applyFill="1" applyBorder="1" applyAlignment="1">
      <alignment horizontal="center" vertical="center" wrapText="1"/>
    </xf>
    <xf numFmtId="4" fontId="10" fillId="2" borderId="33" xfId="0" applyNumberFormat="1" applyFont="1" applyFill="1" applyBorder="1" applyAlignment="1">
      <alignment horizontal="center" vertical="center" wrapText="1"/>
    </xf>
    <xf numFmtId="4" fontId="10" fillId="2" borderId="84" xfId="0" applyNumberFormat="1" applyFont="1" applyFill="1" applyBorder="1" applyAlignment="1">
      <alignment horizontal="center" vertical="center" wrapText="1"/>
    </xf>
    <xf numFmtId="166" fontId="15" fillId="0" borderId="32" xfId="0" applyNumberFormat="1" applyFont="1" applyBorder="1" applyAlignment="1" applyProtection="1">
      <alignment horizontal="center" vertical="center" wrapText="1"/>
      <protection locked="0"/>
    </xf>
    <xf numFmtId="4" fontId="15" fillId="2" borderId="25" xfId="0" applyNumberFormat="1" applyFont="1" applyFill="1" applyBorder="1" applyAlignment="1">
      <alignment horizontal="center" vertical="center" wrapText="1"/>
    </xf>
    <xf numFmtId="4" fontId="15" fillId="2" borderId="26" xfId="0" applyNumberFormat="1" applyFont="1" applyFill="1" applyBorder="1" applyAlignment="1">
      <alignment horizontal="center" vertical="center" wrapText="1"/>
    </xf>
    <xf numFmtId="4" fontId="15" fillId="2" borderId="27" xfId="0" applyNumberFormat="1" applyFont="1" applyFill="1" applyBorder="1" applyAlignment="1">
      <alignment horizontal="center" vertical="center" wrapText="1"/>
    </xf>
    <xf numFmtId="4" fontId="15" fillId="2" borderId="62" xfId="0" applyNumberFormat="1" applyFont="1" applyFill="1" applyBorder="1" applyAlignment="1">
      <alignment horizontal="center" vertical="center" wrapText="1"/>
    </xf>
    <xf numFmtId="4" fontId="20" fillId="2" borderId="29" xfId="0" applyNumberFormat="1" applyFont="1" applyFill="1" applyBorder="1" applyAlignment="1">
      <alignment horizontal="right" vertical="center" wrapText="1"/>
    </xf>
    <xf numFmtId="166" fontId="10" fillId="0" borderId="29" xfId="0" applyNumberFormat="1" applyFont="1" applyBorder="1" applyAlignment="1" applyProtection="1">
      <alignment horizontal="center" vertical="center" wrapText="1"/>
      <protection locked="0"/>
    </xf>
    <xf numFmtId="4" fontId="10" fillId="2" borderId="37" xfId="0" applyNumberFormat="1" applyFont="1" applyFill="1" applyBorder="1" applyAlignment="1">
      <alignment horizontal="center" vertical="center" wrapText="1"/>
    </xf>
    <xf numFmtId="4" fontId="10" fillId="2" borderId="38" xfId="0" applyNumberFormat="1" applyFont="1" applyFill="1" applyBorder="1" applyAlignment="1">
      <alignment horizontal="center" vertical="center" wrapText="1"/>
    </xf>
    <xf numFmtId="4" fontId="10" fillId="2" borderId="31" xfId="0" applyNumberFormat="1" applyFont="1" applyFill="1" applyBorder="1" applyAlignment="1">
      <alignment horizontal="center" vertical="center" wrapText="1"/>
    </xf>
    <xf numFmtId="4" fontId="10" fillId="2" borderId="55" xfId="0" applyNumberFormat="1" applyFont="1" applyFill="1" applyBorder="1" applyAlignment="1">
      <alignment horizontal="center" vertical="center" wrapText="1"/>
    </xf>
    <xf numFmtId="4" fontId="20" fillId="2" borderId="32" xfId="0" applyNumberFormat="1" applyFont="1" applyFill="1" applyBorder="1" applyAlignment="1">
      <alignment horizontal="right" vertical="center" wrapText="1"/>
    </xf>
    <xf numFmtId="4" fontId="15" fillId="2" borderId="86" xfId="0" applyNumberFormat="1" applyFont="1" applyFill="1" applyBorder="1" applyAlignment="1">
      <alignment horizontal="center" vertical="center" wrapText="1"/>
    </xf>
    <xf numFmtId="4" fontId="15" fillId="2" borderId="87" xfId="0" applyNumberFormat="1" applyFont="1" applyFill="1" applyBorder="1" applyAlignment="1">
      <alignment horizontal="center" vertical="center" wrapText="1"/>
    </xf>
    <xf numFmtId="4" fontId="20" fillId="2" borderId="16" xfId="0" applyNumberFormat="1" applyFont="1" applyFill="1" applyBorder="1" applyAlignment="1">
      <alignment horizontal="center" vertical="center" wrapText="1"/>
    </xf>
    <xf numFmtId="4" fontId="20" fillId="2" borderId="17" xfId="0" applyNumberFormat="1" applyFont="1" applyFill="1" applyBorder="1" applyAlignment="1">
      <alignment horizontal="center" vertical="center" wrapText="1"/>
    </xf>
    <xf numFmtId="4" fontId="20" fillId="2" borderId="18" xfId="0" applyNumberFormat="1" applyFont="1" applyFill="1" applyBorder="1" applyAlignment="1">
      <alignment horizontal="center" vertical="center" wrapText="1"/>
    </xf>
    <xf numFmtId="4" fontId="15" fillId="2" borderId="88" xfId="0" applyNumberFormat="1" applyFont="1" applyFill="1" applyBorder="1" applyAlignment="1">
      <alignment horizontal="center" vertical="center" wrapText="1"/>
    </xf>
    <xf numFmtId="4" fontId="20" fillId="2" borderId="89" xfId="0" applyNumberFormat="1" applyFont="1" applyFill="1" applyBorder="1" applyAlignment="1">
      <alignment horizontal="center" vertical="center" wrapText="1"/>
    </xf>
    <xf numFmtId="4" fontId="20" fillId="2" borderId="17" xfId="0" applyNumberFormat="1" applyFont="1" applyFill="1" applyBorder="1" applyAlignment="1" applyProtection="1">
      <alignment horizontal="center" vertical="center" wrapText="1"/>
      <protection hidden="1"/>
    </xf>
    <xf numFmtId="4" fontId="20" fillId="2" borderId="18" xfId="0" applyNumberFormat="1" applyFont="1" applyFill="1" applyBorder="1" applyAlignment="1" applyProtection="1">
      <alignment horizontal="center" vertical="center" wrapText="1"/>
      <protection hidden="1"/>
    </xf>
    <xf numFmtId="4" fontId="7" fillId="2" borderId="88" xfId="0" applyNumberFormat="1" applyFont="1" applyFill="1" applyBorder="1" applyAlignment="1">
      <alignment horizontal="center" vertical="center" wrapText="1"/>
    </xf>
    <xf numFmtId="0" fontId="10" fillId="2" borderId="29" xfId="0" applyFont="1" applyFill="1" applyBorder="1" applyAlignment="1">
      <alignment horizontal="center" vertical="center"/>
    </xf>
    <xf numFmtId="0" fontId="10" fillId="2" borderId="29" xfId="0" applyFont="1" applyFill="1" applyBorder="1" applyAlignment="1">
      <alignment horizontal="left" vertical="center" wrapText="1"/>
    </xf>
    <xf numFmtId="2" fontId="15" fillId="2" borderId="90" xfId="0" applyNumberFormat="1" applyFont="1" applyFill="1" applyBorder="1" applyAlignment="1">
      <alignment horizontal="center" vertical="center" wrapText="1"/>
    </xf>
    <xf numFmtId="2" fontId="15" fillId="2" borderId="8" xfId="0" applyNumberFormat="1" applyFont="1" applyFill="1" applyBorder="1" applyAlignment="1">
      <alignment horizontal="center" vertical="center" wrapText="1"/>
    </xf>
    <xf numFmtId="2" fontId="15" fillId="2" borderId="91" xfId="0" applyNumberFormat="1" applyFont="1" applyFill="1" applyBorder="1" applyAlignment="1">
      <alignment horizontal="center" vertical="center" wrapText="1"/>
    </xf>
    <xf numFmtId="2" fontId="15" fillId="2" borderId="92" xfId="0" applyNumberFormat="1" applyFont="1" applyFill="1" applyBorder="1" applyAlignment="1">
      <alignment horizontal="center" vertical="center" wrapText="1"/>
    </xf>
    <xf numFmtId="2" fontId="15" fillId="2" borderId="93" xfId="0" applyNumberFormat="1" applyFont="1" applyFill="1" applyBorder="1" applyAlignment="1">
      <alignment horizontal="center" vertical="center" wrapText="1"/>
    </xf>
    <xf numFmtId="2" fontId="15" fillId="2" borderId="94" xfId="0" applyNumberFormat="1" applyFont="1" applyFill="1" applyBorder="1" applyAlignment="1">
      <alignment horizontal="center" vertical="center" wrapText="1"/>
    </xf>
    <xf numFmtId="2" fontId="15" fillId="2" borderId="21" xfId="0" applyNumberFormat="1" applyFont="1" applyFill="1" applyBorder="1" applyAlignment="1">
      <alignment horizontal="center" vertical="center" wrapText="1"/>
    </xf>
    <xf numFmtId="2" fontId="15" fillId="2" borderId="53" xfId="0" applyNumberFormat="1" applyFont="1" applyFill="1" applyBorder="1" applyAlignment="1">
      <alignment horizontal="center" vertical="center" wrapText="1"/>
    </xf>
    <xf numFmtId="2" fontId="10" fillId="2" borderId="95" xfId="0" applyNumberFormat="1" applyFont="1" applyFill="1" applyBorder="1" applyAlignment="1">
      <alignment horizontal="center" vertical="center" wrapText="1"/>
    </xf>
    <xf numFmtId="2" fontId="10" fillId="2" borderId="6" xfId="0" applyNumberFormat="1" applyFont="1" applyFill="1" applyBorder="1" applyAlignment="1">
      <alignment horizontal="center" vertical="center" wrapText="1"/>
    </xf>
    <xf numFmtId="2" fontId="10" fillId="0" borderId="96" xfId="0" applyNumberFormat="1" applyFont="1" applyBorder="1" applyAlignment="1" applyProtection="1">
      <alignment horizontal="center" vertical="center" wrapText="1"/>
      <protection locked="0"/>
    </xf>
    <xf numFmtId="2" fontId="10" fillId="0" borderId="97" xfId="0" applyNumberFormat="1" applyFont="1" applyBorder="1" applyAlignment="1" applyProtection="1">
      <alignment horizontal="center" vertical="center" wrapText="1"/>
      <protection locked="0"/>
    </xf>
    <xf numFmtId="2" fontId="10" fillId="0" borderId="9" xfId="0" applyNumberFormat="1" applyFont="1" applyBorder="1" applyAlignment="1" applyProtection="1">
      <alignment horizontal="center" vertical="center" wrapText="1"/>
      <protection locked="0"/>
    </xf>
    <xf numFmtId="2" fontId="10" fillId="2" borderId="57" xfId="0" applyNumberFormat="1" applyFont="1" applyFill="1" applyBorder="1" applyAlignment="1">
      <alignment horizontal="center" vertical="center" wrapText="1"/>
    </xf>
    <xf numFmtId="2" fontId="10" fillId="3" borderId="98" xfId="0" applyNumberFormat="1" applyFont="1" applyFill="1" applyBorder="1" applyAlignment="1" applyProtection="1">
      <alignment horizontal="center" vertical="center" wrapText="1"/>
      <protection locked="0"/>
    </xf>
    <xf numFmtId="2" fontId="10" fillId="3" borderId="31" xfId="0" applyNumberFormat="1" applyFont="1" applyFill="1" applyBorder="1" applyAlignment="1" applyProtection="1">
      <alignment horizontal="center" vertical="center" wrapText="1"/>
      <protection locked="0"/>
    </xf>
    <xf numFmtId="2" fontId="10" fillId="0" borderId="51" xfId="0" applyNumberFormat="1" applyFont="1" applyBorder="1" applyAlignment="1" applyProtection="1">
      <alignment horizontal="center" vertical="center" wrapText="1"/>
      <protection locked="0"/>
    </xf>
    <xf numFmtId="0" fontId="10" fillId="2" borderId="85" xfId="0" applyFont="1" applyFill="1" applyBorder="1" applyAlignment="1">
      <alignment horizontal="center" vertical="center"/>
    </xf>
    <xf numFmtId="2" fontId="10" fillId="2" borderId="99" xfId="0" applyNumberFormat="1" applyFont="1" applyFill="1" applyBorder="1" applyAlignment="1">
      <alignment horizontal="center" vertical="center" wrapText="1"/>
    </xf>
    <xf numFmtId="2" fontId="10" fillId="2" borderId="7" xfId="0" applyNumberFormat="1" applyFont="1" applyFill="1" applyBorder="1" applyAlignment="1">
      <alignment horizontal="center" vertical="center" wrapText="1"/>
    </xf>
    <xf numFmtId="2" fontId="10" fillId="0" borderId="100" xfId="0" applyNumberFormat="1" applyFont="1" applyBorder="1" applyAlignment="1" applyProtection="1">
      <alignment horizontal="center" vertical="center" wrapText="1"/>
      <protection locked="0"/>
    </xf>
    <xf numFmtId="2" fontId="10" fillId="0" borderId="101" xfId="0" applyNumberFormat="1" applyFont="1" applyBorder="1" applyAlignment="1" applyProtection="1">
      <alignment horizontal="center" vertical="center" wrapText="1"/>
      <protection locked="0"/>
    </xf>
    <xf numFmtId="2" fontId="10" fillId="0" borderId="59" xfId="0" applyNumberFormat="1" applyFont="1" applyBorder="1" applyAlignment="1" applyProtection="1">
      <alignment horizontal="center" vertical="center" wrapText="1"/>
      <protection locked="0"/>
    </xf>
    <xf numFmtId="2" fontId="10" fillId="3" borderId="102" xfId="0" applyNumberFormat="1" applyFont="1" applyFill="1" applyBorder="1" applyAlignment="1" applyProtection="1">
      <alignment horizontal="center" vertical="center" wrapText="1"/>
      <protection locked="0"/>
    </xf>
    <xf numFmtId="2" fontId="10" fillId="3" borderId="103" xfId="0" applyNumberFormat="1" applyFont="1" applyFill="1" applyBorder="1" applyAlignment="1" applyProtection="1">
      <alignment horizontal="center" vertical="center" wrapText="1"/>
      <protection locked="0"/>
    </xf>
    <xf numFmtId="2" fontId="10" fillId="0" borderId="104" xfId="0" applyNumberFormat="1" applyFont="1" applyBorder="1" applyAlignment="1" applyProtection="1">
      <alignment horizontal="center" vertical="center" wrapText="1"/>
      <protection locked="0"/>
    </xf>
    <xf numFmtId="0" fontId="10" fillId="2" borderId="52" xfId="0" applyFont="1" applyFill="1" applyBorder="1" applyAlignment="1">
      <alignment horizontal="center" vertical="center"/>
    </xf>
    <xf numFmtId="0" fontId="10" fillId="2" borderId="52" xfId="0" applyFont="1" applyFill="1" applyBorder="1" applyAlignment="1">
      <alignment horizontal="left" vertical="center" wrapText="1"/>
    </xf>
    <xf numFmtId="0" fontId="10" fillId="2" borderId="30" xfId="0" applyFont="1" applyFill="1" applyBorder="1" applyAlignment="1">
      <alignment horizontal="center" vertical="center"/>
    </xf>
    <xf numFmtId="0" fontId="10" fillId="2" borderId="30" xfId="0" applyFont="1" applyFill="1" applyBorder="1" applyAlignment="1">
      <alignment horizontal="left" vertical="center" wrapText="1"/>
    </xf>
    <xf numFmtId="2" fontId="10" fillId="0" borderId="98" xfId="0" applyNumberFormat="1" applyFont="1" applyBorder="1" applyAlignment="1" applyProtection="1">
      <alignment horizontal="center" vertical="center" wrapText="1"/>
      <protection locked="0"/>
    </xf>
    <xf numFmtId="2" fontId="10" fillId="0" borderId="31" xfId="0" applyNumberFormat="1" applyFont="1" applyBorder="1" applyAlignment="1" applyProtection="1">
      <alignment horizontal="center" vertical="center" wrapText="1"/>
      <protection locked="0"/>
    </xf>
    <xf numFmtId="0" fontId="10" fillId="2" borderId="32" xfId="0" applyFont="1" applyFill="1" applyBorder="1" applyAlignment="1">
      <alignment horizontal="center" vertical="center"/>
    </xf>
    <xf numFmtId="0" fontId="10" fillId="2" borderId="32" xfId="0" applyFont="1" applyFill="1" applyBorder="1" applyAlignment="1">
      <alignment horizontal="left" vertical="center" wrapText="1"/>
    </xf>
    <xf numFmtId="2" fontId="10" fillId="0" borderId="102" xfId="0" applyNumberFormat="1" applyFont="1" applyBorder="1" applyAlignment="1" applyProtection="1">
      <alignment horizontal="center" vertical="center" wrapText="1"/>
      <protection locked="0"/>
    </xf>
    <xf numFmtId="2" fontId="10" fillId="0" borderId="103" xfId="0" applyNumberFormat="1" applyFont="1" applyBorder="1" applyAlignment="1" applyProtection="1">
      <alignment horizontal="center" vertical="center" wrapText="1"/>
      <protection locked="0"/>
    </xf>
    <xf numFmtId="2" fontId="10" fillId="2" borderId="61" xfId="0" applyNumberFormat="1" applyFont="1" applyFill="1" applyBorder="1" applyAlignment="1">
      <alignment horizontal="center" vertical="center" wrapText="1"/>
    </xf>
    <xf numFmtId="0" fontId="10" fillId="2" borderId="40" xfId="0" applyFont="1" applyFill="1" applyBorder="1" applyAlignment="1">
      <alignment horizontal="center" vertical="center"/>
    </xf>
    <xf numFmtId="0" fontId="10" fillId="2" borderId="40" xfId="0" applyFont="1" applyFill="1" applyBorder="1" applyAlignment="1">
      <alignment horizontal="left" vertical="center" wrapText="1"/>
    </xf>
    <xf numFmtId="2" fontId="10" fillId="2" borderId="105" xfId="0" applyNumberFormat="1" applyFont="1" applyFill="1" applyBorder="1" applyAlignment="1">
      <alignment horizontal="center" vertical="center" wrapText="1"/>
    </xf>
    <xf numFmtId="2" fontId="10" fillId="2" borderId="5" xfId="0" applyNumberFormat="1" applyFont="1" applyFill="1" applyBorder="1" applyAlignment="1">
      <alignment horizontal="center" vertical="center" wrapText="1"/>
    </xf>
    <xf numFmtId="2" fontId="10" fillId="0" borderId="106" xfId="0" applyNumberFormat="1" applyFont="1" applyBorder="1" applyAlignment="1" applyProtection="1">
      <alignment horizontal="center" vertical="center" wrapText="1"/>
      <protection locked="0"/>
    </xf>
    <xf numFmtId="2" fontId="10" fillId="0" borderId="107" xfId="0" applyNumberFormat="1" applyFont="1" applyBorder="1" applyAlignment="1" applyProtection="1">
      <alignment horizontal="center" vertical="center" wrapText="1"/>
      <protection locked="0"/>
    </xf>
    <xf numFmtId="2" fontId="10" fillId="0" borderId="5" xfId="0" applyNumberFormat="1" applyFont="1" applyBorder="1" applyAlignment="1" applyProtection="1">
      <alignment horizontal="center" vertical="center" wrapText="1"/>
      <protection locked="0"/>
    </xf>
    <xf numFmtId="2" fontId="10" fillId="0" borderId="108" xfId="0" applyNumberFormat="1" applyFont="1" applyBorder="1" applyAlignment="1" applyProtection="1">
      <alignment horizontal="center" vertical="center" wrapText="1"/>
      <protection locked="0"/>
    </xf>
    <xf numFmtId="2" fontId="10" fillId="0" borderId="15" xfId="0" applyNumberFormat="1" applyFont="1" applyBorder="1" applyAlignment="1" applyProtection="1">
      <alignment horizontal="center" vertical="center" wrapText="1"/>
      <protection locked="0"/>
    </xf>
    <xf numFmtId="2" fontId="10" fillId="0" borderId="41" xfId="0" applyNumberFormat="1" applyFont="1" applyBorder="1" applyAlignment="1" applyProtection="1">
      <alignment horizontal="center" vertical="center" wrapText="1"/>
      <protection locked="0"/>
    </xf>
    <xf numFmtId="4" fontId="10" fillId="2" borderId="30" xfId="0" applyNumberFormat="1" applyFont="1" applyFill="1" applyBorder="1" applyAlignment="1">
      <alignment horizontal="left" wrapText="1"/>
    </xf>
    <xf numFmtId="2" fontId="10" fillId="0" borderId="109" xfId="0" applyNumberFormat="1" applyFont="1" applyBorder="1" applyAlignment="1" applyProtection="1">
      <alignment horizontal="center" vertical="center" wrapText="1"/>
      <protection locked="0"/>
    </xf>
    <xf numFmtId="2" fontId="10" fillId="0" borderId="110" xfId="0" applyNumberFormat="1" applyFont="1" applyBorder="1" applyAlignment="1" applyProtection="1">
      <alignment horizontal="center" vertical="center" wrapText="1"/>
      <protection locked="0"/>
    </xf>
    <xf numFmtId="2" fontId="10" fillId="0" borderId="6" xfId="0" applyNumberFormat="1" applyFont="1" applyBorder="1" applyAlignment="1" applyProtection="1">
      <alignment horizontal="center" vertical="center" wrapText="1"/>
      <protection locked="0"/>
    </xf>
    <xf numFmtId="2" fontId="10" fillId="3" borderId="111" xfId="0" applyNumberFormat="1" applyFont="1" applyFill="1" applyBorder="1" applyAlignment="1" applyProtection="1">
      <alignment horizontal="center" vertical="center" wrapText="1"/>
      <protection locked="0"/>
    </xf>
    <xf numFmtId="2" fontId="10" fillId="3" borderId="24" xfId="0" applyNumberFormat="1" applyFont="1" applyFill="1" applyBorder="1" applyAlignment="1" applyProtection="1">
      <alignment horizontal="center" vertical="center" wrapText="1"/>
      <protection locked="0"/>
    </xf>
    <xf numFmtId="2" fontId="10" fillId="0" borderId="57" xfId="0" applyNumberFormat="1" applyFont="1" applyBorder="1" applyAlignment="1" applyProtection="1">
      <alignment horizontal="center" vertical="center" wrapText="1"/>
      <protection locked="0"/>
    </xf>
    <xf numFmtId="2" fontId="10" fillId="3" borderId="108" xfId="0" applyNumberFormat="1" applyFont="1" applyFill="1" applyBorder="1" applyAlignment="1" applyProtection="1">
      <alignment horizontal="center" vertical="center" wrapText="1"/>
      <protection locked="0"/>
    </xf>
    <xf numFmtId="2" fontId="10" fillId="3" borderId="15" xfId="0" applyNumberFormat="1" applyFont="1" applyFill="1" applyBorder="1" applyAlignment="1" applyProtection="1">
      <alignment horizontal="center" vertical="center" wrapText="1"/>
      <protection locked="0"/>
    </xf>
    <xf numFmtId="0" fontId="10" fillId="2" borderId="64" xfId="0" applyFont="1" applyFill="1" applyBorder="1" applyAlignment="1">
      <alignment horizontal="center" vertical="center"/>
    </xf>
    <xf numFmtId="0" fontId="10" fillId="2" borderId="64" xfId="0" applyFont="1" applyFill="1" applyBorder="1" applyAlignment="1">
      <alignment horizontal="left" vertical="center" wrapText="1"/>
    </xf>
    <xf numFmtId="2" fontId="10" fillId="2" borderId="112" xfId="0" applyNumberFormat="1" applyFont="1" applyFill="1" applyBorder="1" applyAlignment="1">
      <alignment horizontal="center" vertical="center" wrapText="1"/>
    </xf>
    <xf numFmtId="2" fontId="10" fillId="2" borderId="63" xfId="0" applyNumberFormat="1" applyFont="1" applyFill="1" applyBorder="1" applyAlignment="1">
      <alignment horizontal="center" vertical="center" wrapText="1"/>
    </xf>
    <xf numFmtId="2" fontId="10" fillId="0" borderId="113" xfId="0" applyNumberFormat="1" applyFont="1" applyBorder="1" applyAlignment="1" applyProtection="1">
      <alignment horizontal="center" vertical="center" wrapText="1"/>
      <protection locked="0"/>
    </xf>
    <xf numFmtId="2" fontId="10" fillId="0" borderId="114" xfId="0" applyNumberFormat="1" applyFont="1" applyBorder="1" applyAlignment="1" applyProtection="1">
      <alignment horizontal="center" vertical="center" wrapText="1"/>
      <protection locked="0"/>
    </xf>
    <xf numFmtId="2" fontId="10" fillId="0" borderId="63" xfId="0" applyNumberFormat="1" applyFont="1" applyBorder="1" applyAlignment="1" applyProtection="1">
      <alignment horizontal="center" vertical="center" wrapText="1"/>
      <protection locked="0"/>
    </xf>
    <xf numFmtId="2" fontId="10" fillId="3" borderId="115" xfId="0" applyNumberFormat="1" applyFont="1" applyFill="1" applyBorder="1" applyAlignment="1" applyProtection="1">
      <alignment horizontal="center" vertical="center" wrapText="1"/>
      <protection locked="0"/>
    </xf>
    <xf numFmtId="2" fontId="10" fillId="3" borderId="42" xfId="0" applyNumberFormat="1" applyFont="1" applyFill="1" applyBorder="1" applyAlignment="1" applyProtection="1">
      <alignment horizontal="center" vertical="center" wrapText="1"/>
      <protection locked="0"/>
    </xf>
    <xf numFmtId="2" fontId="10" fillId="0" borderId="67" xfId="0" applyNumberFormat="1" applyFont="1" applyBorder="1" applyAlignment="1" applyProtection="1">
      <alignment horizontal="center" vertical="center" wrapText="1"/>
      <protection locked="0"/>
    </xf>
    <xf numFmtId="4" fontId="15" fillId="2" borderId="116" xfId="0" applyNumberFormat="1" applyFont="1" applyFill="1" applyBorder="1" applyAlignment="1">
      <alignment horizontal="center" vertical="center"/>
    </xf>
    <xf numFmtId="4" fontId="15" fillId="2" borderId="117" xfId="0" applyNumberFormat="1" applyFont="1" applyFill="1" applyBorder="1" applyAlignment="1">
      <alignment horizontal="center" vertical="center"/>
    </xf>
    <xf numFmtId="4" fontId="15" fillId="2" borderId="117" xfId="0" applyNumberFormat="1" applyFont="1" applyFill="1" applyBorder="1" applyAlignment="1">
      <alignment horizontal="left" vertical="center" wrapText="1"/>
    </xf>
    <xf numFmtId="166" fontId="15" fillId="2" borderId="118" xfId="0" applyNumberFormat="1" applyFont="1" applyFill="1" applyBorder="1" applyAlignment="1">
      <alignment horizontal="center" vertical="center"/>
    </xf>
    <xf numFmtId="4" fontId="15" fillId="2" borderId="119" xfId="0" applyNumberFormat="1" applyFont="1" applyFill="1" applyBorder="1" applyAlignment="1">
      <alignment horizontal="center" vertical="center"/>
    </xf>
    <xf numFmtId="4" fontId="15" fillId="2" borderId="120" xfId="0" applyNumberFormat="1" applyFont="1" applyFill="1" applyBorder="1" applyAlignment="1">
      <alignment horizontal="center" vertical="center"/>
    </xf>
    <xf numFmtId="4" fontId="15" fillId="2" borderId="121" xfId="0" applyNumberFormat="1" applyFont="1" applyFill="1" applyBorder="1" applyAlignment="1">
      <alignment horizontal="center" vertical="center"/>
    </xf>
    <xf numFmtId="4" fontId="15" fillId="2" borderId="122" xfId="0" applyNumberFormat="1" applyFont="1" applyFill="1" applyBorder="1" applyAlignment="1">
      <alignment horizontal="center" vertical="center"/>
    </xf>
    <xf numFmtId="4" fontId="15" fillId="2" borderId="123" xfId="0" applyNumberFormat="1" applyFont="1" applyFill="1" applyBorder="1" applyAlignment="1">
      <alignment horizontal="center" vertical="center"/>
    </xf>
    <xf numFmtId="4" fontId="15" fillId="2" borderId="124" xfId="0" applyNumberFormat="1" applyFont="1" applyFill="1" applyBorder="1" applyAlignment="1">
      <alignment horizontal="center" vertical="center"/>
    </xf>
    <xf numFmtId="2" fontId="5" fillId="0" borderId="0" xfId="0" applyNumberFormat="1" applyFont="1"/>
    <xf numFmtId="166" fontId="10" fillId="0" borderId="30" xfId="0" applyNumberFormat="1" applyFont="1" applyBorder="1" applyAlignment="1" applyProtection="1">
      <alignment horizontal="center" vertical="center"/>
      <protection locked="0"/>
    </xf>
    <xf numFmtId="4" fontId="10" fillId="2" borderId="22" xfId="0" applyNumberFormat="1" applyFont="1" applyFill="1" applyBorder="1" applyAlignment="1">
      <alignment horizontal="center" vertical="center"/>
    </xf>
    <xf numFmtId="4" fontId="10" fillId="2" borderId="23" xfId="0" applyNumberFormat="1" applyFont="1" applyFill="1" applyBorder="1" applyAlignment="1">
      <alignment horizontal="center" vertical="center"/>
    </xf>
    <xf numFmtId="4" fontId="10" fillId="2" borderId="24" xfId="0" applyNumberFormat="1" applyFont="1" applyFill="1" applyBorder="1" applyAlignment="1">
      <alignment horizontal="center" vertical="center"/>
    </xf>
    <xf numFmtId="4" fontId="10" fillId="2" borderId="56" xfId="0" applyNumberFormat="1" applyFont="1" applyFill="1" applyBorder="1" applyAlignment="1">
      <alignment horizontal="center" vertical="center"/>
    </xf>
    <xf numFmtId="4" fontId="10" fillId="2" borderId="58" xfId="0" applyNumberFormat="1" applyFont="1" applyFill="1" applyBorder="1" applyAlignment="1">
      <alignment horizontal="center" vertical="center"/>
    </xf>
    <xf numFmtId="4" fontId="10" fillId="2" borderId="57" xfId="0" applyNumberFormat="1" applyFont="1" applyFill="1" applyBorder="1" applyAlignment="1">
      <alignment horizontal="center" vertical="center"/>
    </xf>
    <xf numFmtId="4" fontId="15" fillId="2" borderId="28" xfId="0" applyNumberFormat="1" applyFont="1" applyFill="1" applyBorder="1" applyAlignment="1">
      <alignment horizontal="center" vertical="center" wrapText="1"/>
    </xf>
    <xf numFmtId="4" fontId="10" fillId="2" borderId="56" xfId="0" applyNumberFormat="1" applyFont="1" applyFill="1" applyBorder="1" applyAlignment="1">
      <alignment horizontal="center" vertical="center" wrapText="1"/>
    </xf>
    <xf numFmtId="4" fontId="20" fillId="2" borderId="125" xfId="0" applyNumberFormat="1" applyFont="1" applyFill="1" applyBorder="1" applyAlignment="1">
      <alignment horizontal="center" vertical="center"/>
    </xf>
    <xf numFmtId="4" fontId="20" fillId="2" borderId="126" xfId="0" applyNumberFormat="1" applyFont="1" applyFill="1" applyBorder="1" applyAlignment="1">
      <alignment horizontal="right" vertical="center" wrapText="1"/>
    </xf>
    <xf numFmtId="4" fontId="10" fillId="2" borderId="126" xfId="0" applyNumberFormat="1" applyFont="1" applyFill="1" applyBorder="1" applyAlignment="1">
      <alignment horizontal="center" vertical="center" wrapText="1"/>
    </xf>
    <xf numFmtId="4" fontId="10" fillId="2" borderId="127" xfId="0" applyNumberFormat="1" applyFont="1" applyFill="1" applyBorder="1" applyAlignment="1">
      <alignment horizontal="center" vertical="center" wrapText="1"/>
    </xf>
    <xf numFmtId="166" fontId="15" fillId="2" borderId="29" xfId="0" applyNumberFormat="1" applyFont="1" applyFill="1" applyBorder="1" applyAlignment="1">
      <alignment horizontal="center" vertical="center" wrapText="1"/>
    </xf>
    <xf numFmtId="4" fontId="15" fillId="2" borderId="50" xfId="0" applyNumberFormat="1" applyFont="1" applyFill="1" applyBorder="1" applyAlignment="1">
      <alignment horizontal="center" vertical="center" wrapText="1"/>
    </xf>
    <xf numFmtId="4" fontId="15" fillId="2" borderId="55" xfId="0" applyNumberFormat="1" applyFont="1" applyFill="1" applyBorder="1" applyAlignment="1">
      <alignment horizontal="center" vertical="center" wrapText="1"/>
    </xf>
    <xf numFmtId="166" fontId="15" fillId="0" borderId="52" xfId="0" applyNumberFormat="1" applyFont="1" applyBorder="1" applyAlignment="1" applyProtection="1">
      <alignment horizontal="center" vertical="center" wrapText="1"/>
      <protection locked="0"/>
    </xf>
    <xf numFmtId="167" fontId="15" fillId="2" borderId="54" xfId="0" applyNumberFormat="1" applyFont="1" applyFill="1" applyBorder="1" applyAlignment="1">
      <alignment horizontal="center" vertical="center" wrapText="1"/>
    </xf>
    <xf numFmtId="167" fontId="15" fillId="2" borderId="21" xfId="0" applyNumberFormat="1" applyFont="1" applyFill="1" applyBorder="1" applyAlignment="1">
      <alignment horizontal="center" vertical="center" wrapText="1"/>
    </xf>
    <xf numFmtId="4" fontId="10" fillId="2" borderId="60" xfId="0" applyNumberFormat="1" applyFont="1" applyFill="1" applyBorder="1" applyAlignment="1">
      <alignment horizontal="center" vertical="center" wrapText="1"/>
    </xf>
    <xf numFmtId="4" fontId="20" fillId="2" borderId="15" xfId="0" applyNumberFormat="1" applyFont="1" applyFill="1" applyBorder="1" applyAlignment="1" applyProtection="1">
      <alignment horizontal="center" vertical="center" wrapText="1"/>
      <protection hidden="1"/>
    </xf>
    <xf numFmtId="4" fontId="20" fillId="2" borderId="33" xfId="0" applyNumberFormat="1" applyFont="1" applyFill="1" applyBorder="1" applyAlignment="1">
      <alignment horizontal="right" vertical="center" wrapText="1"/>
    </xf>
    <xf numFmtId="4" fontId="15" fillId="2" borderId="33" xfId="0" applyNumberFormat="1" applyFont="1" applyFill="1" applyBorder="1" applyAlignment="1">
      <alignment horizontal="center" vertical="center" wrapText="1"/>
    </xf>
    <xf numFmtId="4" fontId="15" fillId="2" borderId="10" xfId="0" applyNumberFormat="1" applyFont="1" applyFill="1" applyBorder="1" applyAlignment="1">
      <alignment horizontal="center" vertical="center" wrapText="1"/>
    </xf>
    <xf numFmtId="4" fontId="15" fillId="2" borderId="39" xfId="0" applyNumberFormat="1" applyFont="1" applyFill="1" applyBorder="1" applyAlignment="1">
      <alignment horizontal="center" vertical="center" wrapText="1"/>
    </xf>
    <xf numFmtId="4" fontId="15" fillId="2" borderId="34" xfId="0" applyNumberFormat="1" applyFont="1" applyFill="1" applyBorder="1" applyAlignment="1">
      <alignment horizontal="center" vertical="center" wrapText="1"/>
    </xf>
    <xf numFmtId="4" fontId="15" fillId="2" borderId="35" xfId="0" applyNumberFormat="1" applyFont="1" applyFill="1" applyBorder="1" applyAlignment="1">
      <alignment horizontal="center" vertical="center" wrapText="1"/>
    </xf>
    <xf numFmtId="4" fontId="15" fillId="2" borderId="126" xfId="0" applyNumberFormat="1" applyFont="1" applyFill="1" applyBorder="1" applyAlignment="1">
      <alignment horizontal="center" vertical="center" wrapText="1"/>
    </xf>
    <xf numFmtId="4" fontId="15" fillId="2" borderId="127" xfId="0" applyNumberFormat="1" applyFont="1" applyFill="1" applyBorder="1" applyAlignment="1">
      <alignment horizontal="center" vertical="center" wrapText="1"/>
    </xf>
    <xf numFmtId="4" fontId="15" fillId="2" borderId="84" xfId="0" applyNumberFormat="1" applyFont="1" applyFill="1" applyBorder="1" applyAlignment="1">
      <alignment horizontal="center" vertical="center" wrapText="1"/>
    </xf>
    <xf numFmtId="0" fontId="1" fillId="0" borderId="0" xfId="0" applyFont="1" applyAlignment="1">
      <alignment wrapText="1"/>
    </xf>
    <xf numFmtId="0" fontId="1" fillId="0" borderId="0" xfId="0" applyFont="1"/>
    <xf numFmtId="0" fontId="51" fillId="0" borderId="0" xfId="1"/>
    <xf numFmtId="4" fontId="51" fillId="0" borderId="0" xfId="1" applyNumberFormat="1"/>
    <xf numFmtId="0" fontId="51" fillId="0" borderId="4" xfId="4" applyBorder="1"/>
    <xf numFmtId="4" fontId="51" fillId="0" borderId="4" xfId="4" applyNumberFormat="1" applyBorder="1"/>
    <xf numFmtId="0" fontId="18" fillId="2" borderId="16" xfId="4" applyFont="1" applyFill="1" applyBorder="1" applyAlignment="1">
      <alignment horizontal="center" vertical="center"/>
    </xf>
    <xf numFmtId="0" fontId="18" fillId="2" borderId="17" xfId="4" applyFont="1" applyFill="1" applyBorder="1" applyAlignment="1">
      <alignment horizontal="center" vertical="center"/>
    </xf>
    <xf numFmtId="4" fontId="15" fillId="2" borderId="17" xfId="4" applyNumberFormat="1" applyFont="1" applyFill="1" applyBorder="1" applyAlignment="1">
      <alignment horizontal="center" vertical="center"/>
    </xf>
    <xf numFmtId="0" fontId="15" fillId="2" borderId="18" xfId="4" applyFont="1" applyFill="1" applyBorder="1" applyAlignment="1">
      <alignment horizontal="center" vertical="center"/>
    </xf>
    <xf numFmtId="0" fontId="18" fillId="2" borderId="45" xfId="4" applyFont="1" applyFill="1" applyBorder="1" applyAlignment="1">
      <alignment horizontal="center" vertical="center" wrapText="1"/>
    </xf>
    <xf numFmtId="0" fontId="18" fillId="2" borderId="46" xfId="4" applyFont="1" applyFill="1" applyBorder="1" applyAlignment="1">
      <alignment horizontal="center" vertical="center" wrapText="1"/>
    </xf>
    <xf numFmtId="4" fontId="18" fillId="2" borderId="46" xfId="4" applyNumberFormat="1" applyFont="1" applyFill="1" applyBorder="1" applyAlignment="1">
      <alignment horizontal="center" vertical="center"/>
    </xf>
    <xf numFmtId="0" fontId="6" fillId="2" borderId="47" xfId="4" applyFont="1" applyFill="1" applyBorder="1" applyAlignment="1">
      <alignment horizontal="center" vertical="center"/>
    </xf>
    <xf numFmtId="0" fontId="6" fillId="2" borderId="37" xfId="4" applyFont="1" applyFill="1" applyBorder="1" applyAlignment="1">
      <alignment horizontal="center" vertical="center" wrapText="1"/>
    </xf>
    <xf numFmtId="0" fontId="6" fillId="2" borderId="38" xfId="4" applyFont="1" applyFill="1" applyBorder="1" applyAlignment="1">
      <alignment vertical="center" wrapText="1"/>
    </xf>
    <xf numFmtId="4" fontId="6" fillId="2" borderId="38" xfId="4" applyNumberFormat="1" applyFont="1" applyFill="1" applyBorder="1" applyAlignment="1">
      <alignment horizontal="center" vertical="center"/>
    </xf>
    <xf numFmtId="0" fontId="6" fillId="2" borderId="31" xfId="4" applyFont="1" applyFill="1" applyBorder="1" applyAlignment="1">
      <alignment horizontal="center" vertical="center"/>
    </xf>
    <xf numFmtId="0" fontId="6" fillId="2" borderId="22" xfId="4" applyFont="1" applyFill="1" applyBorder="1" applyAlignment="1">
      <alignment horizontal="center" vertical="center" wrapText="1"/>
    </xf>
    <xf numFmtId="0" fontId="6" fillId="2" borderId="23" xfId="4" applyFont="1" applyFill="1" applyBorder="1" applyAlignment="1">
      <alignment vertical="center" wrapText="1"/>
    </xf>
    <xf numFmtId="4" fontId="6" fillId="2" borderId="23" xfId="4" applyNumberFormat="1" applyFont="1" applyFill="1" applyBorder="1" applyAlignment="1">
      <alignment horizontal="center" vertical="center"/>
    </xf>
    <xf numFmtId="0" fontId="6" fillId="2" borderId="24" xfId="4" applyFont="1" applyFill="1" applyBorder="1" applyAlignment="1">
      <alignment horizontal="center" vertical="center"/>
    </xf>
    <xf numFmtId="0" fontId="6" fillId="2" borderId="25" xfId="4" applyFont="1" applyFill="1" applyBorder="1" applyAlignment="1">
      <alignment horizontal="center" vertical="center" wrapText="1"/>
    </xf>
    <xf numFmtId="0" fontId="18" fillId="2" borderId="19" xfId="4" applyFont="1" applyFill="1" applyBorder="1" applyAlignment="1">
      <alignment horizontal="center" vertical="center" wrapText="1"/>
    </xf>
    <xf numFmtId="0" fontId="18" fillId="2" borderId="20" xfId="4" applyFont="1" applyFill="1" applyBorder="1" applyAlignment="1">
      <alignment horizontal="left" vertical="center" wrapText="1"/>
    </xf>
    <xf numFmtId="4" fontId="18" fillId="2" borderId="20" xfId="4" applyNumberFormat="1" applyFont="1" applyFill="1" applyBorder="1" applyAlignment="1">
      <alignment horizontal="center" vertical="center"/>
    </xf>
    <xf numFmtId="0" fontId="6" fillId="2" borderId="21" xfId="4" applyFont="1" applyFill="1" applyBorder="1" applyAlignment="1">
      <alignment horizontal="center" vertical="center"/>
    </xf>
    <xf numFmtId="0" fontId="6" fillId="2" borderId="23" xfId="4" applyFont="1" applyFill="1" applyBorder="1" applyAlignment="1">
      <alignment horizontal="left" vertical="center" wrapText="1"/>
    </xf>
    <xf numFmtId="4" fontId="6" fillId="0" borderId="23" xfId="4" applyNumberFormat="1" applyFont="1" applyBorder="1" applyAlignment="1" applyProtection="1">
      <alignment horizontal="center" vertical="center"/>
      <protection locked="0"/>
    </xf>
    <xf numFmtId="0" fontId="6" fillId="2" borderId="26" xfId="4" applyFont="1" applyFill="1" applyBorder="1" applyAlignment="1">
      <alignment horizontal="left" vertical="center" wrapText="1"/>
    </xf>
    <xf numFmtId="4" fontId="6" fillId="0" borderId="26" xfId="4" applyNumberFormat="1" applyFont="1" applyBorder="1" applyAlignment="1" applyProtection="1">
      <alignment horizontal="center" vertical="center"/>
      <protection locked="0"/>
    </xf>
    <xf numFmtId="0" fontId="6" fillId="2" borderId="27" xfId="4" applyFont="1" applyFill="1" applyBorder="1" applyAlignment="1">
      <alignment horizontal="center" vertical="center"/>
    </xf>
    <xf numFmtId="0" fontId="18" fillId="2" borderId="39" xfId="4" applyFont="1" applyFill="1" applyBorder="1" applyAlignment="1">
      <alignment horizontal="center" vertical="center" wrapText="1"/>
    </xf>
    <xf numFmtId="0" fontId="18" fillId="2" borderId="34" xfId="4" applyFont="1" applyFill="1" applyBorder="1" applyAlignment="1">
      <alignment horizontal="left" vertical="center" wrapText="1"/>
    </xf>
    <xf numFmtId="4" fontId="18" fillId="2" borderId="34" xfId="4" applyNumberFormat="1" applyFont="1" applyFill="1" applyBorder="1" applyAlignment="1">
      <alignment horizontal="center" vertical="center"/>
    </xf>
    <xf numFmtId="0" fontId="6" fillId="2" borderId="35" xfId="4" applyFont="1" applyFill="1" applyBorder="1" applyAlignment="1">
      <alignment horizontal="center" vertical="center"/>
    </xf>
    <xf numFmtId="0" fontId="18" fillId="2" borderId="22" xfId="4" applyFont="1" applyFill="1" applyBorder="1" applyAlignment="1">
      <alignment horizontal="center" vertical="center" wrapText="1"/>
    </xf>
    <xf numFmtId="0" fontId="18" fillId="2" borderId="23" xfId="4" applyFont="1" applyFill="1" applyBorder="1" applyAlignment="1">
      <alignment horizontal="center" vertical="center" wrapText="1"/>
    </xf>
    <xf numFmtId="4" fontId="18" fillId="2" borderId="23" xfId="4" applyNumberFormat="1" applyFont="1" applyFill="1" applyBorder="1" applyAlignment="1">
      <alignment horizontal="center" vertical="center"/>
    </xf>
    <xf numFmtId="0" fontId="6" fillId="2" borderId="26" xfId="4" applyFont="1" applyFill="1" applyBorder="1" applyAlignment="1">
      <alignment vertical="center" wrapText="1"/>
    </xf>
    <xf numFmtId="4" fontId="6" fillId="2" borderId="26" xfId="4" applyNumberFormat="1" applyFont="1" applyFill="1" applyBorder="1" applyAlignment="1">
      <alignment horizontal="center" vertical="center"/>
    </xf>
    <xf numFmtId="4" fontId="18" fillId="0" borderId="46" xfId="4" applyNumberFormat="1" applyFont="1" applyBorder="1" applyAlignment="1" applyProtection="1">
      <alignment horizontal="center" vertical="center"/>
      <protection locked="0"/>
    </xf>
    <xf numFmtId="166" fontId="18" fillId="2" borderId="34" xfId="4" applyNumberFormat="1" applyFont="1" applyFill="1" applyBorder="1" applyAlignment="1">
      <alignment horizontal="center" vertical="center"/>
    </xf>
    <xf numFmtId="0" fontId="6" fillId="2" borderId="39" xfId="4" applyFont="1" applyFill="1" applyBorder="1" applyAlignment="1">
      <alignment horizontal="center" vertical="center" wrapText="1"/>
    </xf>
    <xf numFmtId="0" fontId="6" fillId="2" borderId="34" xfId="4" applyFont="1" applyFill="1" applyBorder="1" applyAlignment="1">
      <alignment vertical="center" wrapText="1"/>
    </xf>
    <xf numFmtId="4" fontId="6" fillId="2" borderId="34" xfId="4" applyNumberFormat="1" applyFont="1" applyFill="1" applyBorder="1" applyAlignment="1">
      <alignment horizontal="center" vertical="center"/>
    </xf>
    <xf numFmtId="0" fontId="11" fillId="0" borderId="4" xfId="0" applyFont="1" applyBorder="1"/>
    <xf numFmtId="0" fontId="15" fillId="2" borderId="5" xfId="0" applyFont="1" applyFill="1" applyBorder="1" applyAlignment="1">
      <alignment horizontal="center" vertical="center"/>
    </xf>
    <xf numFmtId="0" fontId="15" fillId="2" borderId="40" xfId="0" applyFont="1" applyFill="1" applyBorder="1" applyAlignment="1">
      <alignment horizontal="center" vertical="center" wrapText="1"/>
    </xf>
    <xf numFmtId="4" fontId="20" fillId="2" borderId="128" xfId="0" applyNumberFormat="1" applyFont="1" applyFill="1" applyBorder="1" applyAlignment="1">
      <alignment horizontal="center" vertical="center" wrapText="1"/>
    </xf>
    <xf numFmtId="0" fontId="15" fillId="2" borderId="43" xfId="0" applyFont="1" applyFill="1" applyBorder="1" applyAlignment="1">
      <alignment horizontal="center" vertical="center"/>
    </xf>
    <xf numFmtId="4" fontId="15" fillId="2" borderId="43" xfId="0" applyNumberFormat="1" applyFont="1" applyFill="1" applyBorder="1" applyAlignment="1">
      <alignment horizontal="center" vertical="center" wrapText="1"/>
    </xf>
    <xf numFmtId="4" fontId="15" fillId="2" borderId="45" xfId="0" applyNumberFormat="1" applyFont="1" applyFill="1" applyBorder="1" applyAlignment="1">
      <alignment horizontal="center" vertical="center" wrapText="1"/>
    </xf>
    <xf numFmtId="4" fontId="15" fillId="2" borderId="46" xfId="0" applyNumberFormat="1" applyFont="1" applyFill="1" applyBorder="1" applyAlignment="1">
      <alignment horizontal="center" vertical="center" wrapText="1"/>
    </xf>
    <xf numFmtId="4" fontId="15" fillId="2" borderId="116" xfId="0" applyNumberFormat="1" applyFont="1" applyFill="1" applyBorder="1" applyAlignment="1">
      <alignment horizontal="center" vertical="center" wrapText="1"/>
    </xf>
    <xf numFmtId="4" fontId="15" fillId="2" borderId="48" xfId="0" applyNumberFormat="1" applyFont="1" applyFill="1" applyBorder="1" applyAlignment="1">
      <alignment horizontal="center" vertical="center" wrapText="1"/>
    </xf>
    <xf numFmtId="4" fontId="15" fillId="2" borderId="47" xfId="0" applyNumberFormat="1" applyFont="1" applyFill="1" applyBorder="1" applyAlignment="1">
      <alignment horizontal="center" vertical="center" wrapText="1"/>
    </xf>
    <xf numFmtId="0" fontId="15" fillId="2" borderId="9" xfId="0" applyFont="1" applyFill="1" applyBorder="1" applyAlignment="1">
      <alignment horizontal="center" vertical="center"/>
    </xf>
    <xf numFmtId="0" fontId="15" fillId="2" borderId="38" xfId="0" applyFont="1" applyFill="1" applyBorder="1" applyAlignment="1">
      <alignment horizontal="center" vertical="center" wrapText="1"/>
    </xf>
    <xf numFmtId="0" fontId="20" fillId="2" borderId="9" xfId="0" applyFont="1" applyFill="1" applyBorder="1" applyAlignment="1">
      <alignment horizontal="center" vertical="center"/>
    </xf>
    <xf numFmtId="0" fontId="20" fillId="2" borderId="23" xfId="0" applyFont="1" applyFill="1" applyBorder="1" applyAlignment="1">
      <alignment horizontal="right" vertical="center" wrapText="1"/>
    </xf>
    <xf numFmtId="0" fontId="15" fillId="2" borderId="23" xfId="0" applyFont="1" applyFill="1" applyBorder="1" applyAlignment="1">
      <alignment horizontal="center" vertical="center" wrapText="1"/>
    </xf>
    <xf numFmtId="4" fontId="15" fillId="2" borderId="56" xfId="0" applyNumberFormat="1" applyFont="1" applyFill="1" applyBorder="1" applyAlignment="1">
      <alignment horizontal="center" vertical="center" wrapText="1"/>
    </xf>
    <xf numFmtId="0" fontId="15" fillId="2" borderId="23" xfId="0" applyFont="1" applyFill="1" applyBorder="1" applyAlignment="1">
      <alignment horizontal="center" wrapText="1"/>
    </xf>
    <xf numFmtId="0" fontId="20" fillId="2" borderId="23" xfId="0" applyFont="1" applyFill="1" applyBorder="1" applyAlignment="1">
      <alignment horizontal="right" wrapText="1"/>
    </xf>
    <xf numFmtId="4" fontId="10" fillId="2" borderId="37" xfId="0" applyNumberFormat="1" applyFont="1" applyFill="1" applyBorder="1" applyAlignment="1">
      <alignment horizontal="center" vertical="center"/>
    </xf>
    <xf numFmtId="4" fontId="10" fillId="2" borderId="38" xfId="0" applyNumberFormat="1" applyFont="1" applyFill="1" applyBorder="1" applyAlignment="1">
      <alignment horizontal="center" vertical="center"/>
    </xf>
    <xf numFmtId="4" fontId="15" fillId="2" borderId="51" xfId="0" applyNumberFormat="1" applyFont="1" applyFill="1" applyBorder="1" applyAlignment="1">
      <alignment horizontal="center" vertical="center"/>
    </xf>
    <xf numFmtId="0" fontId="20" fillId="2" borderId="26" xfId="0" applyFont="1" applyFill="1" applyBorder="1" applyAlignment="1">
      <alignment horizontal="left" wrapText="1"/>
    </xf>
    <xf numFmtId="0" fontId="15" fillId="2" borderId="26" xfId="0" applyFont="1" applyFill="1" applyBorder="1" applyAlignment="1">
      <alignment horizontal="center" wrapText="1"/>
    </xf>
    <xf numFmtId="4" fontId="15" fillId="2" borderId="6" xfId="0" applyNumberFormat="1" applyFont="1" applyFill="1" applyBorder="1" applyAlignment="1">
      <alignment horizontal="center" vertical="center"/>
    </xf>
    <xf numFmtId="4" fontId="15" fillId="2" borderId="22" xfId="0" applyNumberFormat="1" applyFont="1" applyFill="1" applyBorder="1" applyAlignment="1">
      <alignment horizontal="center" vertical="center"/>
    </xf>
    <xf numFmtId="4" fontId="15" fillId="2" borderId="23" xfId="0" applyNumberFormat="1" applyFont="1" applyFill="1" applyBorder="1" applyAlignment="1">
      <alignment horizontal="center" vertical="center"/>
    </xf>
    <xf numFmtId="4" fontId="15" fillId="2" borderId="56" xfId="0" applyNumberFormat="1" applyFont="1" applyFill="1" applyBorder="1" applyAlignment="1">
      <alignment horizontal="center" vertical="center"/>
    </xf>
    <xf numFmtId="4" fontId="15" fillId="2" borderId="57" xfId="0" applyNumberFormat="1" applyFont="1" applyFill="1" applyBorder="1" applyAlignment="1">
      <alignment horizontal="center" vertical="center"/>
    </xf>
    <xf numFmtId="0" fontId="20" fillId="2" borderId="7" xfId="0" applyFont="1" applyFill="1" applyBorder="1" applyAlignment="1">
      <alignment horizontal="center" vertical="center"/>
    </xf>
    <xf numFmtId="0" fontId="20" fillId="2" borderId="7" xfId="0" applyFont="1" applyFill="1" applyBorder="1" applyAlignment="1">
      <alignment horizontal="right" wrapText="1"/>
    </xf>
    <xf numFmtId="4" fontId="10" fillId="2" borderId="25" xfId="0" applyNumberFormat="1" applyFont="1" applyFill="1" applyBorder="1" applyAlignment="1">
      <alignment horizontal="center" vertical="center"/>
    </xf>
    <xf numFmtId="4" fontId="10" fillId="2" borderId="26" xfId="0" applyNumberFormat="1" applyFont="1" applyFill="1" applyBorder="1" applyAlignment="1">
      <alignment horizontal="center" vertical="center"/>
    </xf>
    <xf numFmtId="4" fontId="15" fillId="2" borderId="61" xfId="0" applyNumberFormat="1" applyFont="1" applyFill="1" applyBorder="1" applyAlignment="1">
      <alignment horizontal="center" vertical="center"/>
    </xf>
    <xf numFmtId="0" fontId="20" fillId="2" borderId="6" xfId="0" applyFont="1" applyFill="1" applyBorder="1" applyAlignment="1">
      <alignment horizontal="right" wrapText="1"/>
    </xf>
    <xf numFmtId="0" fontId="15" fillId="2" borderId="6" xfId="0" applyFont="1" applyFill="1" applyBorder="1" applyAlignment="1">
      <alignment horizontal="center" vertical="center"/>
    </xf>
    <xf numFmtId="0" fontId="15" fillId="2" borderId="6" xfId="0" applyFont="1" applyFill="1" applyBorder="1" applyAlignment="1">
      <alignment horizontal="center" wrapText="1"/>
    </xf>
    <xf numFmtId="0" fontId="20" fillId="2" borderId="6" xfId="0" applyFont="1" applyFill="1" applyBorder="1" applyAlignment="1">
      <alignment horizontal="center" vertical="center"/>
    </xf>
    <xf numFmtId="0" fontId="20" fillId="0" borderId="6" xfId="0" applyFont="1" applyBorder="1" applyAlignment="1" applyProtection="1">
      <alignment horizontal="right" wrapText="1"/>
      <protection locked="0"/>
    </xf>
    <xf numFmtId="0" fontId="20" fillId="2" borderId="59" xfId="0" applyFont="1" applyFill="1" applyBorder="1" applyAlignment="1">
      <alignment horizontal="center" vertical="center"/>
    </xf>
    <xf numFmtId="0" fontId="20" fillId="0" borderId="59" xfId="0" applyFont="1" applyBorder="1" applyAlignment="1" applyProtection="1">
      <alignment horizontal="right" wrapText="1"/>
      <protection locked="0"/>
    </xf>
    <xf numFmtId="4" fontId="15" fillId="2" borderId="85" xfId="0" applyNumberFormat="1" applyFont="1" applyFill="1" applyBorder="1" applyAlignment="1">
      <alignment horizontal="center" vertical="center" wrapText="1"/>
    </xf>
    <xf numFmtId="4" fontId="15" fillId="2" borderId="59" xfId="0" applyNumberFormat="1" applyFont="1" applyFill="1" applyBorder="1" applyAlignment="1">
      <alignment horizontal="center" vertical="center"/>
    </xf>
    <xf numFmtId="4" fontId="10" fillId="2" borderId="129" xfId="0" applyNumberFormat="1" applyFont="1" applyFill="1" applyBorder="1" applyAlignment="1">
      <alignment horizontal="center" vertical="center"/>
    </xf>
    <xf numFmtId="4" fontId="10" fillId="2" borderId="130" xfId="0" applyNumberFormat="1" applyFont="1" applyFill="1" applyBorder="1" applyAlignment="1">
      <alignment horizontal="center" vertical="center"/>
    </xf>
    <xf numFmtId="4" fontId="10" fillId="2" borderId="60" xfId="0" applyNumberFormat="1" applyFont="1" applyFill="1" applyBorder="1" applyAlignment="1">
      <alignment horizontal="center" vertical="center"/>
    </xf>
    <xf numFmtId="4" fontId="15" fillId="2" borderId="104" xfId="0" applyNumberFormat="1" applyFont="1" applyFill="1" applyBorder="1" applyAlignment="1">
      <alignment horizontal="center" vertical="center"/>
    </xf>
    <xf numFmtId="4" fontId="10" fillId="2" borderId="59" xfId="0" applyNumberFormat="1" applyFont="1" applyFill="1" applyBorder="1" applyAlignment="1">
      <alignment horizontal="center" vertical="center"/>
    </xf>
    <xf numFmtId="4" fontId="10" fillId="0" borderId="50" xfId="0" applyNumberFormat="1" applyFont="1" applyBorder="1" applyAlignment="1" applyProtection="1">
      <alignment horizontal="center" vertical="center" wrapText="1"/>
      <protection locked="0"/>
    </xf>
    <xf numFmtId="4" fontId="10" fillId="0" borderId="37" xfId="0" applyNumberFormat="1" applyFont="1" applyBorder="1" applyAlignment="1" applyProtection="1">
      <alignment horizontal="center" vertical="center"/>
      <protection locked="0"/>
    </xf>
    <xf numFmtId="4" fontId="10" fillId="0" borderId="38" xfId="0" applyNumberFormat="1" applyFont="1" applyBorder="1" applyAlignment="1" applyProtection="1">
      <alignment horizontal="center" vertical="center"/>
      <protection locked="0"/>
    </xf>
    <xf numFmtId="4" fontId="10" fillId="0" borderId="50" xfId="0" applyNumberFormat="1" applyFont="1" applyBorder="1" applyAlignment="1" applyProtection="1">
      <alignment horizontal="center" vertical="center"/>
      <protection locked="0"/>
    </xf>
    <xf numFmtId="4" fontId="10" fillId="0" borderId="9" xfId="0" applyNumberFormat="1" applyFont="1" applyBorder="1" applyAlignment="1" applyProtection="1">
      <alignment horizontal="center" vertical="center"/>
      <protection locked="0"/>
    </xf>
    <xf numFmtId="4" fontId="10" fillId="0" borderId="31" xfId="0" applyNumberFormat="1" applyFont="1" applyBorder="1" applyAlignment="1" applyProtection="1">
      <alignment horizontal="center" vertical="center"/>
      <protection locked="0"/>
    </xf>
    <xf numFmtId="0" fontId="20" fillId="2" borderId="26" xfId="0" applyFont="1" applyFill="1" applyBorder="1" applyAlignment="1">
      <alignment horizontal="right" wrapText="1"/>
    </xf>
    <xf numFmtId="4" fontId="15" fillId="2" borderId="24" xfId="0" applyNumberFormat="1" applyFont="1" applyFill="1" applyBorder="1" applyAlignment="1">
      <alignment horizontal="center" vertical="center"/>
    </xf>
    <xf numFmtId="4" fontId="10" fillId="0" borderId="25" xfId="0" applyNumberFormat="1" applyFont="1" applyBorder="1" applyAlignment="1" applyProtection="1">
      <alignment horizontal="center" vertical="center"/>
      <protection locked="0"/>
    </xf>
    <xf numFmtId="4" fontId="10" fillId="0" borderId="26" xfId="0" applyNumberFormat="1" applyFont="1" applyBorder="1" applyAlignment="1" applyProtection="1">
      <alignment horizontal="center" vertical="center"/>
      <protection locked="0"/>
    </xf>
    <xf numFmtId="4" fontId="10" fillId="0" borderId="60" xfId="0" applyNumberFormat="1" applyFont="1" applyBorder="1" applyAlignment="1" applyProtection="1">
      <alignment horizontal="center" vertical="center"/>
      <protection locked="0"/>
    </xf>
    <xf numFmtId="4" fontId="10" fillId="0" borderId="7" xfId="0" applyNumberFormat="1" applyFont="1" applyBorder="1" applyAlignment="1" applyProtection="1">
      <alignment horizontal="center" vertical="center"/>
      <protection locked="0"/>
    </xf>
    <xf numFmtId="4" fontId="10" fillId="0" borderId="27" xfId="0" applyNumberFormat="1" applyFont="1" applyBorder="1" applyAlignment="1" applyProtection="1">
      <alignment horizontal="center" vertical="center"/>
      <protection locked="0"/>
    </xf>
    <xf numFmtId="4" fontId="10" fillId="0" borderId="22" xfId="0" applyNumberFormat="1" applyFont="1" applyBorder="1" applyAlignment="1" applyProtection="1">
      <alignment horizontal="center" vertical="center"/>
      <protection locked="0"/>
    </xf>
    <xf numFmtId="4" fontId="10" fillId="0" borderId="23" xfId="0" applyNumberFormat="1" applyFont="1" applyBorder="1" applyAlignment="1" applyProtection="1">
      <alignment horizontal="center" vertical="center"/>
      <protection locked="0"/>
    </xf>
    <xf numFmtId="4" fontId="10" fillId="0" borderId="56" xfId="0" applyNumberFormat="1" applyFont="1" applyBorder="1" applyAlignment="1" applyProtection="1">
      <alignment horizontal="center" vertical="center"/>
      <protection locked="0"/>
    </xf>
    <xf numFmtId="4" fontId="10" fillId="0" borderId="6" xfId="0" applyNumberFormat="1" applyFont="1" applyBorder="1" applyAlignment="1" applyProtection="1">
      <alignment horizontal="center" vertical="center"/>
      <protection locked="0"/>
    </xf>
    <xf numFmtId="4" fontId="10" fillId="0" borderId="24" xfId="0" applyNumberFormat="1" applyFont="1" applyBorder="1" applyAlignment="1" applyProtection="1">
      <alignment horizontal="center" vertical="center"/>
      <protection locked="0"/>
    </xf>
    <xf numFmtId="4" fontId="10" fillId="0" borderId="129" xfId="0" applyNumberFormat="1" applyFont="1" applyBorder="1" applyAlignment="1" applyProtection="1">
      <alignment horizontal="center" vertical="center"/>
      <protection locked="0"/>
    </xf>
    <xf numFmtId="4" fontId="10" fillId="0" borderId="130" xfId="0" applyNumberFormat="1" applyFont="1" applyBorder="1" applyAlignment="1" applyProtection="1">
      <alignment horizontal="center" vertical="center"/>
      <protection locked="0"/>
    </xf>
    <xf numFmtId="4" fontId="10" fillId="0" borderId="131" xfId="0" applyNumberFormat="1" applyFont="1" applyBorder="1" applyAlignment="1" applyProtection="1">
      <alignment horizontal="center" vertical="center"/>
      <protection locked="0"/>
    </xf>
    <xf numFmtId="4" fontId="10" fillId="0" borderId="59" xfId="0" applyNumberFormat="1" applyFont="1" applyBorder="1" applyAlignment="1" applyProtection="1">
      <alignment horizontal="center" vertical="center"/>
      <protection locked="0"/>
    </xf>
    <xf numFmtId="4" fontId="10" fillId="0" borderId="103" xfId="0" applyNumberFormat="1" applyFont="1" applyBorder="1" applyAlignment="1" applyProtection="1">
      <alignment horizontal="center" vertical="center"/>
      <protection locked="0"/>
    </xf>
    <xf numFmtId="4" fontId="15" fillId="0" borderId="59" xfId="0" applyNumberFormat="1" applyFont="1" applyBorder="1" applyAlignment="1" applyProtection="1">
      <alignment horizontal="center" vertical="center" wrapText="1"/>
      <protection locked="0"/>
    </xf>
    <xf numFmtId="4" fontId="11" fillId="0" borderId="0" xfId="0" applyNumberFormat="1" applyFont="1"/>
    <xf numFmtId="4" fontId="10" fillId="2" borderId="50" xfId="0" applyNumberFormat="1" applyFont="1" applyFill="1" applyBorder="1" applyAlignment="1">
      <alignment horizontal="center" vertical="center" wrapText="1"/>
    </xf>
    <xf numFmtId="4" fontId="10" fillId="2" borderId="51" xfId="0" applyNumberFormat="1" applyFont="1" applyFill="1" applyBorder="1" applyAlignment="1">
      <alignment horizontal="center" vertical="center" wrapText="1"/>
    </xf>
    <xf numFmtId="0" fontId="20" fillId="2" borderId="10" xfId="0" applyFont="1" applyFill="1" applyBorder="1" applyAlignment="1">
      <alignment horizontal="center" vertical="center"/>
    </xf>
    <xf numFmtId="4" fontId="10" fillId="2" borderId="125" xfId="0" applyNumberFormat="1" applyFont="1" applyFill="1" applyBorder="1" applyAlignment="1">
      <alignment horizontal="center" vertical="center" wrapText="1"/>
    </xf>
    <xf numFmtId="4" fontId="10" fillId="2" borderId="129" xfId="0" applyNumberFormat="1" applyFont="1" applyFill="1" applyBorder="1" applyAlignment="1">
      <alignment horizontal="center" vertical="center" wrapText="1"/>
    </xf>
    <xf numFmtId="4" fontId="10" fillId="2" borderId="130" xfId="0" applyNumberFormat="1" applyFont="1" applyFill="1" applyBorder="1" applyAlignment="1">
      <alignment horizontal="center" vertical="center" wrapText="1"/>
    </xf>
    <xf numFmtId="4" fontId="10" fillId="2" borderId="131" xfId="0" applyNumberFormat="1" applyFont="1" applyFill="1" applyBorder="1" applyAlignment="1">
      <alignment horizontal="center" vertical="center" wrapText="1"/>
    </xf>
    <xf numFmtId="4" fontId="10" fillId="2" borderId="59" xfId="0" applyNumberFormat="1" applyFont="1" applyFill="1" applyBorder="1" applyAlignment="1">
      <alignment horizontal="center" vertical="center" wrapText="1"/>
    </xf>
    <xf numFmtId="4" fontId="10" fillId="2" borderId="104" xfId="0" applyNumberFormat="1" applyFont="1" applyFill="1" applyBorder="1" applyAlignment="1">
      <alignment horizontal="center" vertical="center" wrapText="1"/>
    </xf>
    <xf numFmtId="4" fontId="10" fillId="2" borderId="103" xfId="0" applyNumberFormat="1" applyFont="1" applyFill="1" applyBorder="1" applyAlignment="1">
      <alignment horizontal="center" vertical="center" wrapText="1"/>
    </xf>
    <xf numFmtId="4" fontId="20" fillId="2" borderId="132" xfId="0" applyNumberFormat="1" applyFont="1" applyFill="1" applyBorder="1" applyAlignment="1">
      <alignment horizontal="center" vertical="center" wrapText="1"/>
    </xf>
    <xf numFmtId="0" fontId="10" fillId="2" borderId="9" xfId="0" applyFont="1" applyFill="1" applyBorder="1" applyAlignment="1">
      <alignment horizontal="left" vertical="center" wrapText="1"/>
    </xf>
    <xf numFmtId="2" fontId="15" fillId="2" borderId="29" xfId="0" applyNumberFormat="1" applyFont="1" applyFill="1" applyBorder="1" applyAlignment="1">
      <alignment horizontal="center" vertical="center" wrapText="1"/>
    </xf>
    <xf numFmtId="2" fontId="15" fillId="2" borderId="9" xfId="0" applyNumberFormat="1" applyFont="1" applyFill="1" applyBorder="1" applyAlignment="1">
      <alignment horizontal="center" vertical="center"/>
    </xf>
    <xf numFmtId="2" fontId="10" fillId="0" borderId="37" xfId="0" applyNumberFormat="1" applyFont="1" applyBorder="1" applyAlignment="1" applyProtection="1">
      <alignment horizontal="center" vertical="center"/>
      <protection locked="0"/>
    </xf>
    <xf numFmtId="2" fontId="10" fillId="0" borderId="38" xfId="0" applyNumberFormat="1" applyFont="1" applyBorder="1" applyAlignment="1" applyProtection="1">
      <alignment horizontal="center" vertical="center"/>
      <protection locked="0"/>
    </xf>
    <xf numFmtId="2" fontId="10" fillId="0" borderId="50" xfId="0" applyNumberFormat="1" applyFont="1" applyBorder="1" applyAlignment="1" applyProtection="1">
      <alignment horizontal="center" vertical="center"/>
      <protection locked="0"/>
    </xf>
    <xf numFmtId="2" fontId="10" fillId="0" borderId="9" xfId="0" applyNumberFormat="1" applyFont="1" applyBorder="1" applyAlignment="1" applyProtection="1">
      <alignment horizontal="center" vertical="center"/>
      <protection locked="0"/>
    </xf>
    <xf numFmtId="2" fontId="15" fillId="2" borderId="51" xfId="0" applyNumberFormat="1" applyFont="1" applyFill="1" applyBorder="1" applyAlignment="1">
      <alignment horizontal="center" vertical="center"/>
    </xf>
    <xf numFmtId="2" fontId="10" fillId="0" borderId="31" xfId="0" applyNumberFormat="1" applyFont="1" applyBorder="1" applyAlignment="1" applyProtection="1">
      <alignment horizontal="center" vertical="center"/>
      <protection locked="0"/>
    </xf>
    <xf numFmtId="0" fontId="10" fillId="2" borderId="6" xfId="0" applyFont="1" applyFill="1" applyBorder="1" applyAlignment="1">
      <alignment horizontal="left" vertical="center" wrapText="1"/>
    </xf>
    <xf numFmtId="2" fontId="15" fillId="2" borderId="30" xfId="0" applyNumberFormat="1" applyFont="1" applyFill="1" applyBorder="1" applyAlignment="1">
      <alignment horizontal="center" vertical="center" wrapText="1"/>
    </xf>
    <xf numFmtId="2" fontId="15" fillId="2" borderId="6" xfId="0" applyNumberFormat="1" applyFont="1" applyFill="1" applyBorder="1" applyAlignment="1">
      <alignment horizontal="center" vertical="center"/>
    </xf>
    <xf numFmtId="2" fontId="10" fillId="0" borderId="22" xfId="0" applyNumberFormat="1" applyFont="1" applyBorder="1" applyAlignment="1" applyProtection="1">
      <alignment horizontal="center" vertical="center"/>
      <protection locked="0"/>
    </xf>
    <xf numFmtId="2" fontId="10" fillId="0" borderId="23" xfId="0" applyNumberFormat="1" applyFont="1" applyBorder="1" applyAlignment="1" applyProtection="1">
      <alignment horizontal="center" vertical="center"/>
      <protection locked="0"/>
    </xf>
    <xf numFmtId="2" fontId="10" fillId="0" borderId="56" xfId="0" applyNumberFormat="1" applyFont="1" applyBorder="1" applyAlignment="1" applyProtection="1">
      <alignment horizontal="center" vertical="center"/>
      <protection locked="0"/>
    </xf>
    <xf numFmtId="2" fontId="10" fillId="0" borderId="6" xfId="0" applyNumberFormat="1" applyFont="1" applyBorder="1" applyAlignment="1" applyProtection="1">
      <alignment horizontal="center" vertical="center"/>
      <protection locked="0"/>
    </xf>
    <xf numFmtId="2" fontId="10" fillId="0" borderId="24" xfId="0" applyNumberFormat="1" applyFont="1" applyBorder="1" applyAlignment="1" applyProtection="1">
      <alignment horizontal="center" vertical="center"/>
      <protection locked="0"/>
    </xf>
    <xf numFmtId="0" fontId="10" fillId="2" borderId="7" xfId="0" applyFont="1" applyFill="1" applyBorder="1" applyAlignment="1">
      <alignment horizontal="left" vertical="center" wrapText="1"/>
    </xf>
    <xf numFmtId="2" fontId="15" fillId="2" borderId="32" xfId="0" applyNumberFormat="1" applyFont="1" applyFill="1" applyBorder="1" applyAlignment="1">
      <alignment horizontal="center" vertical="center" wrapText="1"/>
    </xf>
    <xf numFmtId="2" fontId="15" fillId="2" borderId="7" xfId="0" applyNumberFormat="1" applyFont="1" applyFill="1" applyBorder="1" applyAlignment="1">
      <alignment horizontal="center" vertical="center"/>
    </xf>
    <xf numFmtId="2" fontId="10" fillId="0" borderId="25" xfId="0" applyNumberFormat="1" applyFont="1" applyBorder="1" applyAlignment="1" applyProtection="1">
      <alignment horizontal="center" vertical="center"/>
      <protection locked="0"/>
    </xf>
    <xf numFmtId="2" fontId="10" fillId="0" borderId="26" xfId="0" applyNumberFormat="1" applyFont="1" applyBorder="1" applyAlignment="1" applyProtection="1">
      <alignment horizontal="center" vertical="center"/>
      <protection locked="0"/>
    </xf>
    <xf numFmtId="2" fontId="10" fillId="0" borderId="60" xfId="0" applyNumberFormat="1" applyFont="1" applyBorder="1" applyAlignment="1" applyProtection="1">
      <alignment horizontal="center" vertical="center"/>
      <protection locked="0"/>
    </xf>
    <xf numFmtId="2" fontId="10" fillId="0" borderId="7" xfId="0" applyNumberFormat="1" applyFont="1" applyBorder="1" applyAlignment="1" applyProtection="1">
      <alignment horizontal="center" vertical="center"/>
      <protection locked="0"/>
    </xf>
    <xf numFmtId="2" fontId="10" fillId="0" borderId="27" xfId="0" applyNumberFormat="1" applyFont="1" applyBorder="1" applyAlignment="1" applyProtection="1">
      <alignment horizontal="center" vertical="center"/>
      <protection locked="0"/>
    </xf>
    <xf numFmtId="0" fontId="10" fillId="2" borderId="76" xfId="0" applyFont="1" applyFill="1" applyBorder="1" applyAlignment="1">
      <alignment horizontal="center" vertical="center"/>
    </xf>
    <xf numFmtId="0" fontId="10" fillId="2" borderId="77" xfId="0" applyFont="1" applyFill="1" applyBorder="1" applyAlignment="1">
      <alignment horizontal="left" vertical="center" wrapText="1"/>
    </xf>
    <xf numFmtId="2" fontId="15" fillId="2" borderId="76" xfId="0" applyNumberFormat="1" applyFont="1" applyFill="1" applyBorder="1" applyAlignment="1">
      <alignment horizontal="center" vertical="center" wrapText="1"/>
    </xf>
    <xf numFmtId="2" fontId="15" fillId="2" borderId="77" xfId="0" applyNumberFormat="1" applyFont="1" applyFill="1" applyBorder="1" applyAlignment="1">
      <alignment horizontal="center" vertical="center"/>
    </xf>
    <xf numFmtId="2" fontId="10" fillId="0" borderId="78" xfId="0" applyNumberFormat="1" applyFont="1" applyBorder="1" applyAlignment="1" applyProtection="1">
      <alignment horizontal="center" vertical="center"/>
      <protection locked="0"/>
    </xf>
    <xf numFmtId="2" fontId="10" fillId="0" borderId="79" xfId="0" applyNumberFormat="1" applyFont="1" applyBorder="1" applyAlignment="1" applyProtection="1">
      <alignment horizontal="center" vertical="center"/>
      <protection locked="0"/>
    </xf>
    <xf numFmtId="2" fontId="10" fillId="0" borderId="133" xfId="0" applyNumberFormat="1" applyFont="1" applyBorder="1" applyAlignment="1" applyProtection="1">
      <alignment horizontal="center" vertical="center"/>
      <protection locked="0"/>
    </xf>
    <xf numFmtId="2" fontId="10" fillId="0" borderId="77" xfId="0" applyNumberFormat="1" applyFont="1" applyBorder="1" applyAlignment="1" applyProtection="1">
      <alignment horizontal="center" vertical="center"/>
      <protection locked="0"/>
    </xf>
    <xf numFmtId="2" fontId="10" fillId="0" borderId="80" xfId="0" applyNumberFormat="1" applyFont="1" applyBorder="1" applyAlignment="1" applyProtection="1">
      <alignment horizontal="center" vertical="center"/>
      <protection locked="0"/>
    </xf>
    <xf numFmtId="2" fontId="15" fillId="2" borderId="44" xfId="0" applyNumberFormat="1" applyFont="1" applyFill="1" applyBorder="1" applyAlignment="1">
      <alignment horizontal="center" vertical="center" wrapText="1"/>
    </xf>
    <xf numFmtId="2" fontId="15" fillId="2" borderId="43" xfId="0" applyNumberFormat="1" applyFont="1" applyFill="1" applyBorder="1" applyAlignment="1">
      <alignment horizontal="center" vertical="center" wrapText="1"/>
    </xf>
    <xf numFmtId="2" fontId="15" fillId="2" borderId="45" xfId="0" applyNumberFormat="1" applyFont="1" applyFill="1" applyBorder="1" applyAlignment="1">
      <alignment horizontal="center" vertical="center" wrapText="1"/>
    </xf>
    <xf numFmtId="2" fontId="15" fillId="2" borderId="46" xfId="0" applyNumberFormat="1" applyFont="1" applyFill="1" applyBorder="1" applyAlignment="1">
      <alignment horizontal="center" vertical="center" wrapText="1"/>
    </xf>
    <xf numFmtId="2" fontId="15" fillId="2" borderId="116" xfId="0" applyNumberFormat="1" applyFont="1" applyFill="1" applyBorder="1" applyAlignment="1">
      <alignment horizontal="center" vertical="center" wrapText="1"/>
    </xf>
    <xf numFmtId="2" fontId="15" fillId="2" borderId="48" xfId="0" applyNumberFormat="1" applyFont="1" applyFill="1" applyBorder="1" applyAlignment="1">
      <alignment horizontal="center" vertical="center" wrapText="1"/>
    </xf>
    <xf numFmtId="2" fontId="15" fillId="2" borderId="47" xfId="0" applyNumberFormat="1" applyFont="1" applyFill="1" applyBorder="1" applyAlignment="1">
      <alignment horizontal="center" vertical="center" wrapText="1"/>
    </xf>
    <xf numFmtId="2" fontId="15" fillId="2" borderId="9" xfId="0" applyNumberFormat="1" applyFont="1" applyFill="1" applyBorder="1" applyAlignment="1">
      <alignment horizontal="center" vertical="center" wrapText="1"/>
    </xf>
    <xf numFmtId="2" fontId="15" fillId="2" borderId="37" xfId="0" applyNumberFormat="1" applyFont="1" applyFill="1" applyBorder="1" applyAlignment="1">
      <alignment horizontal="center" vertical="center" wrapText="1"/>
    </xf>
    <xf numFmtId="2" fontId="15" fillId="2" borderId="38" xfId="0" applyNumberFormat="1" applyFont="1" applyFill="1" applyBorder="1" applyAlignment="1">
      <alignment horizontal="center" vertical="center" wrapText="1"/>
    </xf>
    <xf numFmtId="2" fontId="15" fillId="2" borderId="50" xfId="0" applyNumberFormat="1" applyFont="1" applyFill="1" applyBorder="1" applyAlignment="1">
      <alignment horizontal="center" vertical="center" wrapText="1"/>
    </xf>
    <xf numFmtId="2" fontId="15" fillId="2" borderId="51" xfId="0" applyNumberFormat="1" applyFont="1" applyFill="1" applyBorder="1" applyAlignment="1">
      <alignment horizontal="center" vertical="center" wrapText="1"/>
    </xf>
    <xf numFmtId="2" fontId="15" fillId="2" borderId="31" xfId="0" applyNumberFormat="1" applyFont="1" applyFill="1" applyBorder="1" applyAlignment="1">
      <alignment horizontal="center" vertical="center" wrapText="1"/>
    </xf>
    <xf numFmtId="2" fontId="10" fillId="0" borderId="29" xfId="0" applyNumberFormat="1" applyFont="1" applyBorder="1" applyAlignment="1" applyProtection="1">
      <alignment horizontal="center" vertical="center" wrapText="1"/>
      <protection locked="0"/>
    </xf>
    <xf numFmtId="2" fontId="10" fillId="2" borderId="9" xfId="0" applyNumberFormat="1" applyFont="1" applyFill="1" applyBorder="1" applyAlignment="1">
      <alignment horizontal="center" vertical="center" wrapText="1"/>
    </xf>
    <xf numFmtId="2" fontId="10" fillId="2" borderId="37" xfId="0" applyNumberFormat="1" applyFont="1" applyFill="1" applyBorder="1" applyAlignment="1">
      <alignment horizontal="center" vertical="center" wrapText="1"/>
    </xf>
    <xf numFmtId="2" fontId="10" fillId="2" borderId="38" xfId="0" applyNumberFormat="1" applyFont="1" applyFill="1" applyBorder="1" applyAlignment="1">
      <alignment horizontal="center" vertical="center" wrapText="1"/>
    </xf>
    <xf numFmtId="2" fontId="10" fillId="2" borderId="50" xfId="0" applyNumberFormat="1" applyFont="1" applyFill="1" applyBorder="1" applyAlignment="1">
      <alignment horizontal="center" vertical="center" wrapText="1"/>
    </xf>
    <xf numFmtId="2" fontId="10" fillId="2" borderId="51" xfId="0" applyNumberFormat="1" applyFont="1" applyFill="1" applyBorder="1" applyAlignment="1">
      <alignment horizontal="center" vertical="center" wrapText="1"/>
    </xf>
    <xf numFmtId="2" fontId="10" fillId="2" borderId="31" xfId="0" applyNumberFormat="1" applyFont="1" applyFill="1" applyBorder="1" applyAlignment="1">
      <alignment horizontal="center" vertical="center" wrapText="1"/>
    </xf>
    <xf numFmtId="2" fontId="15" fillId="2" borderId="22" xfId="0" applyNumberFormat="1" applyFont="1" applyFill="1" applyBorder="1" applyAlignment="1">
      <alignment horizontal="center" vertical="center"/>
    </xf>
    <xf numFmtId="2" fontId="15" fillId="2" borderId="23" xfId="0" applyNumberFormat="1" applyFont="1" applyFill="1" applyBorder="1" applyAlignment="1">
      <alignment horizontal="center" vertical="center"/>
    </xf>
    <xf numFmtId="2" fontId="15" fillId="2" borderId="56" xfId="0" applyNumberFormat="1" applyFont="1" applyFill="1" applyBorder="1" applyAlignment="1">
      <alignment horizontal="center" vertical="center"/>
    </xf>
    <xf numFmtId="2" fontId="15" fillId="2" borderId="57" xfId="0" applyNumberFormat="1" applyFont="1" applyFill="1" applyBorder="1" applyAlignment="1">
      <alignment horizontal="center" vertical="center"/>
    </xf>
    <xf numFmtId="2" fontId="15" fillId="2" borderId="24" xfId="0" applyNumberFormat="1" applyFont="1" applyFill="1" applyBorder="1" applyAlignment="1">
      <alignment horizontal="center" vertical="center"/>
    </xf>
    <xf numFmtId="2" fontId="10" fillId="0" borderId="32" xfId="0" applyNumberFormat="1" applyFont="1" applyBorder="1" applyAlignment="1" applyProtection="1">
      <alignment horizontal="center" vertical="center" wrapText="1"/>
      <protection locked="0"/>
    </xf>
    <xf numFmtId="2" fontId="15" fillId="2" borderId="23" xfId="0" applyNumberFormat="1" applyFont="1" applyFill="1" applyBorder="1" applyAlignment="1">
      <alignment horizontal="center" vertical="center" wrapText="1"/>
    </xf>
    <xf numFmtId="2" fontId="15" fillId="2" borderId="134" xfId="0" applyNumberFormat="1" applyFont="1" applyFill="1" applyBorder="1" applyAlignment="1">
      <alignment horizontal="center" vertical="center" wrapText="1"/>
    </xf>
    <xf numFmtId="2" fontId="15" fillId="2" borderId="56" xfId="0" applyNumberFormat="1" applyFont="1" applyFill="1" applyBorder="1" applyAlignment="1">
      <alignment horizontal="center" vertical="center" wrapText="1"/>
    </xf>
    <xf numFmtId="2" fontId="15" fillId="2" borderId="6" xfId="0" applyNumberFormat="1" applyFont="1" applyFill="1" applyBorder="1" applyAlignment="1">
      <alignment horizontal="center" vertical="center" wrapText="1"/>
    </xf>
    <xf numFmtId="2" fontId="15" fillId="2" borderId="24" xfId="0" applyNumberFormat="1" applyFont="1" applyFill="1" applyBorder="1" applyAlignment="1">
      <alignment horizontal="center" vertical="center" wrapText="1"/>
    </xf>
    <xf numFmtId="2" fontId="10" fillId="0" borderId="30" xfId="0" applyNumberFormat="1" applyFont="1" applyBorder="1" applyAlignment="1" applyProtection="1">
      <alignment horizontal="center" vertical="center" wrapText="1"/>
      <protection locked="0"/>
    </xf>
    <xf numFmtId="0" fontId="10" fillId="2" borderId="10" xfId="0" applyFont="1" applyFill="1" applyBorder="1" applyAlignment="1">
      <alignment horizontal="center" vertical="center"/>
    </xf>
    <xf numFmtId="0" fontId="10" fillId="2" borderId="10" xfId="0" applyFont="1" applyFill="1" applyBorder="1" applyAlignment="1">
      <alignment horizontal="left" vertical="center" wrapText="1"/>
    </xf>
    <xf numFmtId="2" fontId="15" fillId="2" borderId="33" xfId="0" applyNumberFormat="1" applyFont="1" applyFill="1" applyBorder="1" applyAlignment="1">
      <alignment horizontal="center" vertical="center" wrapText="1"/>
    </xf>
    <xf numFmtId="2" fontId="15" fillId="2" borderId="10" xfId="0" applyNumberFormat="1" applyFont="1" applyFill="1" applyBorder="1" applyAlignment="1">
      <alignment horizontal="center" vertical="center"/>
    </xf>
    <xf numFmtId="2" fontId="10" fillId="0" borderId="39" xfId="0" applyNumberFormat="1" applyFont="1" applyBorder="1" applyAlignment="1" applyProtection="1">
      <alignment horizontal="center" vertical="center"/>
      <protection locked="0"/>
    </xf>
    <xf numFmtId="2" fontId="10" fillId="0" borderId="34" xfId="0" applyNumberFormat="1" applyFont="1" applyBorder="1" applyAlignment="1" applyProtection="1">
      <alignment horizontal="center" vertical="center"/>
      <protection locked="0"/>
    </xf>
    <xf numFmtId="2" fontId="10" fillId="0" borderId="126" xfId="0" applyNumberFormat="1" applyFont="1" applyBorder="1" applyAlignment="1" applyProtection="1">
      <alignment horizontal="center" vertical="center"/>
      <protection locked="0"/>
    </xf>
    <xf numFmtId="2" fontId="10" fillId="0" borderId="10" xfId="0" applyNumberFormat="1" applyFont="1" applyBorder="1" applyAlignment="1" applyProtection="1">
      <alignment horizontal="center" vertical="center"/>
      <protection locked="0"/>
    </xf>
    <xf numFmtId="2" fontId="10" fillId="0" borderId="35" xfId="0" applyNumberFormat="1" applyFont="1" applyBorder="1" applyAlignment="1" applyProtection="1">
      <alignment horizontal="center" vertical="center"/>
      <protection locked="0"/>
    </xf>
    <xf numFmtId="0" fontId="15" fillId="2" borderId="40" xfId="0" applyFont="1" applyFill="1" applyBorder="1" applyAlignment="1">
      <alignment horizontal="center" vertical="center"/>
    </xf>
    <xf numFmtId="0" fontId="15" fillId="2" borderId="125" xfId="0" applyFont="1" applyFill="1" applyBorder="1" applyAlignment="1">
      <alignment horizontal="center" vertical="center" wrapText="1"/>
    </xf>
    <xf numFmtId="2" fontId="15" fillId="2" borderId="40" xfId="0" applyNumberFormat="1" applyFont="1" applyFill="1" applyBorder="1" applyAlignment="1">
      <alignment horizontal="center" vertical="center" wrapText="1"/>
    </xf>
    <xf numFmtId="2" fontId="15" fillId="2" borderId="5" xfId="0" applyNumberFormat="1" applyFont="1" applyFill="1" applyBorder="1" applyAlignment="1">
      <alignment horizontal="center" vertical="center"/>
    </xf>
    <xf numFmtId="2" fontId="15" fillId="2" borderId="13" xfId="0" applyNumberFormat="1" applyFont="1" applyFill="1" applyBorder="1" applyAlignment="1">
      <alignment horizontal="center" vertical="center"/>
    </xf>
    <xf numFmtId="2" fontId="15" fillId="2" borderId="14" xfId="0" applyNumberFormat="1" applyFont="1" applyFill="1" applyBorder="1" applyAlignment="1">
      <alignment horizontal="center" vertical="center"/>
    </xf>
    <xf numFmtId="2" fontId="15" fillId="2" borderId="132" xfId="0" applyNumberFormat="1" applyFont="1" applyFill="1" applyBorder="1" applyAlignment="1">
      <alignment horizontal="center" vertical="center"/>
    </xf>
    <xf numFmtId="2" fontId="15" fillId="2" borderId="41" xfId="0" applyNumberFormat="1" applyFont="1" applyFill="1" applyBorder="1" applyAlignment="1">
      <alignment horizontal="center" vertical="center"/>
    </xf>
    <xf numFmtId="2" fontId="15" fillId="2" borderId="15" xfId="0" applyNumberFormat="1" applyFont="1" applyFill="1" applyBorder="1" applyAlignment="1">
      <alignment horizontal="center" vertical="center"/>
    </xf>
    <xf numFmtId="0" fontId="51" fillId="0" borderId="4" xfId="5" applyBorder="1"/>
    <xf numFmtId="0" fontId="15" fillId="2" borderId="5" xfId="5" applyFont="1" applyFill="1" applyBorder="1" applyAlignment="1">
      <alignment horizontal="center" vertical="center"/>
    </xf>
    <xf numFmtId="0" fontId="15" fillId="2" borderId="135" xfId="5" applyFont="1" applyFill="1" applyBorder="1" applyAlignment="1">
      <alignment horizontal="center" vertical="center"/>
    </xf>
    <xf numFmtId="168" fontId="15" fillId="2" borderId="5" xfId="5" applyNumberFormat="1" applyFont="1" applyFill="1" applyBorder="1" applyAlignment="1">
      <alignment horizontal="center" vertical="center" wrapText="1"/>
    </xf>
    <xf numFmtId="3" fontId="15" fillId="2" borderId="88" xfId="5" applyNumberFormat="1" applyFont="1" applyFill="1" applyBorder="1" applyAlignment="1">
      <alignment horizontal="center" vertical="center" wrapText="1"/>
    </xf>
    <xf numFmtId="3" fontId="15" fillId="2" borderId="41" xfId="5" applyNumberFormat="1" applyFont="1" applyFill="1" applyBorder="1" applyAlignment="1">
      <alignment horizontal="center" vertical="center" wrapText="1"/>
    </xf>
    <xf numFmtId="0" fontId="51" fillId="0" borderId="0" xfId="5" applyAlignment="1">
      <alignment wrapText="1"/>
    </xf>
    <xf numFmtId="0" fontId="15" fillId="2" borderId="8" xfId="5" applyFont="1" applyFill="1" applyBorder="1" applyAlignment="1">
      <alignment horizontal="center" vertical="center"/>
    </xf>
    <xf numFmtId="0" fontId="15" fillId="2" borderId="135" xfId="5" applyFont="1" applyFill="1" applyBorder="1" applyAlignment="1">
      <alignment horizontal="center" vertical="center" wrapText="1"/>
    </xf>
    <xf numFmtId="0" fontId="15" fillId="2" borderId="52" xfId="5" applyFont="1" applyFill="1" applyBorder="1" applyAlignment="1">
      <alignment horizontal="center" vertical="center"/>
    </xf>
    <xf numFmtId="4" fontId="15" fillId="2" borderId="8" xfId="5" applyNumberFormat="1" applyFont="1" applyFill="1" applyBorder="1" applyAlignment="1">
      <alignment horizontal="center" vertical="center"/>
    </xf>
    <xf numFmtId="4" fontId="15" fillId="2" borderId="53" xfId="5" applyNumberFormat="1" applyFont="1" applyFill="1" applyBorder="1" applyAlignment="1">
      <alignment horizontal="center" vertical="center"/>
    </xf>
    <xf numFmtId="0" fontId="23" fillId="0" borderId="0" xfId="5" applyFont="1" applyAlignment="1">
      <alignment wrapText="1"/>
    </xf>
    <xf numFmtId="0" fontId="21" fillId="2" borderId="6" xfId="5" applyFont="1" applyFill="1" applyBorder="1" applyAlignment="1">
      <alignment horizontal="center" vertical="center"/>
    </xf>
    <xf numFmtId="0" fontId="21" fillId="2" borderId="57" xfId="5" applyFont="1" applyFill="1" applyBorder="1" applyAlignment="1">
      <alignment horizontal="right" vertical="center"/>
    </xf>
    <xf numFmtId="0" fontId="21" fillId="2" borderId="32" xfId="5" applyFont="1" applyFill="1" applyBorder="1" applyAlignment="1">
      <alignment horizontal="center" vertical="center"/>
    </xf>
    <xf numFmtId="169" fontId="15" fillId="2" borderId="9" xfId="5" applyNumberFormat="1" applyFont="1" applyFill="1" applyBorder="1" applyAlignment="1">
      <alignment horizontal="center" vertical="center"/>
    </xf>
    <xf numFmtId="4" fontId="15" fillId="2" borderId="57" xfId="5" applyNumberFormat="1" applyFont="1" applyFill="1" applyBorder="1" applyAlignment="1">
      <alignment horizontal="center" vertical="center"/>
    </xf>
    <xf numFmtId="0" fontId="20" fillId="2" borderId="6" xfId="5" applyFont="1" applyFill="1" applyBorder="1" applyAlignment="1">
      <alignment horizontal="center" vertical="center"/>
    </xf>
    <xf numFmtId="0" fontId="20" fillId="2" borderId="57" xfId="5" applyFont="1" applyFill="1" applyBorder="1" applyAlignment="1">
      <alignment horizontal="right" vertical="center"/>
    </xf>
    <xf numFmtId="0" fontId="20" fillId="2" borderId="32" xfId="5" applyFont="1" applyFill="1" applyBorder="1" applyAlignment="1">
      <alignment horizontal="center" vertical="center"/>
    </xf>
    <xf numFmtId="169" fontId="10" fillId="0" borderId="6" xfId="5" applyNumberFormat="1" applyFont="1" applyBorder="1" applyAlignment="1" applyProtection="1">
      <alignment horizontal="center" vertical="center"/>
      <protection locked="0"/>
    </xf>
    <xf numFmtId="0" fontId="20" fillId="2" borderId="127" xfId="5" applyFont="1" applyFill="1" applyBorder="1" applyAlignment="1">
      <alignment horizontal="right" vertical="center"/>
    </xf>
    <xf numFmtId="169" fontId="10" fillId="0" borderId="10" xfId="5" applyNumberFormat="1" applyFont="1" applyBorder="1" applyAlignment="1" applyProtection="1">
      <alignment horizontal="center" vertical="center"/>
      <protection locked="0"/>
    </xf>
    <xf numFmtId="4" fontId="15" fillId="2" borderId="127" xfId="5" applyNumberFormat="1" applyFont="1" applyFill="1" applyBorder="1" applyAlignment="1">
      <alignment horizontal="center" vertical="center"/>
    </xf>
    <xf numFmtId="0" fontId="21" fillId="2" borderId="57" xfId="5" applyFont="1" applyFill="1" applyBorder="1" applyAlignment="1">
      <alignment horizontal="right" vertical="center" wrapText="1"/>
    </xf>
    <xf numFmtId="0" fontId="21" fillId="2" borderId="8" xfId="5" applyFont="1" applyFill="1" applyBorder="1" applyAlignment="1">
      <alignment horizontal="center" vertical="center"/>
    </xf>
    <xf numFmtId="4" fontId="10" fillId="2" borderId="9" xfId="5" applyNumberFormat="1" applyFont="1" applyFill="1" applyBorder="1" applyAlignment="1">
      <alignment horizontal="center" vertical="center"/>
    </xf>
    <xf numFmtId="4" fontId="10" fillId="0" borderId="57" xfId="5" applyNumberFormat="1" applyFont="1" applyBorder="1" applyAlignment="1" applyProtection="1">
      <alignment horizontal="center" vertical="center"/>
      <protection locked="0"/>
    </xf>
    <xf numFmtId="4" fontId="10" fillId="2" borderId="57" xfId="5" applyNumberFormat="1" applyFont="1" applyFill="1" applyBorder="1" applyAlignment="1">
      <alignment horizontal="center" vertical="center"/>
    </xf>
    <xf numFmtId="0" fontId="20" fillId="2" borderId="10" xfId="5" applyFont="1" applyFill="1" applyBorder="1" applyAlignment="1">
      <alignment horizontal="center" vertical="center"/>
    </xf>
    <xf numFmtId="4" fontId="10" fillId="0" borderId="127" xfId="5" applyNumberFormat="1" applyFont="1" applyBorder="1" applyAlignment="1" applyProtection="1">
      <alignment horizontal="center" vertical="center"/>
      <protection locked="0"/>
    </xf>
    <xf numFmtId="0" fontId="15" fillId="2" borderId="87" xfId="5" applyFont="1" applyFill="1" applyBorder="1" applyAlignment="1">
      <alignment horizontal="center" vertical="center"/>
    </xf>
    <xf numFmtId="169" fontId="15" fillId="2" borderId="88" xfId="5" applyNumberFormat="1" applyFont="1" applyFill="1" applyBorder="1" applyAlignment="1">
      <alignment horizontal="center" vertical="center"/>
    </xf>
    <xf numFmtId="4" fontId="15" fillId="2" borderId="5" xfId="5" applyNumberFormat="1" applyFont="1" applyFill="1" applyBorder="1" applyAlignment="1">
      <alignment horizontal="center" vertical="center"/>
    </xf>
    <xf numFmtId="0" fontId="15" fillId="2" borderId="136" xfId="5" applyFont="1" applyFill="1" applyBorder="1" applyAlignment="1">
      <alignment horizontal="center" vertical="center"/>
    </xf>
    <xf numFmtId="169" fontId="15" fillId="2" borderId="53" xfId="5" applyNumberFormat="1" applyFont="1" applyFill="1" applyBorder="1" applyAlignment="1">
      <alignment horizontal="center" vertical="center"/>
    </xf>
    <xf numFmtId="0" fontId="21" fillId="2" borderId="134" xfId="5" applyFont="1" applyFill="1" applyBorder="1" applyAlignment="1">
      <alignment horizontal="right" vertical="center"/>
    </xf>
    <xf numFmtId="4" fontId="21" fillId="2" borderId="57" xfId="5" applyNumberFormat="1" applyFont="1" applyFill="1" applyBorder="1" applyAlignment="1">
      <alignment horizontal="center" vertical="center"/>
    </xf>
    <xf numFmtId="0" fontId="21" fillId="2" borderId="7" xfId="5" applyFont="1" applyFill="1" applyBorder="1" applyAlignment="1">
      <alignment horizontal="center" vertical="center"/>
    </xf>
    <xf numFmtId="0" fontId="21" fillId="2" borderId="83" xfId="5" applyFont="1" applyFill="1" applyBorder="1" applyAlignment="1">
      <alignment horizontal="right" vertical="center"/>
    </xf>
    <xf numFmtId="4" fontId="10" fillId="2" borderId="59" xfId="5" applyNumberFormat="1" applyFont="1" applyFill="1" applyBorder="1" applyAlignment="1">
      <alignment horizontal="center" vertical="center"/>
    </xf>
    <xf numFmtId="0" fontId="15" fillId="2" borderId="136" xfId="5" applyFont="1" applyFill="1" applyBorder="1" applyAlignment="1">
      <alignment horizontal="center" vertical="center" wrapText="1"/>
    </xf>
    <xf numFmtId="4" fontId="10" fillId="2" borderId="8" xfId="5" applyNumberFormat="1" applyFont="1" applyFill="1" applyBorder="1" applyAlignment="1">
      <alignment horizontal="center" vertical="center"/>
    </xf>
    <xf numFmtId="169" fontId="21" fillId="2" borderId="57" xfId="5" applyNumberFormat="1" applyFont="1" applyFill="1" applyBorder="1" applyAlignment="1">
      <alignment horizontal="center" vertical="center"/>
    </xf>
    <xf numFmtId="0" fontId="15" fillId="2" borderId="137" xfId="5" applyFont="1" applyFill="1" applyBorder="1" applyAlignment="1">
      <alignment horizontal="center" vertical="center"/>
    </xf>
    <xf numFmtId="4" fontId="15" fillId="2" borderId="41" xfId="5" applyNumberFormat="1" applyFont="1" applyFill="1" applyBorder="1" applyAlignment="1">
      <alignment horizontal="center" vertical="center"/>
    </xf>
    <xf numFmtId="4" fontId="10" fillId="2" borderId="5" xfId="5" applyNumberFormat="1" applyFont="1" applyFill="1" applyBorder="1" applyAlignment="1">
      <alignment horizontal="center" vertical="center"/>
    </xf>
    <xf numFmtId="4" fontId="15" fillId="0" borderId="88" xfId="5" applyNumberFormat="1" applyFont="1" applyBorder="1" applyAlignment="1" applyProtection="1">
      <alignment horizontal="center" vertical="center"/>
      <protection locked="0"/>
    </xf>
    <xf numFmtId="0" fontId="15" fillId="2" borderId="137" xfId="5" applyFont="1" applyFill="1" applyBorder="1" applyAlignment="1">
      <alignment horizontal="center" vertical="center" wrapText="1"/>
    </xf>
    <xf numFmtId="4" fontId="15" fillId="0" borderId="41" xfId="5" applyNumberFormat="1" applyFont="1" applyBorder="1" applyAlignment="1" applyProtection="1">
      <alignment horizontal="center" vertical="center"/>
      <protection locked="0"/>
    </xf>
    <xf numFmtId="0" fontId="15" fillId="2" borderId="125" xfId="5" applyFont="1" applyFill="1" applyBorder="1" applyAlignment="1">
      <alignment horizontal="center" vertical="center"/>
    </xf>
    <xf numFmtId="0" fontId="15" fillId="2" borderId="138" xfId="5" applyFont="1" applyFill="1" applyBorder="1" applyAlignment="1">
      <alignment horizontal="center" vertical="center"/>
    </xf>
    <xf numFmtId="169" fontId="15" fillId="0" borderId="139" xfId="5" applyNumberFormat="1" applyFont="1" applyBorder="1" applyAlignment="1" applyProtection="1">
      <alignment horizontal="center" vertical="center"/>
      <protection locked="0"/>
    </xf>
    <xf numFmtId="4" fontId="24" fillId="2" borderId="5" xfId="5" applyNumberFormat="1" applyFont="1" applyFill="1" applyBorder="1" applyAlignment="1">
      <alignment horizontal="center" vertical="center"/>
    </xf>
    <xf numFmtId="4" fontId="24" fillId="2" borderId="139" xfId="5" applyNumberFormat="1" applyFont="1" applyFill="1" applyBorder="1" applyAlignment="1">
      <alignment horizontal="center" vertical="center"/>
    </xf>
    <xf numFmtId="169" fontId="15" fillId="2" borderId="139" xfId="5" applyNumberFormat="1" applyFont="1" applyFill="1" applyBorder="1" applyAlignment="1">
      <alignment horizontal="center" vertical="center"/>
    </xf>
    <xf numFmtId="0" fontId="15" fillId="2" borderId="40" xfId="5" applyFont="1" applyFill="1" applyBorder="1" applyAlignment="1">
      <alignment horizontal="center" vertical="center"/>
    </xf>
    <xf numFmtId="4" fontId="15" fillId="2" borderId="137" xfId="5" applyNumberFormat="1" applyFont="1" applyFill="1" applyBorder="1" applyAlignment="1">
      <alignment horizontal="center" vertical="center"/>
    </xf>
    <xf numFmtId="4" fontId="24" fillId="2" borderId="41" xfId="5" applyNumberFormat="1" applyFont="1" applyFill="1" applyBorder="1" applyAlignment="1">
      <alignment horizontal="center" vertical="center"/>
    </xf>
    <xf numFmtId="167" fontId="15" fillId="2" borderId="53" xfId="5" applyNumberFormat="1" applyFont="1" applyFill="1" applyBorder="1" applyAlignment="1">
      <alignment horizontal="center" vertical="center"/>
    </xf>
    <xf numFmtId="1" fontId="21" fillId="2" borderId="6" xfId="5" applyNumberFormat="1" applyFont="1" applyFill="1" applyBorder="1" applyAlignment="1">
      <alignment horizontal="center" vertical="center"/>
    </xf>
    <xf numFmtId="1" fontId="21" fillId="2" borderId="7" xfId="5" applyNumberFormat="1" applyFont="1" applyFill="1" applyBorder="1" applyAlignment="1">
      <alignment horizontal="center" vertical="center"/>
    </xf>
    <xf numFmtId="4" fontId="21" fillId="2" borderId="61" xfId="5" applyNumberFormat="1" applyFont="1" applyFill="1" applyBorder="1" applyAlignment="1">
      <alignment horizontal="center" vertical="center"/>
    </xf>
    <xf numFmtId="0" fontId="21" fillId="2" borderId="10" xfId="5" applyFont="1" applyFill="1" applyBorder="1" applyAlignment="1">
      <alignment horizontal="center" vertical="center"/>
    </xf>
    <xf numFmtId="0" fontId="21" fillId="2" borderId="140" xfId="5" applyFont="1" applyFill="1" applyBorder="1" applyAlignment="1">
      <alignment horizontal="center" vertical="center"/>
    </xf>
    <xf numFmtId="1" fontId="21" fillId="2" borderId="10" xfId="5" applyNumberFormat="1" applyFont="1" applyFill="1" applyBorder="1" applyAlignment="1">
      <alignment horizontal="center" vertical="center"/>
    </xf>
    <xf numFmtId="4" fontId="21" fillId="2" borderId="127" xfId="5" applyNumberFormat="1" applyFont="1" applyFill="1" applyBorder="1" applyAlignment="1">
      <alignment horizontal="center" vertical="center"/>
    </xf>
    <xf numFmtId="0" fontId="1" fillId="0" borderId="0" xfId="5" applyFont="1"/>
    <xf numFmtId="4" fontId="51" fillId="0" borderId="0" xfId="5" applyNumberFormat="1"/>
    <xf numFmtId="0" fontId="51" fillId="0" borderId="4" xfId="6" applyBorder="1"/>
    <xf numFmtId="0" fontId="15" fillId="2" borderId="5" xfId="6" applyFont="1" applyFill="1" applyBorder="1" applyAlignment="1">
      <alignment horizontal="center" vertical="center"/>
    </xf>
    <xf numFmtId="168" fontId="15" fillId="2" borderId="5" xfId="6" applyNumberFormat="1" applyFont="1" applyFill="1" applyBorder="1" applyAlignment="1">
      <alignment horizontal="center" vertical="center" wrapText="1"/>
    </xf>
    <xf numFmtId="3" fontId="15" fillId="2" borderId="5" xfId="6" applyNumberFormat="1" applyFont="1" applyFill="1" applyBorder="1" applyAlignment="1">
      <alignment horizontal="center" vertical="center"/>
    </xf>
    <xf numFmtId="0" fontId="51" fillId="0" borderId="0" xfId="6" applyAlignment="1">
      <alignment wrapText="1"/>
    </xf>
    <xf numFmtId="3" fontId="15" fillId="2" borderId="5" xfId="6" applyNumberFormat="1" applyFont="1" applyFill="1" applyBorder="1" applyAlignment="1">
      <alignment horizontal="center" vertical="center" wrapText="1"/>
    </xf>
    <xf numFmtId="4" fontId="15" fillId="2" borderId="5" xfId="6" applyNumberFormat="1" applyFont="1" applyFill="1" applyBorder="1" applyAlignment="1">
      <alignment horizontal="center" vertical="center"/>
    </xf>
    <xf numFmtId="0" fontId="15" fillId="2" borderId="59" xfId="6" applyFont="1" applyFill="1" applyBorder="1" applyAlignment="1">
      <alignment horizontal="center" vertical="center"/>
    </xf>
    <xf numFmtId="4" fontId="15" fillId="2" borderId="59" xfId="6" applyNumberFormat="1" applyFont="1" applyFill="1" applyBorder="1" applyAlignment="1">
      <alignment horizontal="center" vertical="center"/>
    </xf>
    <xf numFmtId="3" fontId="15" fillId="2" borderId="59" xfId="6" applyNumberFormat="1" applyFont="1" applyFill="1" applyBorder="1" applyAlignment="1">
      <alignment horizontal="center" vertical="center"/>
    </xf>
    <xf numFmtId="0" fontId="23" fillId="0" borderId="0" xfId="6" applyFont="1" applyAlignment="1">
      <alignment wrapText="1"/>
    </xf>
    <xf numFmtId="0" fontId="15" fillId="2" borderId="87" xfId="6" applyFont="1" applyFill="1" applyBorder="1" applyAlignment="1">
      <alignment horizontal="center" vertical="center"/>
    </xf>
    <xf numFmtId="4" fontId="15" fillId="2" borderId="87" xfId="6" applyNumberFormat="1" applyFont="1" applyFill="1" applyBorder="1" applyAlignment="1">
      <alignment horizontal="center" vertical="center"/>
    </xf>
    <xf numFmtId="3" fontId="15" fillId="2" borderId="87" xfId="6" applyNumberFormat="1" applyFont="1" applyFill="1" applyBorder="1" applyAlignment="1">
      <alignment horizontal="center" vertical="center"/>
    </xf>
    <xf numFmtId="0" fontId="21" fillId="2" borderId="8" xfId="6" applyFont="1" applyFill="1" applyBorder="1" applyAlignment="1">
      <alignment horizontal="center" vertical="center"/>
    </xf>
    <xf numFmtId="0" fontId="15" fillId="2" borderId="8" xfId="6" applyFont="1" applyFill="1" applyBorder="1" applyAlignment="1">
      <alignment horizontal="center" vertical="center"/>
    </xf>
    <xf numFmtId="4" fontId="15" fillId="2" borderId="8" xfId="6" applyNumberFormat="1" applyFont="1" applyFill="1" applyBorder="1" applyAlignment="1">
      <alignment horizontal="center" vertical="center"/>
    </xf>
    <xf numFmtId="3" fontId="15" fillId="2" borderId="8" xfId="6" applyNumberFormat="1" applyFont="1" applyFill="1" applyBorder="1" applyAlignment="1">
      <alignment horizontal="center" vertical="center"/>
    </xf>
    <xf numFmtId="0" fontId="10" fillId="2" borderId="6" xfId="6" applyFont="1" applyFill="1" applyBorder="1" applyAlignment="1">
      <alignment horizontal="center" vertical="center"/>
    </xf>
    <xf numFmtId="0" fontId="10" fillId="2" borderId="6" xfId="6" applyFont="1" applyFill="1" applyBorder="1" applyAlignment="1">
      <alignment horizontal="right" vertical="center"/>
    </xf>
    <xf numFmtId="4" fontId="10" fillId="0" borderId="6" xfId="6" applyNumberFormat="1" applyFont="1" applyBorder="1" applyAlignment="1" applyProtection="1">
      <alignment horizontal="center" vertical="center"/>
      <protection locked="0"/>
    </xf>
    <xf numFmtId="3" fontId="15" fillId="2" borderId="6" xfId="6" applyNumberFormat="1" applyFont="1" applyFill="1" applyBorder="1" applyAlignment="1">
      <alignment horizontal="center" vertical="center"/>
    </xf>
    <xf numFmtId="0" fontId="51" fillId="0" borderId="0" xfId="6" applyAlignment="1">
      <alignment horizontal="center" vertical="center"/>
    </xf>
    <xf numFmtId="0" fontId="10" fillId="2" borderId="7" xfId="6" applyFont="1" applyFill="1" applyBorder="1" applyAlignment="1">
      <alignment horizontal="center" vertical="center"/>
    </xf>
    <xf numFmtId="0" fontId="10" fillId="2" borderId="7" xfId="6" applyFont="1" applyFill="1" applyBorder="1" applyAlignment="1">
      <alignment horizontal="right" vertical="center"/>
    </xf>
    <xf numFmtId="4" fontId="10" fillId="0" borderId="7" xfId="6" applyNumberFormat="1" applyFont="1" applyBorder="1" applyAlignment="1" applyProtection="1">
      <alignment horizontal="center" vertical="center"/>
      <protection locked="0"/>
    </xf>
    <xf numFmtId="3" fontId="15" fillId="2" borderId="7" xfId="6" applyNumberFormat="1" applyFont="1" applyFill="1" applyBorder="1" applyAlignment="1">
      <alignment horizontal="center" vertical="center"/>
    </xf>
    <xf numFmtId="0" fontId="21" fillId="2" borderId="8" xfId="6" applyFont="1" applyFill="1" applyBorder="1" applyAlignment="1">
      <alignment horizontal="center" vertical="center" wrapText="1"/>
    </xf>
    <xf numFmtId="0" fontId="15" fillId="2" borderId="8" xfId="6" applyFont="1" applyFill="1" applyBorder="1" applyAlignment="1">
      <alignment horizontal="center" vertical="center" wrapText="1"/>
    </xf>
    <xf numFmtId="4" fontId="15" fillId="2" borderId="8" xfId="6" applyNumberFormat="1" applyFont="1" applyFill="1" applyBorder="1" applyAlignment="1">
      <alignment horizontal="center" vertical="center" wrapText="1"/>
    </xf>
    <xf numFmtId="3" fontId="15" fillId="2" borderId="8" xfId="6" applyNumberFormat="1" applyFont="1" applyFill="1" applyBorder="1" applyAlignment="1">
      <alignment horizontal="center" vertical="center" wrapText="1"/>
    </xf>
    <xf numFmtId="0" fontId="21" fillId="2" borderId="5" xfId="6" applyFont="1" applyFill="1" applyBorder="1" applyAlignment="1">
      <alignment horizontal="center" vertical="center"/>
    </xf>
    <xf numFmtId="0" fontId="10" fillId="2" borderId="5" xfId="6" applyFont="1" applyFill="1" applyBorder="1" applyAlignment="1">
      <alignment horizontal="center" vertical="center"/>
    </xf>
    <xf numFmtId="4" fontId="15" fillId="0" borderId="5" xfId="6" applyNumberFormat="1" applyFont="1" applyBorder="1" applyAlignment="1" applyProtection="1">
      <alignment horizontal="center" vertical="center"/>
      <protection locked="0"/>
    </xf>
    <xf numFmtId="0" fontId="21" fillId="2" borderId="5" xfId="6" applyFont="1" applyFill="1" applyBorder="1" applyAlignment="1">
      <alignment horizontal="center" vertical="center" wrapText="1"/>
    </xf>
    <xf numFmtId="0" fontId="15" fillId="2" borderId="5" xfId="6" applyFont="1" applyFill="1" applyBorder="1" applyAlignment="1">
      <alignment horizontal="center" vertical="center" wrapText="1"/>
    </xf>
    <xf numFmtId="4" fontId="15" fillId="0" borderId="87" xfId="6" applyNumberFormat="1" applyFont="1" applyBorder="1" applyAlignment="1" applyProtection="1">
      <alignment horizontal="center" vertical="center"/>
      <protection locked="0"/>
    </xf>
    <xf numFmtId="0" fontId="15" fillId="2" borderId="137" xfId="6" applyFont="1" applyFill="1" applyBorder="1" applyAlignment="1">
      <alignment horizontal="center" vertical="center"/>
    </xf>
    <xf numFmtId="3" fontId="15" fillId="2" borderId="137" xfId="6" applyNumberFormat="1" applyFont="1" applyFill="1" applyBorder="1" applyAlignment="1">
      <alignment horizontal="center" vertical="center"/>
    </xf>
    <xf numFmtId="3" fontId="15" fillId="2" borderId="41" xfId="6" applyNumberFormat="1" applyFont="1" applyFill="1" applyBorder="1" applyAlignment="1">
      <alignment horizontal="center" vertical="center"/>
    </xf>
    <xf numFmtId="0" fontId="15" fillId="2" borderId="9" xfId="6" applyFont="1" applyFill="1" applyBorder="1" applyAlignment="1">
      <alignment horizontal="center" vertical="center"/>
    </xf>
    <xf numFmtId="3" fontId="15" fillId="2" borderId="9" xfId="6" applyNumberFormat="1" applyFont="1" applyFill="1" applyBorder="1" applyAlignment="1">
      <alignment horizontal="center" vertical="center"/>
    </xf>
    <xf numFmtId="0" fontId="21" fillId="2" borderId="10" xfId="6" applyFont="1" applyFill="1" applyBorder="1" applyAlignment="1">
      <alignment horizontal="center" vertical="center" wrapText="1"/>
    </xf>
    <xf numFmtId="0" fontId="21" fillId="2" borderId="10" xfId="6" applyFont="1" applyFill="1" applyBorder="1" applyAlignment="1">
      <alignment horizontal="right" vertical="center" wrapText="1"/>
    </xf>
    <xf numFmtId="3" fontId="21" fillId="2" borderId="10" xfId="6" applyNumberFormat="1" applyFont="1" applyFill="1" applyBorder="1" applyAlignment="1">
      <alignment horizontal="center" vertical="center" wrapText="1"/>
    </xf>
    <xf numFmtId="3" fontId="21" fillId="2" borderId="8" xfId="6" applyNumberFormat="1" applyFont="1" applyFill="1" applyBorder="1" applyAlignment="1">
      <alignment horizontal="center" vertical="center" wrapText="1"/>
    </xf>
    <xf numFmtId="0" fontId="21" fillId="2" borderId="10" xfId="6" applyFont="1" applyFill="1" applyBorder="1" applyAlignment="1">
      <alignment horizontal="center" vertical="center"/>
    </xf>
    <xf numFmtId="0" fontId="15" fillId="2" borderId="8" xfId="6" applyFont="1" applyFill="1" applyBorder="1" applyAlignment="1">
      <alignment horizontal="right" vertical="center" wrapText="1"/>
    </xf>
    <xf numFmtId="0" fontId="15" fillId="2" borderId="87" xfId="6" applyFont="1" applyFill="1" applyBorder="1" applyAlignment="1">
      <alignment horizontal="center" vertical="center" wrapText="1"/>
    </xf>
    <xf numFmtId="3" fontId="21" fillId="2" borderId="87" xfId="6" applyNumberFormat="1" applyFont="1" applyFill="1" applyBorder="1" applyAlignment="1">
      <alignment horizontal="center" vertical="center" wrapText="1"/>
    </xf>
    <xf numFmtId="0" fontId="15" fillId="2" borderId="125" xfId="6" applyFont="1" applyFill="1" applyBorder="1" applyAlignment="1">
      <alignment horizontal="center" vertical="center"/>
    </xf>
    <xf numFmtId="0" fontId="15" fillId="2" borderId="125" xfId="6" applyFont="1" applyFill="1" applyBorder="1" applyAlignment="1">
      <alignment horizontal="right" vertical="center" wrapText="1"/>
    </xf>
    <xf numFmtId="0" fontId="15" fillId="2" borderId="125" xfId="6" applyFont="1" applyFill="1" applyBorder="1" applyAlignment="1">
      <alignment horizontal="center" vertical="center" wrapText="1"/>
    </xf>
    <xf numFmtId="3" fontId="21" fillId="2" borderId="125" xfId="6" applyNumberFormat="1" applyFont="1" applyFill="1" applyBorder="1" applyAlignment="1">
      <alignment horizontal="center" vertical="center" wrapText="1"/>
    </xf>
    <xf numFmtId="0" fontId="15" fillId="2" borderId="5" xfId="6" applyFont="1" applyFill="1" applyBorder="1" applyAlignment="1">
      <alignment horizontal="right" vertical="center" wrapText="1"/>
    </xf>
    <xf numFmtId="0" fontId="1" fillId="0" borderId="0" xfId="6" applyFont="1"/>
    <xf numFmtId="4" fontId="51" fillId="0" borderId="0" xfId="6" applyNumberFormat="1"/>
    <xf numFmtId="0" fontId="51" fillId="0" borderId="4" xfId="8" applyBorder="1"/>
    <xf numFmtId="0" fontId="15" fillId="2" borderId="5" xfId="8" applyFont="1" applyFill="1" applyBorder="1" applyAlignment="1">
      <alignment horizontal="center" vertical="center"/>
    </xf>
    <xf numFmtId="0" fontId="15" fillId="2" borderId="137" xfId="8" applyFont="1" applyFill="1" applyBorder="1" applyAlignment="1">
      <alignment horizontal="center" vertical="center"/>
    </xf>
    <xf numFmtId="168" fontId="15" fillId="2" borderId="14" xfId="8" applyNumberFormat="1" applyFont="1" applyFill="1" applyBorder="1" applyAlignment="1">
      <alignment horizontal="center" vertical="center" wrapText="1"/>
    </xf>
    <xf numFmtId="3" fontId="15" fillId="2" borderId="41" xfId="8" applyNumberFormat="1" applyFont="1" applyFill="1" applyBorder="1" applyAlignment="1">
      <alignment horizontal="center" vertical="center" wrapText="1"/>
    </xf>
    <xf numFmtId="0" fontId="26" fillId="0" borderId="0" xfId="8" applyFont="1" applyAlignment="1">
      <alignment horizontal="center" vertical="center"/>
    </xf>
    <xf numFmtId="0" fontId="51" fillId="0" borderId="0" xfId="8" applyAlignment="1">
      <alignment wrapText="1"/>
    </xf>
    <xf numFmtId="0" fontId="20" fillId="2" borderId="44" xfId="8" applyFont="1" applyFill="1" applyBorder="1" applyAlignment="1">
      <alignment horizontal="center" vertical="center"/>
    </xf>
    <xf numFmtId="0" fontId="15" fillId="2" borderId="141" xfId="8" applyFont="1" applyFill="1" applyBorder="1" applyAlignment="1">
      <alignment horizontal="center" vertical="center"/>
    </xf>
    <xf numFmtId="3" fontId="20" fillId="2" borderId="141" xfId="8" applyNumberFormat="1" applyFont="1" applyFill="1" applyBorder="1" applyAlignment="1">
      <alignment horizontal="center" vertical="center"/>
    </xf>
    <xf numFmtId="3" fontId="20" fillId="2" borderId="48" xfId="8" applyNumberFormat="1" applyFont="1" applyFill="1" applyBorder="1" applyAlignment="1">
      <alignment horizontal="center" vertical="center"/>
    </xf>
    <xf numFmtId="0" fontId="15" fillId="2" borderId="37" xfId="8" applyFont="1" applyFill="1" applyBorder="1" applyAlignment="1">
      <alignment horizontal="center" vertical="center"/>
    </xf>
    <xf numFmtId="0" fontId="15" fillId="2" borderId="50" xfId="8" applyFont="1" applyFill="1" applyBorder="1" applyAlignment="1">
      <alignment horizontal="center" vertical="center"/>
    </xf>
    <xf numFmtId="0" fontId="15" fillId="2" borderId="38" xfId="8" applyFont="1" applyFill="1" applyBorder="1" applyAlignment="1">
      <alignment horizontal="center" vertical="center"/>
    </xf>
    <xf numFmtId="168" fontId="15" fillId="0" borderId="51" xfId="9" applyNumberFormat="1" applyFont="1" applyBorder="1" applyAlignment="1" applyProtection="1">
      <alignment horizontal="center" vertical="center"/>
      <protection locked="0"/>
    </xf>
    <xf numFmtId="170" fontId="26" fillId="0" borderId="0" xfId="9" applyNumberFormat="1" applyFont="1" applyAlignment="1" applyProtection="1">
      <alignment horizontal="center" vertical="center"/>
    </xf>
    <xf numFmtId="0" fontId="15" fillId="2" borderId="25" xfId="8" applyFont="1" applyFill="1" applyBorder="1" applyAlignment="1">
      <alignment horizontal="center" vertical="center"/>
    </xf>
    <xf numFmtId="0" fontId="15" fillId="2" borderId="60" xfId="8" applyFont="1" applyFill="1" applyBorder="1" applyAlignment="1">
      <alignment horizontal="center" vertical="center"/>
    </xf>
    <xf numFmtId="0" fontId="15" fillId="2" borderId="26" xfId="8" applyFont="1" applyFill="1" applyBorder="1" applyAlignment="1">
      <alignment horizontal="center" vertical="center"/>
    </xf>
    <xf numFmtId="168" fontId="15" fillId="0" borderId="61" xfId="8" applyNumberFormat="1" applyFont="1" applyBorder="1" applyAlignment="1" applyProtection="1">
      <alignment horizontal="center" vertical="center"/>
      <protection locked="0"/>
    </xf>
    <xf numFmtId="0" fontId="15" fillId="2" borderId="19" xfId="8" applyFont="1" applyFill="1" applyBorder="1" applyAlignment="1">
      <alignment horizontal="center" vertical="center"/>
    </xf>
    <xf numFmtId="0" fontId="15" fillId="2" borderId="28" xfId="8" applyFont="1" applyFill="1" applyBorder="1" applyAlignment="1">
      <alignment horizontal="center" vertical="center"/>
    </xf>
    <xf numFmtId="0" fontId="15" fillId="2" borderId="20" xfId="8" applyFont="1" applyFill="1" applyBorder="1" applyAlignment="1">
      <alignment horizontal="center" vertical="center"/>
    </xf>
    <xf numFmtId="168" fontId="15" fillId="0" borderId="53" xfId="8" applyNumberFormat="1" applyFont="1" applyBorder="1" applyAlignment="1" applyProtection="1">
      <alignment horizontal="center" vertical="center"/>
      <protection locked="0"/>
    </xf>
    <xf numFmtId="0" fontId="10" fillId="2" borderId="22" xfId="8" applyFont="1" applyFill="1" applyBorder="1" applyAlignment="1">
      <alignment horizontal="center" vertical="center"/>
    </xf>
    <xf numFmtId="0" fontId="10" fillId="2" borderId="56" xfId="8" applyFont="1" applyFill="1" applyBorder="1" applyAlignment="1">
      <alignment horizontal="right" vertical="center"/>
    </xf>
    <xf numFmtId="0" fontId="10" fillId="2" borderId="23" xfId="8" applyFont="1" applyFill="1" applyBorder="1" applyAlignment="1">
      <alignment horizontal="center" vertical="center"/>
    </xf>
    <xf numFmtId="168" fontId="10" fillId="0" borderId="57" xfId="8" applyNumberFormat="1" applyFont="1" applyBorder="1" applyAlignment="1" applyProtection="1">
      <alignment horizontal="right" vertical="center"/>
      <protection locked="0"/>
    </xf>
    <xf numFmtId="0" fontId="26" fillId="0" borderId="0" xfId="8" applyFont="1" applyAlignment="1">
      <alignment horizontal="right" vertical="center"/>
    </xf>
    <xf numFmtId="0" fontId="20" fillId="2" borderId="25" xfId="8" applyFont="1" applyFill="1" applyBorder="1" applyAlignment="1">
      <alignment horizontal="center" vertical="center"/>
    </xf>
    <xf numFmtId="0" fontId="20" fillId="2" borderId="60" xfId="8" applyFont="1" applyFill="1" applyBorder="1" applyAlignment="1">
      <alignment horizontal="right" vertical="center"/>
    </xf>
    <xf numFmtId="0" fontId="20" fillId="2" borderId="26" xfId="8" applyFont="1" applyFill="1" applyBorder="1" applyAlignment="1">
      <alignment horizontal="center" vertical="center"/>
    </xf>
    <xf numFmtId="168" fontId="20" fillId="0" borderId="61" xfId="8" applyNumberFormat="1" applyFont="1" applyBorder="1" applyAlignment="1" applyProtection="1">
      <alignment horizontal="right" vertical="center"/>
      <protection locked="0"/>
    </xf>
    <xf numFmtId="0" fontId="10" fillId="2" borderId="20" xfId="8" applyFont="1" applyFill="1" applyBorder="1" applyAlignment="1">
      <alignment horizontal="center" vertical="center"/>
    </xf>
    <xf numFmtId="168" fontId="15" fillId="2" borderId="53" xfId="8" applyNumberFormat="1" applyFont="1" applyFill="1" applyBorder="1" applyAlignment="1">
      <alignment horizontal="center" vertical="center"/>
    </xf>
    <xf numFmtId="0" fontId="15" fillId="2" borderId="22" xfId="8" applyFont="1" applyFill="1" applyBorder="1" applyAlignment="1">
      <alignment horizontal="center" vertical="center"/>
    </xf>
    <xf numFmtId="0" fontId="15" fillId="2" borderId="56" xfId="8" applyFont="1" applyFill="1" applyBorder="1" applyAlignment="1">
      <alignment horizontal="center" vertical="center"/>
    </xf>
    <xf numFmtId="0" fontId="15" fillId="2" borderId="23" xfId="8" applyFont="1" applyFill="1" applyBorder="1" applyAlignment="1">
      <alignment horizontal="center" vertical="center"/>
    </xf>
    <xf numFmtId="168" fontId="15" fillId="2" borderId="57" xfId="8" applyNumberFormat="1" applyFont="1" applyFill="1" applyBorder="1" applyAlignment="1">
      <alignment horizontal="center" vertical="center"/>
    </xf>
    <xf numFmtId="168" fontId="20" fillId="0" borderId="57" xfId="8" applyNumberFormat="1" applyFont="1" applyBorder="1" applyAlignment="1" applyProtection="1">
      <alignment horizontal="right" vertical="center"/>
      <protection locked="0"/>
    </xf>
    <xf numFmtId="0" fontId="26" fillId="0" borderId="0" xfId="8" applyFont="1" applyAlignment="1">
      <alignment vertical="center"/>
    </xf>
    <xf numFmtId="0" fontId="20" fillId="2" borderId="22" xfId="8" applyFont="1" applyFill="1" applyBorder="1" applyAlignment="1">
      <alignment horizontal="center" vertical="center"/>
    </xf>
    <xf numFmtId="0" fontId="20" fillId="2" borderId="56" xfId="8" applyFont="1" applyFill="1" applyBorder="1" applyAlignment="1">
      <alignment horizontal="right" vertical="center"/>
    </xf>
    <xf numFmtId="0" fontId="20" fillId="2" borderId="23" xfId="8" applyFont="1" applyFill="1" applyBorder="1" applyAlignment="1">
      <alignment horizontal="center" vertical="center"/>
    </xf>
    <xf numFmtId="168" fontId="26" fillId="0" borderId="0" xfId="8" applyNumberFormat="1" applyFont="1" applyAlignment="1">
      <alignment horizontal="center" vertical="center"/>
    </xf>
    <xf numFmtId="0" fontId="27" fillId="0" borderId="0" xfId="8" applyFont="1" applyAlignment="1">
      <alignment horizontal="right" vertical="center"/>
    </xf>
    <xf numFmtId="168" fontId="15" fillId="0" borderId="57" xfId="8" applyNumberFormat="1" applyFont="1" applyBorder="1" applyAlignment="1" applyProtection="1">
      <alignment horizontal="center" vertical="center"/>
      <protection locked="0"/>
    </xf>
    <xf numFmtId="0" fontId="15" fillId="2" borderId="13" xfId="8" applyFont="1" applyFill="1" applyBorder="1" applyAlignment="1">
      <alignment horizontal="center" vertical="center"/>
    </xf>
    <xf numFmtId="0" fontId="15" fillId="2" borderId="132" xfId="8" applyFont="1" applyFill="1" applyBorder="1" applyAlignment="1">
      <alignment horizontal="center" vertical="center"/>
    </xf>
    <xf numFmtId="0" fontId="15" fillId="2" borderId="14" xfId="8" applyFont="1" applyFill="1" applyBorder="1" applyAlignment="1">
      <alignment horizontal="center" vertical="center"/>
    </xf>
    <xf numFmtId="168" fontId="15" fillId="0" borderId="41" xfId="8" applyNumberFormat="1" applyFont="1" applyBorder="1" applyAlignment="1" applyProtection="1">
      <alignment horizontal="center" vertical="center"/>
      <protection locked="0"/>
    </xf>
    <xf numFmtId="0" fontId="51" fillId="0" borderId="0" xfId="8" applyAlignment="1">
      <alignment horizontal="center" vertical="center"/>
    </xf>
    <xf numFmtId="1" fontId="15" fillId="2" borderId="19" xfId="8" applyNumberFormat="1" applyFont="1" applyFill="1" applyBorder="1" applyAlignment="1">
      <alignment horizontal="center" vertical="center"/>
    </xf>
    <xf numFmtId="171" fontId="15" fillId="2" borderId="28" xfId="8" applyNumberFormat="1" applyFont="1" applyFill="1" applyBorder="1" applyAlignment="1">
      <alignment horizontal="center" vertical="center"/>
    </xf>
    <xf numFmtId="171" fontId="15" fillId="2" borderId="20" xfId="8" applyNumberFormat="1" applyFont="1" applyFill="1" applyBorder="1" applyAlignment="1">
      <alignment horizontal="center" vertical="center"/>
    </xf>
    <xf numFmtId="1" fontId="15" fillId="2" borderId="53" xfId="8" applyNumberFormat="1" applyFont="1" applyFill="1" applyBorder="1" applyAlignment="1">
      <alignment horizontal="center" vertical="center"/>
    </xf>
    <xf numFmtId="16" fontId="10" fillId="2" borderId="22" xfId="8" applyNumberFormat="1" applyFont="1" applyFill="1" applyBorder="1" applyAlignment="1">
      <alignment horizontal="center" vertical="center"/>
    </xf>
    <xf numFmtId="171" fontId="10" fillId="2" borderId="57" xfId="8" applyNumberFormat="1" applyFont="1" applyFill="1" applyBorder="1" applyAlignment="1">
      <alignment horizontal="center" vertical="center"/>
    </xf>
    <xf numFmtId="168" fontId="51" fillId="0" borderId="0" xfId="8" applyNumberFormat="1" applyAlignment="1">
      <alignment horizontal="center" vertical="center"/>
    </xf>
    <xf numFmtId="1" fontId="10" fillId="2" borderId="57" xfId="8" applyNumberFormat="1" applyFont="1" applyFill="1" applyBorder="1" applyAlignment="1">
      <alignment horizontal="center" vertical="center"/>
    </xf>
    <xf numFmtId="1" fontId="20" fillId="2" borderId="57" xfId="8" applyNumberFormat="1" applyFont="1" applyFill="1" applyBorder="1" applyAlignment="1">
      <alignment horizontal="center" vertical="center"/>
    </xf>
    <xf numFmtId="0" fontId="20" fillId="2" borderId="126" xfId="8" applyFont="1" applyFill="1" applyBorder="1" applyAlignment="1">
      <alignment horizontal="right" vertical="center"/>
    </xf>
    <xf numFmtId="0" fontId="20" fillId="2" borderId="34" xfId="8" applyFont="1" applyFill="1" applyBorder="1" applyAlignment="1">
      <alignment horizontal="center" vertical="center"/>
    </xf>
    <xf numFmtId="1" fontId="20" fillId="2" borderId="127" xfId="8" applyNumberFormat="1" applyFont="1" applyFill="1" applyBorder="1" applyAlignment="1">
      <alignment horizontal="center" vertical="center"/>
    </xf>
    <xf numFmtId="168" fontId="10" fillId="0" borderId="57" xfId="8" applyNumberFormat="1" applyFont="1" applyBorder="1" applyAlignment="1" applyProtection="1">
      <alignment horizontal="center" vertical="center"/>
      <protection locked="0"/>
    </xf>
    <xf numFmtId="0" fontId="10" fillId="2" borderId="50" xfId="8" applyFont="1" applyFill="1" applyBorder="1" applyAlignment="1">
      <alignment horizontal="right"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wrapText="1"/>
    </xf>
    <xf numFmtId="168" fontId="15" fillId="2" borderId="14" xfId="0" applyNumberFormat="1" applyFont="1" applyFill="1" applyBorder="1" applyAlignment="1">
      <alignment horizontal="center" vertical="center"/>
    </xf>
    <xf numFmtId="168" fontId="15" fillId="0" borderId="15" xfId="0" applyNumberFormat="1" applyFont="1" applyBorder="1" applyAlignment="1" applyProtection="1">
      <alignment horizontal="center" vertical="center"/>
      <protection locked="0"/>
    </xf>
    <xf numFmtId="0" fontId="28" fillId="0" borderId="0" xfId="8" applyFont="1" applyAlignment="1">
      <alignment horizontal="left" vertical="center" wrapText="1"/>
    </xf>
    <xf numFmtId="0" fontId="15" fillId="2" borderId="129" xfId="8" applyFont="1" applyFill="1" applyBorder="1" applyAlignment="1">
      <alignment horizontal="center" vertical="center"/>
    </xf>
    <xf numFmtId="0" fontId="15" fillId="2" borderId="131" xfId="8" applyFont="1" applyFill="1" applyBorder="1" applyAlignment="1">
      <alignment horizontal="center" vertical="center"/>
    </xf>
    <xf numFmtId="168" fontId="15" fillId="0" borderId="104" xfId="8" applyNumberFormat="1" applyFont="1" applyBorder="1" applyAlignment="1" applyProtection="1">
      <alignment horizontal="center" vertical="center"/>
      <protection locked="0"/>
    </xf>
    <xf numFmtId="0" fontId="28" fillId="0" borderId="0" xfId="8" applyFont="1" applyAlignment="1">
      <alignment horizontal="left" vertical="center"/>
    </xf>
    <xf numFmtId="0" fontId="15" fillId="2" borderId="16" xfId="8" applyFont="1" applyFill="1" applyBorder="1" applyAlignment="1">
      <alignment horizontal="center" vertical="center"/>
    </xf>
    <xf numFmtId="0" fontId="15" fillId="2" borderId="89" xfId="8" applyFont="1" applyFill="1" applyBorder="1" applyAlignment="1">
      <alignment horizontal="center" vertical="center" wrapText="1"/>
    </xf>
    <xf numFmtId="0" fontId="15" fillId="2" borderId="17" xfId="8" applyFont="1" applyFill="1" applyBorder="1" applyAlignment="1">
      <alignment horizontal="center" vertical="center"/>
    </xf>
    <xf numFmtId="168" fontId="15" fillId="2" borderId="88" xfId="8" applyNumberFormat="1" applyFont="1" applyFill="1" applyBorder="1" applyAlignment="1">
      <alignment horizontal="center" vertical="center"/>
    </xf>
    <xf numFmtId="0" fontId="10" fillId="2" borderId="26" xfId="8" applyFont="1" applyFill="1" applyBorder="1" applyAlignment="1">
      <alignment horizontal="center" vertical="center"/>
    </xf>
    <xf numFmtId="0" fontId="10" fillId="2" borderId="56" xfId="8" applyFont="1" applyFill="1" applyBorder="1" applyAlignment="1">
      <alignment horizontal="center" vertical="center"/>
    </xf>
    <xf numFmtId="0" fontId="10" fillId="2" borderId="25" xfId="8" applyFont="1" applyFill="1" applyBorder="1" applyAlignment="1">
      <alignment horizontal="center" vertical="center"/>
    </xf>
    <xf numFmtId="0" fontId="10" fillId="2" borderId="60" xfId="8" applyFont="1" applyFill="1" applyBorder="1" applyAlignment="1">
      <alignment horizontal="center" vertical="center"/>
    </xf>
    <xf numFmtId="168" fontId="10" fillId="0" borderId="61" xfId="8" applyNumberFormat="1" applyFont="1" applyBorder="1" applyAlignment="1" applyProtection="1">
      <alignment horizontal="center" vertical="center"/>
      <protection locked="0"/>
    </xf>
    <xf numFmtId="168" fontId="10" fillId="2" borderId="57" xfId="8" applyNumberFormat="1" applyFont="1" applyFill="1" applyBorder="1" applyAlignment="1">
      <alignment horizontal="center" vertical="center"/>
    </xf>
    <xf numFmtId="0" fontId="20" fillId="2" borderId="60" xfId="8" applyFont="1" applyFill="1" applyBorder="1" applyAlignment="1">
      <alignment horizontal="right" vertical="center" wrapText="1"/>
    </xf>
    <xf numFmtId="168" fontId="20" fillId="0" borderId="61" xfId="8" applyNumberFormat="1" applyFont="1" applyBorder="1" applyAlignment="1" applyProtection="1">
      <alignment horizontal="center" vertical="center"/>
      <protection locked="0"/>
    </xf>
    <xf numFmtId="0" fontId="15" fillId="2" borderId="28" xfId="8" applyFont="1" applyFill="1" applyBorder="1" applyAlignment="1">
      <alignment horizontal="center" vertical="center" wrapText="1"/>
    </xf>
    <xf numFmtId="0" fontId="10" fillId="2" borderId="37" xfId="8" applyFont="1" applyFill="1" applyBorder="1" applyAlignment="1">
      <alignment horizontal="center" vertical="center"/>
    </xf>
    <xf numFmtId="0" fontId="10" fillId="2" borderId="50" xfId="8" applyFont="1" applyFill="1" applyBorder="1" applyAlignment="1">
      <alignment horizontal="center" vertical="center" wrapText="1"/>
    </xf>
    <xf numFmtId="168" fontId="10" fillId="0" borderId="51" xfId="8" applyNumberFormat="1" applyFont="1" applyBorder="1" applyAlignment="1" applyProtection="1">
      <alignment horizontal="center" vertical="center"/>
      <protection locked="0"/>
    </xf>
    <xf numFmtId="0" fontId="10" fillId="2" borderId="129" xfId="8" applyFont="1" applyFill="1" applyBorder="1" applyAlignment="1">
      <alignment horizontal="center" vertical="center"/>
    </xf>
    <xf numFmtId="0" fontId="10" fillId="2" borderId="131" xfId="8" applyFont="1" applyFill="1" applyBorder="1" applyAlignment="1">
      <alignment horizontal="center" vertical="center" wrapText="1"/>
    </xf>
    <xf numFmtId="168" fontId="10" fillId="0" borderId="104" xfId="8" applyNumberFormat="1" applyFont="1" applyBorder="1" applyAlignment="1" applyProtection="1">
      <alignment horizontal="center" vertical="center"/>
      <protection locked="0"/>
    </xf>
    <xf numFmtId="0" fontId="15" fillId="2" borderId="65" xfId="8" applyFont="1" applyFill="1" applyBorder="1" applyAlignment="1">
      <alignment horizontal="center" vertical="center"/>
    </xf>
    <xf numFmtId="0" fontId="15" fillId="2" borderId="128" xfId="8" applyFont="1" applyFill="1" applyBorder="1" applyAlignment="1">
      <alignment horizontal="center" vertical="center"/>
    </xf>
    <xf numFmtId="171" fontId="15" fillId="2" borderId="66" xfId="8" applyNumberFormat="1" applyFont="1" applyFill="1" applyBorder="1" applyAlignment="1">
      <alignment horizontal="center" vertical="center"/>
    </xf>
    <xf numFmtId="1" fontId="15" fillId="2" borderId="67" xfId="8" applyNumberFormat="1" applyFont="1" applyFill="1" applyBorder="1" applyAlignment="1">
      <alignment horizontal="center" vertical="center"/>
    </xf>
    <xf numFmtId="0" fontId="20" fillId="2" borderId="142" xfId="8" applyFont="1" applyFill="1" applyBorder="1" applyAlignment="1">
      <alignment horizontal="center" vertical="center"/>
    </xf>
    <xf numFmtId="0" fontId="51" fillId="0" borderId="104" xfId="8" applyBorder="1"/>
    <xf numFmtId="0" fontId="10" fillId="2" borderId="58" xfId="8" applyFont="1" applyFill="1" applyBorder="1" applyAlignment="1">
      <alignment horizontal="center" vertical="center" wrapText="1"/>
    </xf>
    <xf numFmtId="0" fontId="15" fillId="2" borderId="17" xfId="8" applyFont="1" applyFill="1" applyBorder="1" applyAlignment="1">
      <alignment horizontal="center" vertical="center" wrapText="1"/>
    </xf>
    <xf numFmtId="2" fontId="15" fillId="2" borderId="18" xfId="8" applyNumberFormat="1" applyFont="1" applyFill="1" applyBorder="1" applyAlignment="1">
      <alignment horizontal="center" vertical="center" wrapText="1"/>
    </xf>
    <xf numFmtId="0" fontId="10" fillId="2" borderId="23" xfId="8" applyFont="1" applyFill="1" applyBorder="1" applyAlignment="1">
      <alignment horizontal="right" vertical="center" wrapText="1"/>
    </xf>
    <xf numFmtId="0" fontId="10" fillId="2" borderId="23" xfId="8" applyFont="1" applyFill="1" applyBorder="1" applyAlignment="1">
      <alignment horizontal="center" vertical="center" wrapText="1"/>
    </xf>
    <xf numFmtId="2" fontId="10" fillId="2" borderId="24" xfId="8" applyNumberFormat="1" applyFont="1" applyFill="1" applyBorder="1" applyAlignment="1">
      <alignment horizontal="center" vertical="center" wrapText="1"/>
    </xf>
    <xf numFmtId="0" fontId="10" fillId="2" borderId="39" xfId="8" applyFont="1" applyFill="1" applyBorder="1" applyAlignment="1">
      <alignment horizontal="center" vertical="center" wrapText="1"/>
    </xf>
    <xf numFmtId="0" fontId="10" fillId="2" borderId="34" xfId="8" applyFont="1" applyFill="1" applyBorder="1" applyAlignment="1">
      <alignment horizontal="right" vertical="center" wrapText="1"/>
    </xf>
    <xf numFmtId="0" fontId="10" fillId="2" borderId="34" xfId="8" applyFont="1" applyFill="1" applyBorder="1" applyAlignment="1">
      <alignment horizontal="center" vertical="center" wrapText="1"/>
    </xf>
    <xf numFmtId="2" fontId="10" fillId="2" borderId="143" xfId="8" applyNumberFormat="1" applyFont="1" applyFill="1" applyBorder="1" applyAlignment="1">
      <alignment horizontal="center" vertical="center" wrapText="1"/>
    </xf>
    <xf numFmtId="0" fontId="15" fillId="2" borderId="144" xfId="8" applyFont="1" applyFill="1" applyBorder="1" applyAlignment="1">
      <alignment horizontal="center" vertical="center" wrapText="1"/>
    </xf>
    <xf numFmtId="0" fontId="15" fillId="2" borderId="130" xfId="8" applyFont="1" applyFill="1" applyBorder="1" applyAlignment="1">
      <alignment horizontal="center" vertical="center" wrapText="1"/>
    </xf>
    <xf numFmtId="0" fontId="10" fillId="2" borderId="130" xfId="8" applyFont="1" applyFill="1" applyBorder="1" applyAlignment="1">
      <alignment horizontal="center" vertical="center" wrapText="1"/>
    </xf>
    <xf numFmtId="2" fontId="8" fillId="2" borderId="24" xfId="8" applyNumberFormat="1" applyFont="1" applyFill="1" applyBorder="1" applyAlignment="1">
      <alignment horizontal="center" vertical="center" wrapText="1"/>
    </xf>
    <xf numFmtId="0" fontId="10" fillId="2" borderId="84" xfId="8" applyFont="1" applyFill="1" applyBorder="1" applyAlignment="1">
      <alignment horizontal="center" vertical="center" wrapText="1"/>
    </xf>
    <xf numFmtId="2" fontId="8" fillId="2" borderId="35" xfId="8" applyNumberFormat="1" applyFont="1" applyFill="1" applyBorder="1" applyAlignment="1">
      <alignment horizontal="center" vertical="center" wrapText="1"/>
    </xf>
    <xf numFmtId="0" fontId="15" fillId="2" borderId="71" xfId="8" applyFont="1" applyFill="1" applyBorder="1" applyAlignment="1">
      <alignment horizontal="center" vertical="center" wrapText="1"/>
    </xf>
    <xf numFmtId="0" fontId="15" fillId="2" borderId="72" xfId="8" applyFont="1" applyFill="1" applyBorder="1" applyAlignment="1">
      <alignment horizontal="center" vertical="center" wrapText="1"/>
    </xf>
    <xf numFmtId="2" fontId="15" fillId="2" borderId="73" xfId="8" applyNumberFormat="1" applyFont="1" applyFill="1" applyBorder="1" applyAlignment="1">
      <alignment horizontal="center" vertical="center" wrapText="1"/>
    </xf>
    <xf numFmtId="3" fontId="10" fillId="0" borderId="27" xfId="8" applyNumberFormat="1" applyFont="1" applyBorder="1" applyAlignment="1" applyProtection="1">
      <alignment horizontal="center" vertical="center"/>
      <protection locked="0"/>
    </xf>
    <xf numFmtId="0" fontId="10" fillId="2" borderId="14" xfId="8" applyFont="1" applyFill="1" applyBorder="1" applyAlignment="1">
      <alignment horizontal="center" vertical="center"/>
    </xf>
    <xf numFmtId="3" fontId="10" fillId="0" borderId="15" xfId="8" applyNumberFormat="1" applyFont="1" applyBorder="1" applyAlignment="1" applyProtection="1">
      <alignment horizontal="center" vertical="center"/>
      <protection locked="0"/>
    </xf>
    <xf numFmtId="3" fontId="15" fillId="2" borderId="21" xfId="8" applyNumberFormat="1" applyFont="1" applyFill="1" applyBorder="1" applyAlignment="1">
      <alignment horizontal="center" vertical="center"/>
    </xf>
    <xf numFmtId="3" fontId="10" fillId="2" borderId="24" xfId="8" applyNumberFormat="1" applyFont="1" applyFill="1" applyBorder="1" applyAlignment="1">
      <alignment horizontal="center" vertical="center"/>
    </xf>
    <xf numFmtId="0" fontId="20" fillId="2" borderId="23" xfId="8" applyFont="1" applyFill="1" applyBorder="1" applyAlignment="1">
      <alignment horizontal="right" vertical="center"/>
    </xf>
    <xf numFmtId="3" fontId="20" fillId="0" borderId="24" xfId="8" applyNumberFormat="1" applyFont="1" applyBorder="1" applyAlignment="1" applyProtection="1">
      <alignment horizontal="center" vertical="center"/>
      <protection locked="0"/>
    </xf>
    <xf numFmtId="3" fontId="10" fillId="0" borderId="24" xfId="8" applyNumberFormat="1" applyFont="1" applyBorder="1" applyAlignment="1" applyProtection="1">
      <alignment horizontal="center" vertical="center"/>
      <protection locked="0"/>
    </xf>
    <xf numFmtId="0" fontId="29" fillId="0" borderId="0" xfId="8" applyFont="1"/>
    <xf numFmtId="0" fontId="10" fillId="2" borderId="130" xfId="8" applyFont="1" applyFill="1" applyBorder="1" applyAlignment="1">
      <alignment horizontal="center" vertical="center"/>
    </xf>
    <xf numFmtId="3" fontId="10" fillId="0" borderId="103" xfId="8" applyNumberFormat="1" applyFont="1" applyBorder="1" applyAlignment="1" applyProtection="1">
      <alignment horizontal="center" vertical="center"/>
      <protection locked="0"/>
    </xf>
    <xf numFmtId="0" fontId="10" fillId="2" borderId="39" xfId="8" applyFont="1" applyFill="1" applyBorder="1" applyAlignment="1">
      <alignment horizontal="center" vertical="center"/>
    </xf>
    <xf numFmtId="0" fontId="10" fillId="2" borderId="34" xfId="8" applyFont="1" applyFill="1" applyBorder="1" applyAlignment="1">
      <alignment horizontal="center" vertical="center"/>
    </xf>
    <xf numFmtId="3" fontId="10" fillId="0" borderId="35" xfId="8" applyNumberFormat="1" applyFont="1" applyBorder="1" applyAlignment="1" applyProtection="1">
      <alignment horizontal="center" vertical="center"/>
      <protection locked="0"/>
    </xf>
    <xf numFmtId="3" fontId="30" fillId="2" borderId="21" xfId="8" applyNumberFormat="1" applyFont="1" applyFill="1" applyBorder="1" applyAlignment="1">
      <alignment horizontal="center" vertical="center"/>
    </xf>
    <xf numFmtId="0" fontId="15" fillId="2" borderId="20" xfId="8" applyFont="1" applyFill="1" applyBorder="1" applyAlignment="1">
      <alignment horizontal="center" vertical="center" wrapText="1"/>
    </xf>
    <xf numFmtId="3" fontId="10" fillId="2" borderId="21" xfId="8" applyNumberFormat="1" applyFont="1" applyFill="1" applyBorder="1" applyAlignment="1">
      <alignment horizontal="center" vertical="center"/>
    </xf>
    <xf numFmtId="0" fontId="10" fillId="2" borderId="38" xfId="8" applyFont="1" applyFill="1" applyBorder="1" applyAlignment="1">
      <alignment horizontal="center" vertical="center"/>
    </xf>
    <xf numFmtId="3" fontId="10" fillId="0" borderId="31" xfId="8" applyNumberFormat="1" applyFont="1" applyBorder="1" applyAlignment="1" applyProtection="1">
      <alignment horizontal="center" vertical="center"/>
      <protection locked="0"/>
    </xf>
    <xf numFmtId="0" fontId="15" fillId="2" borderId="63" xfId="0" applyFont="1" applyFill="1" applyBorder="1" applyAlignment="1">
      <alignment horizontal="center" vertical="center" wrapText="1"/>
    </xf>
    <xf numFmtId="3" fontId="15" fillId="2" borderId="41" xfId="0" applyNumberFormat="1"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42" xfId="0" applyFont="1" applyFill="1" applyBorder="1" applyAlignment="1">
      <alignment horizontal="center" vertical="center" wrapText="1"/>
    </xf>
    <xf numFmtId="3" fontId="15" fillId="2" borderId="137" xfId="0" applyNumberFormat="1" applyFont="1" applyFill="1" applyBorder="1" applyAlignment="1">
      <alignment horizontal="center" vertical="center" wrapText="1"/>
    </xf>
    <xf numFmtId="0" fontId="15" fillId="2" borderId="106"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5" fillId="2" borderId="41" xfId="0" applyFont="1" applyFill="1" applyBorder="1" applyAlignment="1">
      <alignment horizontal="center" vertical="center" wrapText="1"/>
    </xf>
    <xf numFmtId="3" fontId="5" fillId="0" borderId="0" xfId="0" applyNumberFormat="1" applyFont="1"/>
    <xf numFmtId="4" fontId="15" fillId="4" borderId="145" xfId="0" applyNumberFormat="1" applyFont="1" applyFill="1" applyBorder="1" applyAlignment="1">
      <alignment horizontal="center" vertical="center" wrapText="1"/>
    </xf>
    <xf numFmtId="4" fontId="15" fillId="2" borderId="141" xfId="0" applyNumberFormat="1" applyFont="1" applyFill="1" applyBorder="1" applyAlignment="1">
      <alignment horizontal="center" vertical="center" wrapText="1"/>
    </xf>
    <xf numFmtId="4" fontId="15" fillId="2" borderId="146" xfId="0" applyNumberFormat="1" applyFont="1" applyFill="1" applyBorder="1" applyAlignment="1">
      <alignment horizontal="center" vertical="center" wrapText="1"/>
    </xf>
    <xf numFmtId="4" fontId="15" fillId="5" borderId="147" xfId="0" applyNumberFormat="1" applyFont="1" applyFill="1" applyBorder="1" applyAlignment="1">
      <alignment horizontal="center" vertical="center" wrapText="1"/>
    </xf>
    <xf numFmtId="4" fontId="15" fillId="2" borderId="148" xfId="0" applyNumberFormat="1" applyFont="1" applyFill="1" applyBorder="1" applyAlignment="1">
      <alignment horizontal="center" vertical="center" wrapText="1"/>
    </xf>
    <xf numFmtId="4" fontId="15" fillId="2" borderId="96" xfId="0" applyNumberFormat="1" applyFont="1" applyFill="1" applyBorder="1" applyAlignment="1">
      <alignment horizontal="center" vertical="center" wrapText="1"/>
    </xf>
    <xf numFmtId="4" fontId="10" fillId="2" borderId="148" xfId="0" applyNumberFormat="1" applyFont="1" applyFill="1" applyBorder="1" applyAlignment="1">
      <alignment horizontal="center" vertical="center" wrapText="1"/>
    </xf>
    <xf numFmtId="4" fontId="10" fillId="2" borderId="31" xfId="0" applyNumberFormat="1" applyFont="1" applyFill="1" applyBorder="1" applyAlignment="1">
      <alignment horizontal="center" vertical="center"/>
    </xf>
    <xf numFmtId="4" fontId="10" fillId="2" borderId="148" xfId="0" applyNumberFormat="1" applyFont="1" applyFill="1" applyBorder="1" applyAlignment="1">
      <alignment horizontal="center" vertical="center"/>
    </xf>
    <xf numFmtId="4" fontId="10" fillId="2" borderId="96" xfId="0" applyNumberFormat="1" applyFont="1" applyFill="1" applyBorder="1" applyAlignment="1">
      <alignment horizontal="center" vertical="center"/>
    </xf>
    <xf numFmtId="4" fontId="10" fillId="2" borderId="51" xfId="0" applyNumberFormat="1" applyFont="1" applyFill="1" applyBorder="1" applyAlignment="1">
      <alignment horizontal="center" vertical="center"/>
    </xf>
    <xf numFmtId="4" fontId="15" fillId="2" borderId="134" xfId="0" applyNumberFormat="1" applyFont="1" applyFill="1" applyBorder="1" applyAlignment="1">
      <alignment horizontal="center" vertical="center"/>
    </xf>
    <xf numFmtId="4" fontId="15" fillId="2" borderId="109" xfId="0" applyNumberFormat="1" applyFont="1" applyFill="1" applyBorder="1" applyAlignment="1">
      <alignment horizontal="center" vertical="center"/>
    </xf>
    <xf numFmtId="4" fontId="10" fillId="2" borderId="27" xfId="0" applyNumberFormat="1" applyFont="1" applyFill="1" applyBorder="1" applyAlignment="1">
      <alignment horizontal="center" vertical="center"/>
    </xf>
    <xf numFmtId="4" fontId="10" fillId="2" borderId="83" xfId="0" applyNumberFormat="1" applyFont="1" applyFill="1" applyBorder="1" applyAlignment="1">
      <alignment horizontal="center" vertical="center"/>
    </xf>
    <xf numFmtId="4" fontId="10" fillId="2" borderId="149" xfId="0" applyNumberFormat="1" applyFont="1" applyFill="1" applyBorder="1" applyAlignment="1">
      <alignment horizontal="center" vertical="center"/>
    </xf>
    <xf numFmtId="4" fontId="10" fillId="2" borderId="61" xfId="0" applyNumberFormat="1" applyFont="1" applyFill="1" applyBorder="1" applyAlignment="1">
      <alignment horizontal="center" vertical="center"/>
    </xf>
    <xf numFmtId="4" fontId="10" fillId="2" borderId="134" xfId="0" applyNumberFormat="1" applyFont="1" applyFill="1" applyBorder="1" applyAlignment="1">
      <alignment horizontal="center" vertical="center"/>
    </xf>
    <xf numFmtId="4" fontId="10" fillId="2" borderId="109" xfId="0" applyNumberFormat="1" applyFont="1" applyFill="1" applyBorder="1" applyAlignment="1">
      <alignment horizontal="center" vertical="center"/>
    </xf>
    <xf numFmtId="0" fontId="20" fillId="0" borderId="7" xfId="0" applyFont="1" applyBorder="1" applyAlignment="1" applyProtection="1">
      <alignment horizontal="right" wrapText="1"/>
      <protection locked="0"/>
    </xf>
    <xf numFmtId="4" fontId="10" fillId="2" borderId="103" xfId="0" applyNumberFormat="1" applyFont="1" applyFill="1" applyBorder="1" applyAlignment="1">
      <alignment horizontal="center" vertical="center"/>
    </xf>
    <xf numFmtId="4" fontId="10" fillId="2" borderId="0" xfId="0" applyNumberFormat="1" applyFont="1" applyFill="1" applyAlignment="1">
      <alignment horizontal="center" vertical="center"/>
    </xf>
    <xf numFmtId="4" fontId="10" fillId="2" borderId="100" xfId="0" applyNumberFormat="1" applyFont="1" applyFill="1" applyBorder="1" applyAlignment="1">
      <alignment horizontal="center" vertical="center"/>
    </xf>
    <xf numFmtId="4" fontId="10" fillId="2" borderId="104" xfId="0" applyNumberFormat="1" applyFont="1" applyFill="1" applyBorder="1" applyAlignment="1">
      <alignment horizontal="center" vertical="center"/>
    </xf>
    <xf numFmtId="4" fontId="10" fillId="0" borderId="148" xfId="0" applyNumberFormat="1" applyFont="1" applyBorder="1" applyAlignment="1" applyProtection="1">
      <alignment horizontal="center" vertical="center" wrapText="1"/>
      <protection locked="0"/>
    </xf>
    <xf numFmtId="4" fontId="15" fillId="0" borderId="51" xfId="0" applyNumberFormat="1" applyFont="1" applyBorder="1" applyAlignment="1" applyProtection="1">
      <alignment horizontal="center" vertical="center" wrapText="1"/>
      <protection locked="0"/>
    </xf>
    <xf numFmtId="4" fontId="15" fillId="2" borderId="104" xfId="0" applyNumberFormat="1" applyFont="1" applyFill="1" applyBorder="1" applyAlignment="1">
      <alignment horizontal="center" vertical="center" wrapText="1"/>
    </xf>
    <xf numFmtId="4" fontId="10" fillId="0" borderId="129" xfId="0" applyNumberFormat="1" applyFont="1" applyBorder="1" applyAlignment="1" applyProtection="1">
      <alignment horizontal="center" vertical="center" wrapText="1"/>
      <protection locked="0"/>
    </xf>
    <xf numFmtId="4" fontId="10" fillId="0" borderId="130" xfId="0" applyNumberFormat="1" applyFont="1" applyBorder="1" applyAlignment="1" applyProtection="1">
      <alignment horizontal="center" vertical="center" wrapText="1"/>
      <protection locked="0"/>
    </xf>
    <xf numFmtId="4" fontId="10" fillId="0" borderId="103" xfId="0" applyNumberFormat="1" applyFont="1" applyBorder="1" applyAlignment="1" applyProtection="1">
      <alignment horizontal="center" vertical="center" wrapText="1"/>
      <protection locked="0"/>
    </xf>
    <xf numFmtId="4" fontId="10" fillId="0" borderId="0" xfId="0" applyNumberFormat="1" applyFont="1" applyAlignment="1" applyProtection="1">
      <alignment horizontal="center" vertical="center" wrapText="1"/>
      <protection locked="0"/>
    </xf>
    <xf numFmtId="4" fontId="15" fillId="2" borderId="100" xfId="0" applyNumberFormat="1" applyFont="1" applyFill="1" applyBorder="1" applyAlignment="1">
      <alignment horizontal="center" vertical="center" wrapText="1"/>
    </xf>
    <xf numFmtId="4" fontId="15" fillId="0" borderId="104" xfId="0" applyNumberFormat="1" applyFont="1" applyBorder="1" applyAlignment="1" applyProtection="1">
      <alignment horizontal="center" vertical="center" wrapText="1"/>
      <protection locked="0"/>
    </xf>
    <xf numFmtId="4" fontId="15" fillId="4" borderId="147" xfId="0" applyNumberFormat="1" applyFont="1" applyFill="1" applyBorder="1" applyAlignment="1">
      <alignment horizontal="center" vertical="center" wrapText="1"/>
    </xf>
    <xf numFmtId="4" fontId="10" fillId="0" borderId="147" xfId="0" applyNumberFormat="1" applyFont="1" applyBorder="1" applyAlignment="1" applyProtection="1">
      <alignment horizontal="center" vertical="center" wrapText="1"/>
      <protection locked="0"/>
    </xf>
    <xf numFmtId="4" fontId="10" fillId="2" borderId="96" xfId="0" applyNumberFormat="1" applyFont="1" applyFill="1" applyBorder="1" applyAlignment="1">
      <alignment horizontal="center" vertical="center" wrapText="1"/>
    </xf>
    <xf numFmtId="4" fontId="15" fillId="4" borderId="95" xfId="0" applyNumberFormat="1" applyFont="1" applyFill="1" applyBorder="1" applyAlignment="1">
      <alignment horizontal="center" vertical="center" wrapText="1"/>
    </xf>
    <xf numFmtId="4" fontId="10" fillId="0" borderId="99" xfId="0" applyNumberFormat="1" applyFont="1" applyBorder="1" applyAlignment="1" applyProtection="1">
      <alignment horizontal="center" vertical="center" wrapText="1"/>
      <protection locked="0"/>
    </xf>
    <xf numFmtId="4" fontId="10" fillId="0" borderId="95" xfId="0" applyNumberFormat="1" applyFont="1" applyBorder="1" applyAlignment="1" applyProtection="1">
      <alignment horizontal="center" vertical="center" wrapText="1"/>
      <protection locked="0"/>
    </xf>
    <xf numFmtId="4" fontId="10" fillId="2" borderId="0" xfId="0" applyNumberFormat="1" applyFont="1" applyFill="1" applyAlignment="1">
      <alignment horizontal="center" vertical="center" wrapText="1"/>
    </xf>
    <xf numFmtId="4" fontId="10" fillId="2" borderId="100" xfId="0" applyNumberFormat="1" applyFont="1" applyFill="1" applyBorder="1" applyAlignment="1">
      <alignment horizontal="center" vertical="center" wrapText="1"/>
    </xf>
    <xf numFmtId="4" fontId="10" fillId="4" borderId="5" xfId="0" applyNumberFormat="1" applyFont="1" applyFill="1" applyBorder="1" applyAlignment="1">
      <alignment horizontal="center" vertical="center" wrapText="1"/>
    </xf>
    <xf numFmtId="2" fontId="10" fillId="0" borderId="29" xfId="0" applyNumberFormat="1" applyFont="1" applyBorder="1" applyAlignment="1" applyProtection="1">
      <alignment horizontal="center" vertical="center"/>
      <protection locked="0"/>
    </xf>
    <xf numFmtId="2" fontId="15" fillId="2" borderId="96" xfId="0" applyNumberFormat="1" applyFont="1" applyFill="1" applyBorder="1" applyAlignment="1">
      <alignment horizontal="center" vertical="center"/>
    </xf>
    <xf numFmtId="2" fontId="10" fillId="0" borderId="30" xfId="0" applyNumberFormat="1" applyFont="1" applyBorder="1" applyAlignment="1" applyProtection="1">
      <alignment horizontal="center" vertical="center"/>
      <protection locked="0"/>
    </xf>
    <xf numFmtId="2" fontId="15" fillId="2" borderId="109" xfId="0" applyNumberFormat="1" applyFont="1" applyFill="1" applyBorder="1" applyAlignment="1">
      <alignment horizontal="center" vertical="center"/>
    </xf>
    <xf numFmtId="2" fontId="10" fillId="0" borderId="32" xfId="0" applyNumberFormat="1" applyFont="1" applyBorder="1" applyAlignment="1" applyProtection="1">
      <alignment horizontal="center" vertical="center"/>
      <protection locked="0"/>
    </xf>
    <xf numFmtId="2" fontId="15" fillId="2" borderId="149" xfId="0" applyNumberFormat="1" applyFont="1" applyFill="1" applyBorder="1" applyAlignment="1">
      <alignment horizontal="center" vertical="center"/>
    </xf>
    <xf numFmtId="2" fontId="15" fillId="2" borderId="81" xfId="0" applyNumberFormat="1" applyFont="1" applyFill="1" applyBorder="1" applyAlignment="1">
      <alignment horizontal="center" vertical="center"/>
    </xf>
    <xf numFmtId="2" fontId="10" fillId="0" borderId="150" xfId="0" applyNumberFormat="1" applyFont="1" applyBorder="1" applyAlignment="1" applyProtection="1">
      <alignment horizontal="center" vertical="center"/>
      <protection locked="0"/>
    </xf>
    <xf numFmtId="2" fontId="15" fillId="2" borderId="151" xfId="0" applyNumberFormat="1" applyFont="1" applyFill="1" applyBorder="1" applyAlignment="1">
      <alignment horizontal="center" vertical="center"/>
    </xf>
    <xf numFmtId="2" fontId="10" fillId="0" borderId="81" xfId="0" applyNumberFormat="1" applyFont="1" applyBorder="1" applyAlignment="1" applyProtection="1">
      <alignment horizontal="center" vertical="center"/>
      <protection locked="0"/>
    </xf>
    <xf numFmtId="2" fontId="15" fillId="4" borderId="145" xfId="0" applyNumberFormat="1" applyFont="1" applyFill="1" applyBorder="1" applyAlignment="1">
      <alignment horizontal="center" vertical="center" wrapText="1"/>
    </xf>
    <xf numFmtId="2" fontId="15" fillId="2" borderId="146" xfId="0" applyNumberFormat="1" applyFont="1" applyFill="1" applyBorder="1" applyAlignment="1">
      <alignment horizontal="center" vertical="center" wrapText="1"/>
    </xf>
    <xf numFmtId="2" fontId="15" fillId="4" borderId="147" xfId="0" applyNumberFormat="1" applyFont="1" applyFill="1" applyBorder="1" applyAlignment="1">
      <alignment horizontal="center" vertical="center" wrapText="1"/>
    </xf>
    <xf numFmtId="2" fontId="15" fillId="2" borderId="96" xfId="0" applyNumberFormat="1" applyFont="1" applyFill="1" applyBorder="1" applyAlignment="1">
      <alignment horizontal="center" vertical="center" wrapText="1"/>
    </xf>
    <xf numFmtId="2" fontId="10" fillId="0" borderId="147" xfId="0" applyNumberFormat="1" applyFont="1" applyBorder="1" applyAlignment="1" applyProtection="1">
      <alignment horizontal="center" vertical="center" wrapText="1"/>
      <protection locked="0"/>
    </xf>
    <xf numFmtId="2" fontId="10" fillId="2" borderId="96" xfId="0" applyNumberFormat="1" applyFont="1" applyFill="1" applyBorder="1" applyAlignment="1">
      <alignment horizontal="center" vertical="center" wrapText="1"/>
    </xf>
    <xf numFmtId="2" fontId="15" fillId="4" borderId="95" xfId="0" applyNumberFormat="1" applyFont="1" applyFill="1" applyBorder="1" applyAlignment="1">
      <alignment horizontal="center" vertical="center" wrapText="1"/>
    </xf>
    <xf numFmtId="2" fontId="10" fillId="0" borderId="99" xfId="0" applyNumberFormat="1" applyFont="1" applyBorder="1" applyAlignment="1" applyProtection="1">
      <alignment horizontal="center" vertical="center" wrapText="1"/>
      <protection locked="0"/>
    </xf>
    <xf numFmtId="2" fontId="10" fillId="0" borderId="95" xfId="0" applyNumberFormat="1" applyFont="1" applyBorder="1" applyAlignment="1" applyProtection="1">
      <alignment horizontal="center" vertical="center" wrapText="1"/>
      <protection locked="0"/>
    </xf>
    <xf numFmtId="4" fontId="15" fillId="4" borderId="5" xfId="0" applyNumberFormat="1" applyFont="1" applyFill="1" applyBorder="1" applyAlignment="1">
      <alignment horizontal="center" vertical="center" wrapText="1"/>
    </xf>
    <xf numFmtId="4" fontId="15" fillId="5" borderId="152" xfId="0" applyNumberFormat="1" applyFont="1" applyFill="1" applyBorder="1" applyAlignment="1">
      <alignment horizontal="center" vertical="center" wrapText="1"/>
    </xf>
    <xf numFmtId="2" fontId="10" fillId="0" borderId="33" xfId="0" applyNumberFormat="1" applyFont="1" applyBorder="1" applyAlignment="1" applyProtection="1">
      <alignment horizontal="center" vertical="center"/>
      <protection locked="0"/>
    </xf>
    <xf numFmtId="2" fontId="15" fillId="2" borderId="153" xfId="0" applyNumberFormat="1" applyFont="1" applyFill="1" applyBorder="1" applyAlignment="1">
      <alignment horizontal="center" vertical="center"/>
    </xf>
    <xf numFmtId="4" fontId="15" fillId="5" borderId="5" xfId="0" applyNumberFormat="1" applyFont="1" applyFill="1" applyBorder="1" applyAlignment="1">
      <alignment horizontal="center" vertical="center" wrapText="1"/>
    </xf>
    <xf numFmtId="0" fontId="30" fillId="0" borderId="0" xfId="1" applyFont="1"/>
    <xf numFmtId="0" fontId="51" fillId="0" borderId="4" xfId="10" applyBorder="1"/>
    <xf numFmtId="0" fontId="30" fillId="0" borderId="4" xfId="10" applyFont="1" applyBorder="1"/>
    <xf numFmtId="0" fontId="18" fillId="2" borderId="5" xfId="10" applyFont="1" applyFill="1" applyBorder="1" applyAlignment="1">
      <alignment horizontal="center" vertical="center"/>
    </xf>
    <xf numFmtId="0" fontId="15" fillId="2" borderId="137" xfId="10" applyFont="1" applyFill="1" applyBorder="1" applyAlignment="1">
      <alignment horizontal="center" vertical="center"/>
    </xf>
    <xf numFmtId="168" fontId="15" fillId="2" borderId="86" xfId="10" applyNumberFormat="1" applyFont="1" applyFill="1" applyBorder="1" applyAlignment="1">
      <alignment horizontal="center" vertical="center" wrapText="1"/>
    </xf>
    <xf numFmtId="3" fontId="15" fillId="2" borderId="15" xfId="10" applyNumberFormat="1" applyFont="1" applyFill="1" applyBorder="1" applyAlignment="1">
      <alignment horizontal="center" vertical="center" wrapText="1"/>
    </xf>
    <xf numFmtId="0" fontId="30" fillId="0" borderId="0" xfId="10" applyFont="1" applyAlignment="1">
      <alignment wrapText="1"/>
    </xf>
    <xf numFmtId="0" fontId="15" fillId="2" borderId="40" xfId="10" applyFont="1" applyFill="1" applyBorder="1" applyAlignment="1">
      <alignment horizontal="center" vertical="center"/>
    </xf>
    <xf numFmtId="0" fontId="15" fillId="2" borderId="41" xfId="10" applyFont="1" applyFill="1" applyBorder="1" applyAlignment="1">
      <alignment horizontal="center" vertical="center"/>
    </xf>
    <xf numFmtId="0" fontId="31" fillId="0" borderId="0" xfId="10" applyFont="1" applyAlignment="1">
      <alignment horizontal="center" vertical="center"/>
    </xf>
    <xf numFmtId="0" fontId="15" fillId="2" borderId="19" xfId="10" applyFont="1" applyFill="1" applyBorder="1" applyAlignment="1">
      <alignment horizontal="center" vertical="center"/>
    </xf>
    <xf numFmtId="0" fontId="15" fillId="2" borderId="20" xfId="10" applyFont="1" applyFill="1" applyBorder="1" applyAlignment="1">
      <alignment horizontal="center" vertical="center"/>
    </xf>
    <xf numFmtId="168" fontId="15" fillId="0" borderId="21" xfId="10" applyNumberFormat="1" applyFont="1" applyBorder="1" applyAlignment="1" applyProtection="1">
      <alignment horizontal="center" vertical="center"/>
      <protection locked="0"/>
    </xf>
    <xf numFmtId="0" fontId="32" fillId="0" borderId="0" xfId="10" applyFont="1" applyAlignment="1">
      <alignment horizontal="center" vertical="center"/>
    </xf>
    <xf numFmtId="0" fontId="15" fillId="2" borderId="22" xfId="10" applyFont="1" applyFill="1" applyBorder="1" applyAlignment="1">
      <alignment horizontal="center" vertical="center"/>
    </xf>
    <xf numFmtId="0" fontId="15" fillId="2" borderId="23" xfId="10" applyFont="1" applyFill="1" applyBorder="1" applyAlignment="1">
      <alignment horizontal="center" vertical="center"/>
    </xf>
    <xf numFmtId="0" fontId="15" fillId="2" borderId="38" xfId="10" applyFont="1" applyFill="1" applyBorder="1" applyAlignment="1">
      <alignment horizontal="center" vertical="center"/>
    </xf>
    <xf numFmtId="168" fontId="15" fillId="0" borderId="24" xfId="10" applyNumberFormat="1" applyFont="1" applyBorder="1" applyAlignment="1" applyProtection="1">
      <alignment horizontal="center" vertical="center"/>
      <protection locked="0"/>
    </xf>
    <xf numFmtId="0" fontId="33" fillId="0" borderId="0" xfId="10" applyFont="1" applyAlignment="1">
      <alignment horizontal="center" vertical="center"/>
    </xf>
    <xf numFmtId="0" fontId="10" fillId="2" borderId="22" xfId="10" applyFont="1" applyFill="1" applyBorder="1" applyAlignment="1">
      <alignment horizontal="center" vertical="center"/>
    </xf>
    <xf numFmtId="0" fontId="10" fillId="2" borderId="23" xfId="10" applyFont="1" applyFill="1" applyBorder="1" applyAlignment="1">
      <alignment horizontal="center" vertical="center"/>
    </xf>
    <xf numFmtId="168" fontId="10" fillId="0" borderId="24" xfId="10" applyNumberFormat="1" applyFont="1" applyBorder="1" applyAlignment="1" applyProtection="1">
      <alignment horizontal="center" vertical="center"/>
      <protection locked="0"/>
    </xf>
    <xf numFmtId="0" fontId="10" fillId="2" borderId="26" xfId="10" applyFont="1" applyFill="1" applyBorder="1" applyAlignment="1">
      <alignment horizontal="center" vertical="center"/>
    </xf>
    <xf numFmtId="0" fontId="10" fillId="2" borderId="39" xfId="10" applyFont="1" applyFill="1" applyBorder="1" applyAlignment="1">
      <alignment horizontal="center" vertical="center"/>
    </xf>
    <xf numFmtId="0" fontId="10" fillId="2" borderId="34" xfId="10" applyFont="1" applyFill="1" applyBorder="1" applyAlignment="1">
      <alignment horizontal="center" vertical="center"/>
    </xf>
    <xf numFmtId="168" fontId="10" fillId="0" borderId="35" xfId="10" applyNumberFormat="1" applyFont="1" applyBorder="1" applyAlignment="1" applyProtection="1">
      <alignment horizontal="center" vertical="center"/>
      <protection locked="0"/>
    </xf>
    <xf numFmtId="0" fontId="28" fillId="0" borderId="0" xfId="10" applyFont="1" applyAlignment="1">
      <alignment horizontal="center" vertical="center"/>
    </xf>
    <xf numFmtId="1" fontId="10" fillId="2" borderId="22" xfId="10" applyNumberFormat="1" applyFont="1" applyFill="1" applyBorder="1" applyAlignment="1">
      <alignment horizontal="center" vertical="center"/>
    </xf>
    <xf numFmtId="1" fontId="10" fillId="2" borderId="23" xfId="10" applyNumberFormat="1" applyFont="1" applyFill="1" applyBorder="1" applyAlignment="1">
      <alignment horizontal="right" vertical="center"/>
    </xf>
    <xf numFmtId="1" fontId="10" fillId="2" borderId="23" xfId="10" applyNumberFormat="1" applyFont="1" applyFill="1" applyBorder="1" applyAlignment="1">
      <alignment horizontal="center" vertical="center"/>
    </xf>
    <xf numFmtId="3" fontId="10" fillId="0" borderId="24" xfId="10" applyNumberFormat="1" applyFont="1" applyBorder="1" applyAlignment="1" applyProtection="1">
      <alignment horizontal="center" vertical="center"/>
      <protection locked="0"/>
    </xf>
    <xf numFmtId="1" fontId="32" fillId="0" borderId="0" xfId="10" applyNumberFormat="1" applyFont="1" applyAlignment="1">
      <alignment horizontal="center" vertical="center"/>
    </xf>
    <xf numFmtId="1" fontId="28" fillId="0" borderId="0" xfId="10" applyNumberFormat="1" applyFont="1" applyAlignment="1">
      <alignment horizontal="center" vertical="center"/>
    </xf>
    <xf numFmtId="0" fontId="10" fillId="2" borderId="23" xfId="10" applyFont="1" applyFill="1" applyBorder="1" applyAlignment="1">
      <alignment horizontal="right" vertical="center"/>
    </xf>
    <xf numFmtId="0" fontId="32" fillId="0" borderId="0" xfId="10" applyFont="1" applyAlignment="1">
      <alignment horizontal="right" vertical="center"/>
    </xf>
    <xf numFmtId="0" fontId="28" fillId="0" borderId="0" xfId="10" applyFont="1" applyAlignment="1">
      <alignment horizontal="right" vertical="center"/>
    </xf>
    <xf numFmtId="0" fontId="15" fillId="2" borderId="39" xfId="10" applyFont="1" applyFill="1" applyBorder="1" applyAlignment="1">
      <alignment horizontal="center" vertical="center"/>
    </xf>
    <xf numFmtId="0" fontId="15" fillId="2" borderId="34" xfId="10" applyFont="1" applyFill="1" applyBorder="1" applyAlignment="1">
      <alignment horizontal="right" vertical="center"/>
    </xf>
    <xf numFmtId="1" fontId="15" fillId="2" borderId="34" xfId="10" applyNumberFormat="1" applyFont="1" applyFill="1" applyBorder="1" applyAlignment="1">
      <alignment horizontal="center" vertical="center"/>
    </xf>
    <xf numFmtId="168" fontId="15" fillId="0" borderId="35" xfId="10" applyNumberFormat="1" applyFont="1" applyBorder="1" applyAlignment="1" applyProtection="1">
      <alignment horizontal="center" vertical="center"/>
      <protection locked="0"/>
    </xf>
    <xf numFmtId="0" fontId="15" fillId="2" borderId="23" xfId="10" applyFont="1" applyFill="1" applyBorder="1" applyAlignment="1">
      <alignment horizontal="right" vertical="center"/>
    </xf>
    <xf numFmtId="3" fontId="15" fillId="0" borderId="24" xfId="10" applyNumberFormat="1" applyFont="1" applyBorder="1" applyAlignment="1" applyProtection="1">
      <alignment horizontal="center" vertical="center"/>
      <protection locked="0"/>
    </xf>
    <xf numFmtId="168" fontId="34" fillId="0" borderId="0" xfId="10" applyNumberFormat="1" applyFont="1" applyAlignment="1">
      <alignment vertical="center"/>
    </xf>
    <xf numFmtId="168" fontId="28" fillId="0" borderId="0" xfId="10" applyNumberFormat="1" applyFont="1" applyAlignment="1">
      <alignment horizontal="center" vertical="center"/>
    </xf>
    <xf numFmtId="0" fontId="15" fillId="2" borderId="22" xfId="10" applyFont="1" applyFill="1" applyBorder="1" applyAlignment="1">
      <alignment horizontal="center" vertical="center" wrapText="1"/>
    </xf>
    <xf numFmtId="0" fontId="35" fillId="0" borderId="0" xfId="10" applyFont="1" applyAlignment="1">
      <alignment horizontal="left" vertical="center"/>
    </xf>
    <xf numFmtId="0" fontId="10" fillId="2" borderId="22" xfId="10" applyFont="1" applyFill="1" applyBorder="1" applyAlignment="1">
      <alignment horizontal="center" vertical="center" wrapText="1"/>
    </xf>
    <xf numFmtId="0" fontId="10" fillId="2" borderId="23" xfId="10" applyFont="1" applyFill="1" applyBorder="1" applyAlignment="1">
      <alignment horizontal="right" vertical="center" wrapText="1"/>
    </xf>
    <xf numFmtId="0" fontId="10" fillId="2" borderId="50" xfId="10" applyFont="1" applyFill="1" applyBorder="1" applyAlignment="1">
      <alignment horizontal="right" vertical="center"/>
    </xf>
    <xf numFmtId="0" fontId="36" fillId="0" borderId="0" xfId="10" applyFont="1" applyAlignment="1">
      <alignment horizontal="left" vertical="center"/>
    </xf>
    <xf numFmtId="0" fontId="15" fillId="2" borderId="50" xfId="10" applyFont="1" applyFill="1" applyBorder="1" applyAlignment="1">
      <alignment horizontal="right" vertical="center"/>
    </xf>
    <xf numFmtId="0" fontId="20" fillId="2" borderId="23" xfId="10" applyFont="1" applyFill="1" applyBorder="1" applyAlignment="1">
      <alignment horizontal="right" vertical="center"/>
    </xf>
    <xf numFmtId="0" fontId="20" fillId="2" borderId="23" xfId="10" applyFont="1" applyFill="1" applyBorder="1" applyAlignment="1">
      <alignment horizontal="center" vertical="center"/>
    </xf>
    <xf numFmtId="168" fontId="20" fillId="0" borderId="24" xfId="10" applyNumberFormat="1" applyFont="1" applyBorder="1" applyAlignment="1" applyProtection="1">
      <alignment horizontal="center" vertical="center"/>
      <protection locked="0"/>
    </xf>
    <xf numFmtId="0" fontId="37" fillId="0" borderId="0" xfId="10" applyFont="1" applyAlignment="1">
      <alignment horizontal="right" vertical="center"/>
    </xf>
    <xf numFmtId="1" fontId="15" fillId="2" borderId="23" xfId="10" applyNumberFormat="1" applyFont="1" applyFill="1" applyBorder="1" applyAlignment="1">
      <alignment horizontal="center" vertical="center"/>
    </xf>
    <xf numFmtId="0" fontId="38" fillId="0" borderId="0" xfId="0" applyFont="1"/>
    <xf numFmtId="0" fontId="10" fillId="2" borderId="38" xfId="10" applyFont="1" applyFill="1" applyBorder="1" applyAlignment="1">
      <alignment horizontal="center" vertical="center"/>
    </xf>
    <xf numFmtId="168" fontId="10" fillId="2" borderId="24" xfId="10" applyNumberFormat="1" applyFont="1" applyFill="1" applyBorder="1" applyAlignment="1">
      <alignment horizontal="center" vertical="center"/>
    </xf>
    <xf numFmtId="0" fontId="20" fillId="2" borderId="22" xfId="10" applyFont="1" applyFill="1" applyBorder="1" applyAlignment="1">
      <alignment horizontal="center" vertical="center"/>
    </xf>
    <xf numFmtId="3" fontId="10" fillId="2" borderId="24" xfId="10" applyNumberFormat="1" applyFont="1" applyFill="1" applyBorder="1" applyAlignment="1">
      <alignment horizontal="center" vertical="center"/>
    </xf>
    <xf numFmtId="3" fontId="20" fillId="0" borderId="24" xfId="10" applyNumberFormat="1" applyFont="1" applyBorder="1" applyAlignment="1" applyProtection="1">
      <alignment horizontal="center" vertical="center"/>
      <protection locked="0"/>
    </xf>
    <xf numFmtId="3" fontId="10" fillId="0" borderId="35" xfId="10" applyNumberFormat="1" applyFont="1" applyBorder="1" applyAlignment="1" applyProtection="1">
      <alignment horizontal="center" vertical="center"/>
      <protection locked="0"/>
    </xf>
    <xf numFmtId="0" fontId="39" fillId="0" borderId="0" xfId="10" applyFont="1" applyAlignment="1">
      <alignment horizontal="center" vertical="center"/>
    </xf>
    <xf numFmtId="0" fontId="40" fillId="0" borderId="0" xfId="10" applyFont="1" applyAlignment="1">
      <alignment horizontal="right" vertical="center"/>
    </xf>
    <xf numFmtId="0" fontId="33" fillId="0" borderId="0" xfId="10" applyFont="1" applyAlignment="1">
      <alignment horizontal="right" vertical="center"/>
    </xf>
    <xf numFmtId="0" fontId="10" fillId="2" borderId="55" xfId="10" applyFont="1" applyFill="1" applyBorder="1" applyAlignment="1">
      <alignment horizontal="right" vertical="center"/>
    </xf>
    <xf numFmtId="3" fontId="10" fillId="0" borderId="31" xfId="10" applyNumberFormat="1" applyFont="1" applyBorder="1" applyAlignment="1" applyProtection="1">
      <alignment horizontal="center" vertical="center"/>
      <protection locked="0"/>
    </xf>
    <xf numFmtId="0" fontId="10" fillId="2" borderId="58" xfId="10" applyFont="1" applyFill="1" applyBorder="1" applyAlignment="1">
      <alignment horizontal="right" vertical="center"/>
    </xf>
    <xf numFmtId="0" fontId="10" fillId="2" borderId="58" xfId="10" applyFont="1" applyFill="1" applyBorder="1" applyAlignment="1">
      <alignment horizontal="center" vertical="center"/>
    </xf>
    <xf numFmtId="0" fontId="41" fillId="0" borderId="0" xfId="10" applyFont="1" applyAlignment="1">
      <alignment vertical="center"/>
    </xf>
    <xf numFmtId="0" fontId="10" fillId="2" borderId="25" xfId="10" applyFont="1" applyFill="1" applyBorder="1" applyAlignment="1">
      <alignment horizontal="center" vertical="center"/>
    </xf>
    <xf numFmtId="0" fontId="10" fillId="2" borderId="62" xfId="10" applyFont="1" applyFill="1" applyBorder="1" applyAlignment="1">
      <alignment horizontal="center" vertical="center"/>
    </xf>
    <xf numFmtId="3" fontId="10" fillId="0" borderId="27" xfId="10" applyNumberFormat="1" applyFont="1" applyBorder="1" applyAlignment="1" applyProtection="1">
      <alignment horizontal="center" vertical="center"/>
      <protection locked="0"/>
    </xf>
    <xf numFmtId="0" fontId="21" fillId="2" borderId="22" xfId="10" applyFont="1" applyFill="1" applyBorder="1" applyAlignment="1">
      <alignment horizontal="center" vertical="center"/>
    </xf>
    <xf numFmtId="0" fontId="21" fillId="2" borderId="134" xfId="10" applyFont="1" applyFill="1" applyBorder="1" applyAlignment="1">
      <alignment horizontal="right" vertical="center"/>
    </xf>
    <xf numFmtId="0" fontId="21" fillId="2" borderId="134" xfId="10" applyFont="1" applyFill="1" applyBorder="1" applyAlignment="1">
      <alignment vertical="center"/>
    </xf>
    <xf numFmtId="3" fontId="10" fillId="2" borderId="57" xfId="10" applyNumberFormat="1" applyFont="1" applyFill="1" applyBorder="1" applyAlignment="1">
      <alignment horizontal="center" vertical="center"/>
    </xf>
    <xf numFmtId="0" fontId="10" fillId="2" borderId="37" xfId="10" applyFont="1" applyFill="1" applyBorder="1" applyAlignment="1">
      <alignment horizontal="center" vertical="center"/>
    </xf>
    <xf numFmtId="168" fontId="10" fillId="0" borderId="31" xfId="10" applyNumberFormat="1" applyFont="1" applyBorder="1" applyAlignment="1" applyProtection="1">
      <alignment horizontal="center" vertical="center"/>
      <protection locked="0"/>
    </xf>
    <xf numFmtId="0" fontId="10" fillId="2" borderId="62" xfId="10" applyFont="1" applyFill="1" applyBorder="1" applyAlignment="1">
      <alignment horizontal="right" vertical="center"/>
    </xf>
    <xf numFmtId="168" fontId="10" fillId="0" borderId="27" xfId="10" applyNumberFormat="1" applyFont="1" applyBorder="1" applyAlignment="1" applyProtection="1">
      <alignment horizontal="center" vertical="center"/>
      <protection locked="0"/>
    </xf>
    <xf numFmtId="168" fontId="10" fillId="2" borderId="57" xfId="10" applyNumberFormat="1" applyFont="1" applyFill="1" applyBorder="1" applyAlignment="1">
      <alignment horizontal="center" vertical="center"/>
    </xf>
    <xf numFmtId="0" fontId="21" fillId="2" borderId="129" xfId="10" applyFont="1" applyFill="1" applyBorder="1" applyAlignment="1">
      <alignment horizontal="center" vertical="center"/>
    </xf>
    <xf numFmtId="3" fontId="10" fillId="2" borderId="104" xfId="10" applyNumberFormat="1" applyFont="1" applyFill="1" applyBorder="1" applyAlignment="1">
      <alignment horizontal="center" vertical="center"/>
    </xf>
    <xf numFmtId="168" fontId="10" fillId="2" borderId="27" xfId="10" applyNumberFormat="1" applyFont="1" applyFill="1" applyBorder="1" applyAlignment="1">
      <alignment horizontal="center" vertical="center"/>
    </xf>
    <xf numFmtId="0" fontId="10" fillId="2" borderId="33" xfId="10" applyFont="1" applyFill="1" applyBorder="1" applyAlignment="1">
      <alignment horizontal="center" vertical="center"/>
    </xf>
    <xf numFmtId="0" fontId="10" fillId="2" borderId="126" xfId="10" applyFont="1" applyFill="1" applyBorder="1" applyAlignment="1">
      <alignment horizontal="center" vertical="center"/>
    </xf>
    <xf numFmtId="168" fontId="10" fillId="2" borderId="35" xfId="10" applyNumberFormat="1" applyFont="1" applyFill="1" applyBorder="1" applyAlignment="1">
      <alignment horizontal="center" vertical="center"/>
    </xf>
    <xf numFmtId="0" fontId="10" fillId="2" borderId="19" xfId="10" applyFont="1" applyFill="1" applyBorder="1" applyAlignment="1">
      <alignment horizontal="center" vertical="center"/>
    </xf>
    <xf numFmtId="0" fontId="10" fillId="2" borderId="136" xfId="10" applyFont="1" applyFill="1" applyBorder="1" applyAlignment="1">
      <alignment horizontal="center" vertical="center"/>
    </xf>
    <xf numFmtId="168" fontId="10" fillId="0" borderId="21" xfId="10" applyNumberFormat="1" applyFont="1" applyBorder="1" applyAlignment="1" applyProtection="1">
      <alignment horizontal="center" vertical="center"/>
      <protection locked="0"/>
    </xf>
    <xf numFmtId="0" fontId="20" fillId="2" borderId="25" xfId="10" applyFont="1" applyFill="1" applyBorder="1" applyAlignment="1">
      <alignment horizontal="center" vertical="center"/>
    </xf>
    <xf numFmtId="0" fontId="20" fillId="2" borderId="62" xfId="10" applyFont="1" applyFill="1" applyBorder="1" applyAlignment="1">
      <alignment horizontal="center" vertical="center"/>
    </xf>
    <xf numFmtId="0" fontId="20" fillId="2" borderId="26" xfId="10" applyFont="1" applyFill="1" applyBorder="1" applyAlignment="1">
      <alignment horizontal="center" vertical="center"/>
    </xf>
    <xf numFmtId="0" fontId="10" fillId="2" borderId="136" xfId="10" applyFont="1" applyFill="1" applyBorder="1" applyAlignment="1">
      <alignment vertical="center"/>
    </xf>
    <xf numFmtId="0" fontId="10" fillId="2" borderId="134" xfId="10" applyFont="1" applyFill="1" applyBorder="1" applyAlignment="1">
      <alignment vertical="center"/>
    </xf>
    <xf numFmtId="168" fontId="20" fillId="2" borderId="23" xfId="10" applyNumberFormat="1" applyFont="1" applyFill="1" applyBorder="1" applyAlignment="1">
      <alignment horizontal="center" vertical="center"/>
    </xf>
    <xf numFmtId="172" fontId="10" fillId="0" borderId="24" xfId="10" applyNumberFormat="1" applyFont="1" applyBorder="1" applyAlignment="1" applyProtection="1">
      <alignment horizontal="center" vertical="center"/>
      <protection locked="0"/>
    </xf>
    <xf numFmtId="0" fontId="10" fillId="2" borderId="129" xfId="10" applyFont="1" applyFill="1" applyBorder="1" applyAlignment="1">
      <alignment horizontal="center" vertical="center"/>
    </xf>
    <xf numFmtId="0" fontId="10" fillId="2" borderId="144" xfId="10" applyFont="1" applyFill="1" applyBorder="1" applyAlignment="1">
      <alignment horizontal="left" vertical="center"/>
    </xf>
    <xf numFmtId="0" fontId="10" fillId="2" borderId="130" xfId="10" applyFont="1" applyFill="1" applyBorder="1" applyAlignment="1">
      <alignment horizontal="center" vertical="center"/>
    </xf>
    <xf numFmtId="3" fontId="10" fillId="0" borderId="103" xfId="10" applyNumberFormat="1" applyFont="1" applyBorder="1" applyAlignment="1" applyProtection="1">
      <alignment horizontal="center" vertical="center"/>
      <protection locked="0"/>
    </xf>
    <xf numFmtId="0" fontId="21" fillId="2" borderId="19" xfId="10" applyFont="1" applyFill="1" applyBorder="1" applyAlignment="1">
      <alignment horizontal="center" vertical="center"/>
    </xf>
    <xf numFmtId="0" fontId="21" fillId="2" borderId="136" xfId="10" applyFont="1" applyFill="1" applyBorder="1" applyAlignment="1">
      <alignment horizontal="right" vertical="center"/>
    </xf>
    <xf numFmtId="4" fontId="15" fillId="2" borderId="53" xfId="10" applyNumberFormat="1" applyFont="1" applyFill="1" applyBorder="1" applyAlignment="1">
      <alignment horizontal="center" vertical="center"/>
    </xf>
    <xf numFmtId="0" fontId="10" fillId="2" borderId="148" xfId="10" applyFont="1" applyFill="1" applyBorder="1" applyAlignment="1">
      <alignment vertical="center"/>
    </xf>
    <xf numFmtId="0" fontId="10" fillId="2" borderId="0" xfId="10" applyFont="1" applyFill="1" applyAlignment="1">
      <alignment vertical="center"/>
    </xf>
    <xf numFmtId="0" fontId="10" fillId="2" borderId="62" xfId="10" applyFont="1" applyFill="1" applyBorder="1" applyAlignment="1">
      <alignment horizontal="left" vertical="center"/>
    </xf>
    <xf numFmtId="168" fontId="10" fillId="2" borderId="53" xfId="10" applyNumberFormat="1" applyFont="1" applyFill="1" applyBorder="1" applyAlignment="1">
      <alignment horizontal="center" vertical="center"/>
    </xf>
    <xf numFmtId="3" fontId="20" fillId="2" borderId="53" xfId="10" applyNumberFormat="1" applyFont="1" applyFill="1" applyBorder="1" applyAlignment="1">
      <alignment horizontal="center" vertical="center"/>
    </xf>
    <xf numFmtId="0" fontId="10" fillId="2" borderId="58" xfId="10" applyFont="1" applyFill="1" applyBorder="1" applyAlignment="1">
      <alignment horizontal="left" vertical="center"/>
    </xf>
    <xf numFmtId="0" fontId="21" fillId="2" borderId="54" xfId="10" applyFont="1" applyFill="1" applyBorder="1" applyAlignment="1">
      <alignment horizontal="right" vertical="center"/>
    </xf>
    <xf numFmtId="0" fontId="21" fillId="2" borderId="20" xfId="10" applyFont="1" applyFill="1" applyBorder="1" applyAlignment="1">
      <alignment horizontal="right" vertical="center"/>
    </xf>
    <xf numFmtId="168" fontId="10" fillId="2" borderId="21" xfId="10" applyNumberFormat="1" applyFont="1" applyFill="1" applyBorder="1" applyAlignment="1">
      <alignment horizontal="center" vertical="center"/>
    </xf>
    <xf numFmtId="0" fontId="10" fillId="2" borderId="148" xfId="10" applyFont="1" applyFill="1" applyBorder="1" applyAlignment="1">
      <alignment horizontal="left" vertical="center"/>
    </xf>
    <xf numFmtId="0" fontId="10" fillId="2" borderId="134" xfId="10" applyFont="1" applyFill="1" applyBorder="1" applyAlignment="1">
      <alignment horizontal="left" vertical="center"/>
    </xf>
    <xf numFmtId="0" fontId="10" fillId="2" borderId="83" xfId="10" applyFont="1" applyFill="1" applyBorder="1" applyAlignment="1">
      <alignment horizontal="left" vertical="center"/>
    </xf>
    <xf numFmtId="16" fontId="10" fillId="2" borderId="22" xfId="10" applyNumberFormat="1" applyFont="1" applyFill="1" applyBorder="1" applyAlignment="1">
      <alignment horizontal="center" vertical="center"/>
    </xf>
    <xf numFmtId="0" fontId="10" fillId="2" borderId="84" xfId="10" applyFont="1" applyFill="1" applyBorder="1" applyAlignment="1">
      <alignment horizontal="left" vertical="center"/>
    </xf>
    <xf numFmtId="0" fontId="42" fillId="0" borderId="0" xfId="10" applyFont="1" applyAlignment="1">
      <alignment wrapText="1"/>
    </xf>
    <xf numFmtId="0" fontId="10" fillId="2" borderId="28" xfId="10" applyFont="1" applyFill="1" applyBorder="1" applyAlignment="1">
      <alignment horizontal="left" vertical="center"/>
    </xf>
    <xf numFmtId="168" fontId="10" fillId="2" borderId="20" xfId="10" applyNumberFormat="1" applyFont="1" applyFill="1" applyBorder="1" applyAlignment="1">
      <alignment horizontal="center" vertical="center"/>
    </xf>
    <xf numFmtId="3" fontId="10" fillId="2" borderId="21" xfId="10" applyNumberFormat="1" applyFont="1" applyFill="1" applyBorder="1" applyAlignment="1">
      <alignment horizontal="center" vertical="center"/>
    </xf>
    <xf numFmtId="168" fontId="10" fillId="2" borderId="23" xfId="10" applyNumberFormat="1" applyFont="1" applyFill="1" applyBorder="1" applyAlignment="1">
      <alignment horizontal="center" vertical="center"/>
    </xf>
    <xf numFmtId="0" fontId="20" fillId="2" borderId="39" xfId="10" applyFont="1" applyFill="1" applyBorder="1" applyAlignment="1">
      <alignment horizontal="center" vertical="center"/>
    </xf>
    <xf numFmtId="0" fontId="20" fillId="2" borderId="34" xfId="10" applyFont="1" applyFill="1" applyBorder="1" applyAlignment="1">
      <alignment horizontal="right" vertical="center"/>
    </xf>
    <xf numFmtId="168" fontId="20" fillId="2" borderId="34" xfId="10" applyNumberFormat="1" applyFont="1" applyFill="1" applyBorder="1" applyAlignment="1">
      <alignment horizontal="center" vertical="center"/>
    </xf>
    <xf numFmtId="3" fontId="20" fillId="0" borderId="35" xfId="10" applyNumberFormat="1" applyFont="1" applyBorder="1" applyAlignment="1" applyProtection="1">
      <alignment horizontal="center" vertical="center"/>
      <protection locked="0"/>
    </xf>
    <xf numFmtId="0" fontId="43" fillId="0" borderId="0" xfId="10" applyFont="1" applyAlignment="1">
      <alignment horizontal="center" vertical="center"/>
    </xf>
    <xf numFmtId="0" fontId="10" fillId="0" borderId="0" xfId="10" applyFont="1" applyAlignment="1">
      <alignment horizontal="center" vertical="center"/>
    </xf>
    <xf numFmtId="3" fontId="10" fillId="0" borderId="0" xfId="10" applyNumberFormat="1" applyFont="1" applyAlignment="1">
      <alignment horizontal="center" vertical="center"/>
    </xf>
    <xf numFmtId="1" fontId="15" fillId="0" borderId="0" xfId="10" applyNumberFormat="1" applyFont="1" applyAlignment="1">
      <alignment horizontal="center" vertical="center"/>
    </xf>
    <xf numFmtId="0" fontId="1" fillId="0" borderId="0" xfId="10" applyFont="1"/>
    <xf numFmtId="0" fontId="11" fillId="0" borderId="0" xfId="10" applyFont="1" applyAlignment="1">
      <alignment horizontal="right"/>
    </xf>
    <xf numFmtId="0" fontId="44" fillId="0" borderId="0" xfId="10" applyFont="1"/>
    <xf numFmtId="0" fontId="51" fillId="0" borderId="0" xfId="10" applyAlignment="1">
      <alignment horizontal="center"/>
    </xf>
    <xf numFmtId="0" fontId="28" fillId="0" borderId="0" xfId="10" applyFont="1"/>
    <xf numFmtId="0" fontId="0" fillId="0" borderId="4" xfId="0" applyBorder="1"/>
    <xf numFmtId="0" fontId="46" fillId="0" borderId="0" xfId="11" applyFont="1" applyAlignment="1" applyProtection="1">
      <alignment vertical="center"/>
      <protection hidden="1"/>
    </xf>
    <xf numFmtId="4" fontId="15" fillId="2" borderId="105" xfId="0" applyNumberFormat="1" applyFont="1" applyFill="1" applyBorder="1" applyAlignment="1">
      <alignment horizontal="center" vertical="center" wrapText="1"/>
    </xf>
    <xf numFmtId="4" fontId="47" fillId="2" borderId="13" xfId="0" applyNumberFormat="1" applyFont="1" applyFill="1" applyBorder="1" applyAlignment="1">
      <alignment horizontal="center" vertical="center" wrapText="1"/>
    </xf>
    <xf numFmtId="4" fontId="47" fillId="2" borderId="14" xfId="0" applyNumberFormat="1" applyFont="1" applyFill="1" applyBorder="1" applyAlignment="1">
      <alignment horizontal="center" vertical="center" wrapText="1"/>
    </xf>
    <xf numFmtId="4" fontId="47" fillId="2" borderId="15" xfId="0" applyNumberFormat="1" applyFont="1" applyFill="1" applyBorder="1" applyAlignment="1">
      <alignment horizontal="center" vertical="center" wrapText="1"/>
    </xf>
    <xf numFmtId="4" fontId="47" fillId="2" borderId="42" xfId="0" applyNumberFormat="1" applyFont="1" applyFill="1" applyBorder="1" applyAlignment="1">
      <alignment horizontal="center" vertical="center" wrapText="1"/>
    </xf>
    <xf numFmtId="4" fontId="7" fillId="2" borderId="5" xfId="0" applyNumberFormat="1" applyFont="1" applyFill="1" applyBorder="1" applyAlignment="1">
      <alignment horizontal="center" vertical="center" wrapText="1"/>
    </xf>
    <xf numFmtId="4" fontId="15" fillId="2" borderId="154" xfId="0" applyNumberFormat="1" applyFont="1" applyFill="1" applyBorder="1" applyAlignment="1">
      <alignment horizontal="center" vertical="center" wrapText="1"/>
    </xf>
    <xf numFmtId="4" fontId="15" fillId="2" borderId="147" xfId="0" applyNumberFormat="1" applyFont="1" applyFill="1" applyBorder="1" applyAlignment="1">
      <alignment horizontal="center" vertical="center" wrapText="1"/>
    </xf>
    <xf numFmtId="4" fontId="15" fillId="2" borderId="95" xfId="0" applyNumberFormat="1" applyFont="1" applyFill="1" applyBorder="1" applyAlignment="1">
      <alignment horizontal="center" vertical="center" wrapText="1"/>
    </xf>
    <xf numFmtId="4" fontId="15" fillId="2" borderId="99" xfId="0" applyNumberFormat="1" applyFont="1" applyFill="1" applyBorder="1" applyAlignment="1">
      <alignment horizontal="center" vertical="center" wrapText="1"/>
    </xf>
    <xf numFmtId="4" fontId="15" fillId="2" borderId="152" xfId="0" applyNumberFormat="1" applyFont="1" applyFill="1" applyBorder="1" applyAlignment="1">
      <alignment horizontal="center" vertical="center" wrapText="1"/>
    </xf>
    <xf numFmtId="4" fontId="15" fillId="2" borderId="145" xfId="0" applyNumberFormat="1" applyFont="1" applyFill="1" applyBorder="1" applyAlignment="1">
      <alignment horizontal="center" vertical="center" wrapText="1"/>
    </xf>
    <xf numFmtId="2" fontId="15" fillId="2" borderId="145" xfId="0" applyNumberFormat="1" applyFont="1" applyFill="1" applyBorder="1" applyAlignment="1">
      <alignment horizontal="center" vertical="center" wrapText="1"/>
    </xf>
    <xf numFmtId="2" fontId="15" fillId="2" borderId="147" xfId="0" applyNumberFormat="1" applyFont="1" applyFill="1" applyBorder="1" applyAlignment="1">
      <alignment horizontal="center" vertical="center" wrapText="1"/>
    </xf>
    <xf numFmtId="0" fontId="20" fillId="0" borderId="10" xfId="0" applyFont="1" applyBorder="1" applyAlignment="1" applyProtection="1">
      <alignment horizontal="right" wrapText="1"/>
      <protection locked="0"/>
    </xf>
    <xf numFmtId="4" fontId="15" fillId="2" borderId="155" xfId="0" applyNumberFormat="1" applyFont="1" applyFill="1" applyBorder="1" applyAlignment="1">
      <alignment horizontal="center" vertical="center" wrapText="1"/>
    </xf>
    <xf numFmtId="4" fontId="10" fillId="0" borderId="39" xfId="0" applyNumberFormat="1" applyFont="1" applyBorder="1" applyAlignment="1" applyProtection="1">
      <alignment horizontal="center" vertical="center" wrapText="1"/>
      <protection locked="0"/>
    </xf>
    <xf numFmtId="4" fontId="10" fillId="0" borderId="34" xfId="0" applyNumberFormat="1" applyFont="1" applyBorder="1" applyAlignment="1" applyProtection="1">
      <alignment horizontal="center" vertical="center" wrapText="1"/>
      <protection locked="0"/>
    </xf>
    <xf numFmtId="4" fontId="10" fillId="0" borderId="35" xfId="0" applyNumberFormat="1" applyFont="1" applyBorder="1" applyAlignment="1" applyProtection="1">
      <alignment horizontal="center" vertical="center" wrapText="1"/>
      <protection locked="0"/>
    </xf>
    <xf numFmtId="4" fontId="15" fillId="2" borderId="10" xfId="0" applyNumberFormat="1" applyFont="1" applyFill="1" applyBorder="1" applyAlignment="1">
      <alignment horizontal="center" vertical="center"/>
    </xf>
    <xf numFmtId="4" fontId="10" fillId="0" borderId="140" xfId="0" applyNumberFormat="1" applyFont="1" applyBorder="1" applyAlignment="1" applyProtection="1">
      <alignment horizontal="center" vertical="center" wrapText="1"/>
      <protection locked="0"/>
    </xf>
    <xf numFmtId="4" fontId="10" fillId="0" borderId="34" xfId="0" applyNumberFormat="1" applyFont="1" applyBorder="1" applyAlignment="1" applyProtection="1">
      <alignment horizontal="center" vertical="center"/>
      <protection locked="0"/>
    </xf>
    <xf numFmtId="4" fontId="10" fillId="0" borderId="35" xfId="0" applyNumberFormat="1" applyFont="1" applyBorder="1" applyAlignment="1" applyProtection="1">
      <alignment horizontal="center" vertical="center"/>
      <protection locked="0"/>
    </xf>
    <xf numFmtId="4" fontId="15" fillId="0" borderId="127" xfId="0" applyNumberFormat="1" applyFont="1" applyBorder="1" applyAlignment="1" applyProtection="1">
      <alignment horizontal="center" vertical="center" wrapText="1"/>
      <protection locked="0"/>
    </xf>
    <xf numFmtId="0" fontId="6" fillId="0" borderId="0" xfId="0" applyFont="1" applyAlignment="1">
      <alignment horizontal="right" vertical="center" wrapText="1"/>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1" xfId="0" applyFont="1" applyBorder="1"/>
    <xf numFmtId="0" fontId="5" fillId="0" borderId="2" xfId="0" applyFont="1" applyBorder="1"/>
    <xf numFmtId="0" fontId="5" fillId="0" borderId="3" xfId="0" applyFont="1" applyBorder="1"/>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14" fillId="0" borderId="0" xfId="0" applyFont="1" applyAlignment="1">
      <alignment horizontal="right" vertical="center" wrapText="1"/>
    </xf>
    <xf numFmtId="0" fontId="13" fillId="0" borderId="4" xfId="0" applyFont="1" applyBorder="1" applyAlignment="1">
      <alignment horizontal="left"/>
    </xf>
    <xf numFmtId="0" fontId="12" fillId="0" borderId="4" xfId="0" applyFont="1" applyBorder="1"/>
    <xf numFmtId="0" fontId="12" fillId="0" borderId="1" xfId="0" applyFont="1" applyBorder="1" applyAlignment="1">
      <alignment horizontal="left"/>
    </xf>
    <xf numFmtId="0" fontId="12" fillId="0" borderId="2" xfId="0" applyFont="1" applyBorder="1" applyAlignment="1">
      <alignment horizontal="left"/>
    </xf>
    <xf numFmtId="0" fontId="12" fillId="0" borderId="3" xfId="0" applyFont="1" applyBorder="1" applyAlignment="1">
      <alignment horizontal="left"/>
    </xf>
    <xf numFmtId="0" fontId="12" fillId="0" borderId="1" xfId="0" applyFont="1" applyBorder="1"/>
    <xf numFmtId="0" fontId="12" fillId="0" borderId="2" xfId="0" applyFont="1" applyBorder="1"/>
    <xf numFmtId="0" fontId="12" fillId="0" borderId="3" xfId="0" applyFont="1" applyBorder="1"/>
    <xf numFmtId="0" fontId="13" fillId="0" borderId="1"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0" fontId="11" fillId="0" borderId="1" xfId="1" applyFont="1" applyBorder="1" applyAlignment="1">
      <alignment horizontal="left"/>
    </xf>
    <xf numFmtId="0" fontId="11" fillId="0" borderId="2" xfId="1" applyFont="1" applyBorder="1" applyAlignment="1">
      <alignment horizontal="left"/>
    </xf>
    <xf numFmtId="0" fontId="11" fillId="0" borderId="3" xfId="1" applyFont="1" applyBorder="1" applyAlignment="1">
      <alignment horizontal="left"/>
    </xf>
    <xf numFmtId="0" fontId="11" fillId="0" borderId="1" xfId="1" applyFont="1" applyBorder="1"/>
    <xf numFmtId="0" fontId="11" fillId="0" borderId="2" xfId="1" applyFont="1" applyBorder="1"/>
    <xf numFmtId="0" fontId="11" fillId="0" borderId="3" xfId="1" applyFont="1" applyBorder="1"/>
    <xf numFmtId="0" fontId="16" fillId="0" borderId="1" xfId="1" applyFont="1" applyBorder="1" applyAlignment="1">
      <alignment horizontal="left"/>
    </xf>
    <xf numFmtId="0" fontId="16" fillId="0" borderId="2" xfId="1" applyFont="1" applyBorder="1" applyAlignment="1">
      <alignment horizontal="left"/>
    </xf>
    <xf numFmtId="0" fontId="16" fillId="0" borderId="3" xfId="1" applyFont="1" applyBorder="1" applyAlignment="1">
      <alignment horizontal="left"/>
    </xf>
    <xf numFmtId="0" fontId="22" fillId="0" borderId="4" xfId="4" applyFont="1" applyBorder="1" applyAlignment="1">
      <alignment horizontal="left"/>
    </xf>
    <xf numFmtId="0" fontId="51" fillId="0" borderId="4" xfId="4" applyBorder="1"/>
    <xf numFmtId="4" fontId="51" fillId="0" borderId="4" xfId="4" applyNumberFormat="1" applyBorder="1"/>
    <xf numFmtId="0" fontId="51" fillId="0" borderId="1" xfId="4" applyBorder="1" applyAlignment="1">
      <alignment horizontal="left"/>
    </xf>
    <xf numFmtId="0" fontId="51" fillId="0" borderId="2" xfId="4" applyBorder="1" applyAlignment="1">
      <alignment horizontal="left"/>
    </xf>
    <xf numFmtId="0" fontId="51" fillId="0" borderId="3" xfId="4" applyBorder="1" applyAlignment="1">
      <alignment horizontal="left"/>
    </xf>
    <xf numFmtId="0" fontId="51" fillId="0" borderId="1" xfId="4" applyBorder="1"/>
    <xf numFmtId="0" fontId="51" fillId="0" borderId="2" xfId="4" applyBorder="1"/>
    <xf numFmtId="0" fontId="51" fillId="0" borderId="3" xfId="4" applyBorder="1"/>
    <xf numFmtId="0" fontId="22" fillId="0" borderId="1" xfId="4" applyFont="1" applyBorder="1" applyAlignment="1">
      <alignment horizontal="left"/>
    </xf>
    <xf numFmtId="0" fontId="22" fillId="0" borderId="2" xfId="4" applyFont="1" applyBorder="1" applyAlignment="1">
      <alignment horizontal="left"/>
    </xf>
    <xf numFmtId="0" fontId="22" fillId="0" borderId="3" xfId="4" applyFont="1" applyBorder="1" applyAlignment="1">
      <alignment horizontal="left"/>
    </xf>
    <xf numFmtId="0" fontId="11" fillId="0" borderId="1" xfId="0" applyFont="1" applyBorder="1" applyAlignment="1">
      <alignment horizontal="left"/>
    </xf>
    <xf numFmtId="0" fontId="11" fillId="0" borderId="2" xfId="0" applyFont="1" applyBorder="1" applyAlignment="1">
      <alignment horizontal="left"/>
    </xf>
    <xf numFmtId="0" fontId="11" fillId="0" borderId="3" xfId="0" applyFont="1" applyBorder="1" applyAlignment="1">
      <alignment horizontal="left"/>
    </xf>
    <xf numFmtId="0" fontId="11" fillId="0" borderId="1" xfId="0" applyFont="1" applyBorder="1"/>
    <xf numFmtId="0" fontId="11" fillId="0" borderId="2" xfId="0" applyFont="1" applyBorder="1"/>
    <xf numFmtId="0" fontId="11" fillId="0" borderId="3" xfId="0" applyFont="1" applyBorder="1"/>
    <xf numFmtId="0" fontId="16" fillId="0" borderId="1"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51" fillId="0" borderId="1" xfId="5" applyBorder="1" applyAlignment="1">
      <alignment horizontal="left"/>
    </xf>
    <xf numFmtId="0" fontId="51" fillId="0" borderId="2" xfId="5" applyBorder="1" applyAlignment="1">
      <alignment horizontal="left"/>
    </xf>
    <xf numFmtId="0" fontId="51" fillId="0" borderId="3" xfId="5" applyBorder="1" applyAlignment="1">
      <alignment horizontal="left"/>
    </xf>
    <xf numFmtId="0" fontId="51" fillId="0" borderId="1" xfId="5" applyBorder="1"/>
    <xf numFmtId="0" fontId="51" fillId="0" borderId="2" xfId="5" applyBorder="1"/>
    <xf numFmtId="0" fontId="51" fillId="0" borderId="3" xfId="5" applyBorder="1"/>
    <xf numFmtId="0" fontId="22" fillId="0" borderId="1" xfId="5" applyFont="1" applyBorder="1" applyAlignment="1">
      <alignment horizontal="left"/>
    </xf>
    <xf numFmtId="0" fontId="22" fillId="0" borderId="2" xfId="5" applyFont="1" applyBorder="1" applyAlignment="1">
      <alignment horizontal="left"/>
    </xf>
    <xf numFmtId="0" fontId="22" fillId="0" borderId="3" xfId="5" applyFont="1" applyBorder="1" applyAlignment="1">
      <alignment horizontal="left"/>
    </xf>
    <xf numFmtId="2" fontId="21" fillId="2" borderId="33" xfId="6" applyNumberFormat="1" applyFont="1" applyFill="1" applyBorder="1" applyAlignment="1">
      <alignment horizontal="center" vertical="center"/>
    </xf>
    <xf numFmtId="2" fontId="21" fillId="2" borderId="127" xfId="6" applyNumberFormat="1" applyFont="1" applyFill="1" applyBorder="1" applyAlignment="1">
      <alignment horizontal="center" vertical="center"/>
    </xf>
    <xf numFmtId="2" fontId="21" fillId="2" borderId="40" xfId="6" applyNumberFormat="1" applyFont="1" applyFill="1" applyBorder="1" applyAlignment="1">
      <alignment horizontal="center" vertical="center"/>
    </xf>
    <xf numFmtId="2" fontId="21" fillId="2" borderId="41" xfId="6" applyNumberFormat="1" applyFont="1" applyFill="1" applyBorder="1" applyAlignment="1">
      <alignment horizontal="center" vertical="center"/>
    </xf>
    <xf numFmtId="0" fontId="51" fillId="0" borderId="1" xfId="6" applyBorder="1" applyAlignment="1">
      <alignment horizontal="left"/>
    </xf>
    <xf numFmtId="0" fontId="51" fillId="0" borderId="2" xfId="6" applyBorder="1" applyAlignment="1">
      <alignment horizontal="left"/>
    </xf>
    <xf numFmtId="0" fontId="51" fillId="0" borderId="3" xfId="6" applyBorder="1" applyAlignment="1">
      <alignment horizontal="left"/>
    </xf>
    <xf numFmtId="0" fontId="51" fillId="0" borderId="1" xfId="6" applyBorder="1"/>
    <xf numFmtId="0" fontId="51" fillId="0" borderId="2" xfId="6" applyBorder="1"/>
    <xf numFmtId="0" fontId="51" fillId="0" borderId="3" xfId="6" applyBorder="1"/>
    <xf numFmtId="0" fontId="22" fillId="0" borderId="1" xfId="6" applyFont="1" applyBorder="1" applyAlignment="1">
      <alignment horizontal="left"/>
    </xf>
    <xf numFmtId="0" fontId="22" fillId="0" borderId="2" xfId="6" applyFont="1" applyBorder="1" applyAlignment="1">
      <alignment horizontal="left"/>
    </xf>
    <xf numFmtId="0" fontId="22" fillId="0" borderId="3" xfId="6" applyFont="1" applyBorder="1" applyAlignment="1">
      <alignment horizontal="left"/>
    </xf>
    <xf numFmtId="168" fontId="15" fillId="2" borderId="40" xfId="6" applyNumberFormat="1" applyFont="1" applyFill="1" applyBorder="1" applyAlignment="1">
      <alignment horizontal="center" vertical="center"/>
    </xf>
    <xf numFmtId="168" fontId="15" fillId="2" borderId="41" xfId="6" applyNumberFormat="1" applyFont="1" applyFill="1" applyBorder="1" applyAlignment="1">
      <alignment horizontal="center" vertical="center"/>
    </xf>
    <xf numFmtId="1" fontId="25" fillId="0" borderId="0" xfId="7" applyNumberFormat="1" applyFont="1" applyAlignment="1">
      <alignment horizontal="left" vertical="center"/>
    </xf>
    <xf numFmtId="49" fontId="11" fillId="0" borderId="0" xfId="6" applyNumberFormat="1" applyFont="1" applyAlignment="1">
      <alignment horizontal="left" vertical="top" wrapText="1"/>
    </xf>
    <xf numFmtId="3" fontId="15" fillId="2" borderId="40" xfId="6" applyNumberFormat="1" applyFont="1" applyFill="1" applyBorder="1" applyAlignment="1">
      <alignment horizontal="center" vertical="center"/>
    </xf>
    <xf numFmtId="0" fontId="5" fillId="2" borderId="41" xfId="0" applyFont="1" applyFill="1" applyBorder="1" applyAlignment="1">
      <alignment horizontal="center" vertical="center"/>
    </xf>
    <xf numFmtId="2" fontId="15" fillId="2" borderId="52" xfId="6" applyNumberFormat="1" applyFont="1" applyFill="1" applyBorder="1" applyAlignment="1">
      <alignment horizontal="center" vertical="center"/>
    </xf>
    <xf numFmtId="2" fontId="15" fillId="2" borderId="53" xfId="6" applyNumberFormat="1" applyFont="1" applyFill="1" applyBorder="1" applyAlignment="1">
      <alignment horizontal="center" vertical="center"/>
    </xf>
    <xf numFmtId="2" fontId="15" fillId="2" borderId="33" xfId="6" applyNumberFormat="1" applyFont="1" applyFill="1" applyBorder="1" applyAlignment="1">
      <alignment horizontal="center" vertical="center" wrapText="1"/>
    </xf>
    <xf numFmtId="2" fontId="15" fillId="2" borderId="127" xfId="6" applyNumberFormat="1" applyFont="1" applyFill="1" applyBorder="1" applyAlignment="1">
      <alignment horizontal="center" vertical="center" wrapText="1"/>
    </xf>
    <xf numFmtId="2" fontId="15" fillId="2" borderId="52" xfId="6" applyNumberFormat="1" applyFont="1" applyFill="1" applyBorder="1" applyAlignment="1">
      <alignment horizontal="center" vertical="center" wrapText="1"/>
    </xf>
    <xf numFmtId="2" fontId="15" fillId="2" borderId="53" xfId="6" applyNumberFormat="1" applyFont="1" applyFill="1" applyBorder="1" applyAlignment="1">
      <alignment horizontal="center" vertical="center" wrapText="1"/>
    </xf>
    <xf numFmtId="2" fontId="21" fillId="2" borderId="52" xfId="6" applyNumberFormat="1" applyFont="1" applyFill="1" applyBorder="1" applyAlignment="1">
      <alignment horizontal="center" vertical="center"/>
    </xf>
    <xf numFmtId="2" fontId="21" fillId="2" borderId="53" xfId="6" applyNumberFormat="1" applyFont="1" applyFill="1" applyBorder="1" applyAlignment="1">
      <alignment horizontal="center" vertical="center"/>
    </xf>
    <xf numFmtId="0" fontId="51" fillId="0" borderId="1" xfId="8" applyBorder="1" applyAlignment="1">
      <alignment horizontal="left"/>
    </xf>
    <xf numFmtId="0" fontId="51" fillId="0" borderId="2" xfId="8" applyBorder="1" applyAlignment="1">
      <alignment horizontal="left"/>
    </xf>
    <xf numFmtId="0" fontId="51" fillId="0" borderId="3" xfId="8" applyBorder="1" applyAlignment="1">
      <alignment horizontal="left"/>
    </xf>
    <xf numFmtId="0" fontId="51" fillId="0" borderId="1" xfId="8" applyBorder="1"/>
    <xf numFmtId="0" fontId="51" fillId="0" borderId="2" xfId="8" applyBorder="1"/>
    <xf numFmtId="0" fontId="51" fillId="0" borderId="3" xfId="8" applyBorder="1"/>
    <xf numFmtId="0" fontId="22" fillId="0" borderId="1" xfId="8" applyFont="1" applyBorder="1" applyAlignment="1">
      <alignment horizontal="left"/>
    </xf>
    <xf numFmtId="0" fontId="22" fillId="0" borderId="2" xfId="8" applyFont="1" applyBorder="1" applyAlignment="1">
      <alignment horizontal="left"/>
    </xf>
    <xf numFmtId="0" fontId="22" fillId="0" borderId="3" xfId="8" applyFont="1" applyBorder="1" applyAlignment="1">
      <alignment horizontal="left"/>
    </xf>
    <xf numFmtId="0" fontId="36" fillId="0" borderId="85" xfId="10" applyFont="1" applyBorder="1" applyAlignment="1">
      <alignment horizontal="left" vertical="center"/>
    </xf>
    <xf numFmtId="0" fontId="51" fillId="0" borderId="1" xfId="10" applyBorder="1" applyAlignment="1">
      <alignment horizontal="left"/>
    </xf>
    <xf numFmtId="0" fontId="51" fillId="0" borderId="2" xfId="10" applyBorder="1" applyAlignment="1">
      <alignment horizontal="left"/>
    </xf>
    <xf numFmtId="0" fontId="51" fillId="0" borderId="3" xfId="10" applyBorder="1" applyAlignment="1">
      <alignment horizontal="left"/>
    </xf>
    <xf numFmtId="0" fontId="51" fillId="0" borderId="1" xfId="10" applyBorder="1"/>
    <xf numFmtId="0" fontId="51" fillId="0" borderId="2" xfId="10" applyBorder="1"/>
    <xf numFmtId="0" fontId="51" fillId="0" borderId="3" xfId="10" applyBorder="1"/>
    <xf numFmtId="0" fontId="22" fillId="0" borderId="1" xfId="10" applyFont="1" applyBorder="1" applyAlignment="1">
      <alignment horizontal="left"/>
    </xf>
    <xf numFmtId="0" fontId="22" fillId="0" borderId="2" xfId="10" applyFont="1" applyBorder="1" applyAlignment="1">
      <alignment horizontal="left"/>
    </xf>
    <xf numFmtId="0" fontId="22" fillId="0" borderId="3" xfId="10" applyFont="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0" fontId="45" fillId="0" borderId="1" xfId="0" applyFont="1" applyBorder="1" applyAlignment="1">
      <alignment horizontal="left"/>
    </xf>
    <xf numFmtId="0" fontId="45" fillId="0" borderId="2" xfId="0" applyFont="1" applyBorder="1" applyAlignment="1">
      <alignment horizontal="left"/>
    </xf>
    <xf numFmtId="0" fontId="45" fillId="0" borderId="3" xfId="0" applyFont="1" applyBorder="1" applyAlignment="1">
      <alignment horizontal="left"/>
    </xf>
  </cellXfs>
  <cellStyles count="12">
    <cellStyle name="Comma 2" xfId="9" xr:uid="{00000000-0005-0000-0000-000009000000}"/>
    <cellStyle name="Įprastas" xfId="0" builtinId="0"/>
    <cellStyle name="Kablelis" xfId="3" builtinId="3"/>
    <cellStyle name="Normal 2" xfId="1" xr:uid="{00000000-0005-0000-0000-000001000000}"/>
    <cellStyle name="Normal 2 2" xfId="4" xr:uid="{00000000-0005-0000-0000-000004000000}"/>
    <cellStyle name="Normal 2 3" xfId="5" xr:uid="{00000000-0005-0000-0000-000005000000}"/>
    <cellStyle name="Normal 2 4" xfId="6" xr:uid="{00000000-0005-0000-0000-000006000000}"/>
    <cellStyle name="Normal 2 5" xfId="8" xr:uid="{00000000-0005-0000-0000-000008000000}"/>
    <cellStyle name="Normal 2 6" xfId="10" xr:uid="{00000000-0005-0000-0000-00000A000000}"/>
    <cellStyle name="Normal 4" xfId="2" xr:uid="{00000000-0005-0000-0000-000002000000}"/>
    <cellStyle name="Normal 5" xfId="11" xr:uid="{00000000-0005-0000-0000-00000B000000}"/>
    <cellStyle name="Normal_Kainos skaiciavimai_Kvedarna_2007" xfId="7" xr:uid="{00000000-0005-0000-0000-000007000000}"/>
  </cellStyles>
  <dxfs count="12">
    <dxf>
      <font>
        <condense val="0"/>
        <extend val="0"/>
        <color indexed="12"/>
      </font>
    </dxf>
    <dxf>
      <font>
        <condense val="0"/>
        <extend val="0"/>
        <color indexed="10"/>
      </font>
    </dxf>
    <dxf>
      <font>
        <condense val="0"/>
        <extend val="0"/>
        <color indexed="12"/>
      </font>
    </dxf>
    <dxf>
      <font>
        <condense val="0"/>
        <extend val="0"/>
        <color indexed="10"/>
      </font>
    </dxf>
    <dxf>
      <font>
        <b val="0"/>
        <i val="0"/>
        <condense val="0"/>
        <extend val="0"/>
        <color indexed="9"/>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0"/>
      </font>
    </dxf>
    <dxf>
      <font>
        <condense val="0"/>
        <extend val="0"/>
        <color indexed="10"/>
      </font>
    </dxf>
    <dxf>
      <font>
        <b val="0"/>
        <i val="0"/>
        <condense val="0"/>
        <extend val="0"/>
        <color indexed="9"/>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9"/>
  <sheetViews>
    <sheetView workbookViewId="0">
      <selection sqref="A1:E1"/>
    </sheetView>
  </sheetViews>
  <sheetFormatPr defaultColWidth="9.140625" defaultRowHeight="15"/>
  <cols>
    <col min="1" max="2" width="9.140625" style="5"/>
    <col min="3" max="3" width="10.140625" style="5" customWidth="1"/>
    <col min="4" max="4" width="58.140625" style="5" customWidth="1"/>
    <col min="5" max="5" width="25.85546875" style="5" customWidth="1"/>
    <col min="6" max="6" width="31.140625" style="5" customWidth="1"/>
    <col min="7" max="16384" width="9.140625" style="5"/>
  </cols>
  <sheetData>
    <row r="1" spans="1:5">
      <c r="A1" s="1217" t="s">
        <v>0</v>
      </c>
      <c r="B1" s="1218"/>
      <c r="C1" s="1218"/>
      <c r="D1" s="1218"/>
      <c r="E1" s="1219"/>
    </row>
    <row r="2" spans="1:5">
      <c r="A2" s="1217" t="s">
        <v>1</v>
      </c>
      <c r="B2" s="1218"/>
      <c r="C2" s="1218"/>
      <c r="D2" s="1218"/>
      <c r="E2" s="1219"/>
    </row>
    <row r="3" spans="1:5">
      <c r="A3" s="1220"/>
      <c r="B3" s="1221"/>
      <c r="C3" s="1221"/>
      <c r="D3" s="1221"/>
      <c r="E3" s="1222"/>
    </row>
    <row r="4" spans="1:5">
      <c r="A4" s="6"/>
      <c r="B4" s="6"/>
      <c r="C4" s="6"/>
      <c r="D4" s="6"/>
      <c r="E4" s="6"/>
    </row>
    <row r="5" spans="1:5">
      <c r="A5" s="1223" t="s">
        <v>2</v>
      </c>
      <c r="B5" s="1224"/>
      <c r="C5" s="1224"/>
      <c r="D5" s="1224"/>
      <c r="E5" s="1225"/>
    </row>
    <row r="6" spans="1:5">
      <c r="A6" s="6"/>
      <c r="B6" s="6"/>
      <c r="C6" s="6"/>
      <c r="D6" s="6"/>
      <c r="E6" s="6"/>
    </row>
    <row r="8" spans="1:5" ht="29.25" customHeight="1" thickBot="1">
      <c r="C8" s="1216" t="s">
        <v>3</v>
      </c>
      <c r="D8" s="1216"/>
      <c r="E8" s="1216"/>
    </row>
    <row r="9" spans="1:5" ht="15.75" thickBot="1">
      <c r="C9" s="7" t="s">
        <v>4</v>
      </c>
      <c r="D9" s="7" t="s">
        <v>5</v>
      </c>
      <c r="E9" s="8" t="s">
        <v>6</v>
      </c>
    </row>
    <row r="10" spans="1:5">
      <c r="C10" s="9" t="s">
        <v>7</v>
      </c>
      <c r="D10" s="10" t="s">
        <v>8</v>
      </c>
      <c r="E10" s="11"/>
    </row>
    <row r="11" spans="1:5">
      <c r="C11" s="9" t="s">
        <v>9</v>
      </c>
      <c r="D11" s="12" t="s">
        <v>10</v>
      </c>
      <c r="E11" s="9">
        <v>4</v>
      </c>
    </row>
    <row r="12" spans="1:5">
      <c r="C12" s="9" t="s">
        <v>9</v>
      </c>
      <c r="D12" s="12" t="s">
        <v>11</v>
      </c>
      <c r="E12" s="13" t="s">
        <v>12</v>
      </c>
    </row>
    <row r="13" spans="1:5" ht="15.75" thickBot="1">
      <c r="C13" s="14" t="s">
        <v>9</v>
      </c>
      <c r="D13" s="15" t="s">
        <v>13</v>
      </c>
      <c r="E13" s="14" t="s">
        <v>12</v>
      </c>
    </row>
    <row r="14" spans="1:5">
      <c r="C14" s="16" t="s">
        <v>14</v>
      </c>
      <c r="D14" s="17" t="s">
        <v>15</v>
      </c>
      <c r="E14" s="16"/>
    </row>
    <row r="15" spans="1:5">
      <c r="C15" s="18" t="s">
        <v>16</v>
      </c>
      <c r="D15" s="19" t="s">
        <v>17</v>
      </c>
      <c r="E15" s="18" t="s">
        <v>18</v>
      </c>
    </row>
    <row r="16" spans="1:5">
      <c r="C16" s="9" t="s">
        <v>19</v>
      </c>
      <c r="D16" s="20" t="s">
        <v>20</v>
      </c>
      <c r="E16" s="9" t="s">
        <v>21</v>
      </c>
    </row>
    <row r="17" spans="3:5">
      <c r="C17" s="9" t="s">
        <v>22</v>
      </c>
      <c r="D17" s="20" t="s">
        <v>23</v>
      </c>
      <c r="E17" s="9">
        <v>50</v>
      </c>
    </row>
    <row r="18" spans="3:5" ht="51.75" thickBot="1">
      <c r="C18" s="14" t="s">
        <v>24</v>
      </c>
      <c r="D18" s="21" t="s">
        <v>25</v>
      </c>
      <c r="E18" s="14">
        <v>35</v>
      </c>
    </row>
    <row r="19" spans="3:5">
      <c r="C19" s="16" t="s">
        <v>26</v>
      </c>
      <c r="D19" s="17" t="s">
        <v>27</v>
      </c>
      <c r="E19" s="16"/>
    </row>
    <row r="20" spans="3:5" ht="51">
      <c r="C20" s="14" t="s">
        <v>28</v>
      </c>
      <c r="D20" s="21" t="s">
        <v>29</v>
      </c>
      <c r="E20" s="14">
        <v>10</v>
      </c>
    </row>
    <row r="21" spans="3:5" ht="15.75" thickBot="1">
      <c r="C21" s="22" t="s">
        <v>30</v>
      </c>
      <c r="D21" s="23" t="s">
        <v>31</v>
      </c>
      <c r="E21" s="22">
        <v>5</v>
      </c>
    </row>
    <row r="22" spans="3:5">
      <c r="C22" s="16" t="s">
        <v>32</v>
      </c>
      <c r="D22" s="17" t="s">
        <v>33</v>
      </c>
      <c r="E22" s="16"/>
    </row>
    <row r="23" spans="3:5">
      <c r="C23" s="14" t="s">
        <v>34</v>
      </c>
      <c r="D23" s="20" t="s">
        <v>35</v>
      </c>
      <c r="E23" s="24">
        <v>6</v>
      </c>
    </row>
    <row r="24" spans="3:5" ht="26.25" thickBot="1">
      <c r="C24" s="9" t="s">
        <v>36</v>
      </c>
      <c r="D24" s="21" t="s">
        <v>37</v>
      </c>
      <c r="E24" s="9">
        <v>6</v>
      </c>
    </row>
    <row r="25" spans="3:5">
      <c r="C25" s="16" t="s">
        <v>38</v>
      </c>
      <c r="D25" s="17" t="s">
        <v>39</v>
      </c>
      <c r="E25" s="25"/>
    </row>
    <row r="26" spans="3:5">
      <c r="C26" s="9" t="s">
        <v>40</v>
      </c>
      <c r="D26" s="12" t="s">
        <v>41</v>
      </c>
      <c r="E26" s="9">
        <v>7</v>
      </c>
    </row>
    <row r="27" spans="3:5" ht="26.25" thickBot="1">
      <c r="C27" s="22" t="s">
        <v>42</v>
      </c>
      <c r="D27" s="26" t="s">
        <v>43</v>
      </c>
      <c r="E27" s="22">
        <v>10</v>
      </c>
    </row>
    <row r="28" spans="3:5">
      <c r="C28" s="27"/>
      <c r="E28" s="28"/>
    </row>
    <row r="29" spans="3:5">
      <c r="D29" s="29"/>
    </row>
  </sheetData>
  <sheetProtection password="F757" sheet="1" objects="1" scenarios="1"/>
  <mergeCells count="5">
    <mergeCell ref="C8:E8"/>
    <mergeCell ref="A1:E1"/>
    <mergeCell ref="A2:E2"/>
    <mergeCell ref="A3:E3"/>
    <mergeCell ref="A5:E5"/>
  </mergeCell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134"/>
  <sheetViews>
    <sheetView zoomScale="80" zoomScaleNormal="80" workbookViewId="0">
      <selection sqref="A1:Q1"/>
    </sheetView>
  </sheetViews>
  <sheetFormatPr defaultColWidth="9.140625" defaultRowHeight="15"/>
  <cols>
    <col min="1" max="2" width="9.140625" style="5"/>
    <col min="3" max="3" width="61.42578125" style="5" customWidth="1"/>
    <col min="4" max="4" width="11" style="5" customWidth="1"/>
    <col min="5" max="5" width="14.42578125" style="5" customWidth="1"/>
    <col min="6" max="6" width="14.140625" style="5" customWidth="1"/>
    <col min="7" max="7" width="14.7109375" style="5" customWidth="1"/>
    <col min="8" max="8" width="15.5703125" style="5" customWidth="1"/>
    <col min="9" max="9" width="13.85546875" style="5" customWidth="1"/>
    <col min="10" max="10" width="11.5703125" style="5" customWidth="1"/>
    <col min="11" max="11" width="11.85546875" style="5" customWidth="1"/>
    <col min="12" max="12" width="12.140625" style="5" customWidth="1"/>
    <col min="13" max="13" width="20.85546875" style="5" customWidth="1"/>
    <col min="14" max="16" width="16.28515625" style="5" customWidth="1"/>
    <col min="17" max="17" width="23.28515625" style="5" customWidth="1"/>
    <col min="18" max="18" width="13.28515625" style="5" customWidth="1"/>
    <col min="19" max="16384" width="9.140625" style="5"/>
  </cols>
  <sheetData>
    <row r="1" spans="1:18">
      <c r="A1" s="1217" t="s">
        <v>0</v>
      </c>
      <c r="B1" s="1218"/>
      <c r="C1" s="1218"/>
      <c r="D1" s="1218"/>
      <c r="E1" s="1218"/>
      <c r="F1" s="1218"/>
      <c r="G1" s="1218"/>
      <c r="H1" s="1218"/>
      <c r="I1" s="1218"/>
      <c r="J1" s="1218"/>
      <c r="K1" s="1218"/>
      <c r="L1" s="1218"/>
      <c r="M1" s="1218"/>
      <c r="N1" s="1218"/>
      <c r="O1" s="1218"/>
      <c r="P1" s="1218"/>
      <c r="Q1" s="1219"/>
    </row>
    <row r="2" spans="1:18">
      <c r="A2" s="1217" t="s">
        <v>1</v>
      </c>
      <c r="B2" s="1218"/>
      <c r="C2" s="1218"/>
      <c r="D2" s="1218"/>
      <c r="E2" s="1218"/>
      <c r="F2" s="1218"/>
      <c r="G2" s="1218"/>
      <c r="H2" s="1218"/>
      <c r="I2" s="1218"/>
      <c r="J2" s="1218"/>
      <c r="K2" s="1218"/>
      <c r="L2" s="1218"/>
      <c r="M2" s="1218"/>
      <c r="N2" s="1218"/>
      <c r="O2" s="1218"/>
      <c r="P2" s="1218"/>
      <c r="Q2" s="1219"/>
    </row>
    <row r="3" spans="1:18">
      <c r="A3" s="1220"/>
      <c r="B3" s="1221"/>
      <c r="C3" s="1221"/>
      <c r="D3" s="1221"/>
      <c r="E3" s="1221"/>
      <c r="F3" s="1221"/>
      <c r="G3" s="1221"/>
      <c r="H3" s="1221"/>
      <c r="I3" s="1221"/>
      <c r="J3" s="1221"/>
      <c r="K3" s="1221"/>
      <c r="L3" s="1221"/>
      <c r="M3" s="1221"/>
      <c r="N3" s="1221"/>
      <c r="O3" s="1221"/>
      <c r="P3" s="1221"/>
      <c r="Q3" s="1222"/>
    </row>
    <row r="4" spans="1:18">
      <c r="A4" s="6"/>
      <c r="B4" s="6"/>
      <c r="C4" s="6"/>
      <c r="D4" s="6"/>
      <c r="E4" s="6"/>
      <c r="F4" s="6"/>
      <c r="G4" s="6"/>
      <c r="H4" s="6"/>
      <c r="I4" s="6"/>
      <c r="J4" s="6"/>
      <c r="K4" s="6"/>
      <c r="L4" s="6"/>
      <c r="M4" s="6"/>
      <c r="N4" s="6"/>
      <c r="O4" s="6"/>
      <c r="P4" s="6"/>
      <c r="Q4" s="6"/>
    </row>
    <row r="5" spans="1:18">
      <c r="A5" s="1223" t="s">
        <v>960</v>
      </c>
      <c r="B5" s="1224"/>
      <c r="C5" s="1224"/>
      <c r="D5" s="1224"/>
      <c r="E5" s="1224"/>
      <c r="F5" s="1224"/>
      <c r="G5" s="1224"/>
      <c r="H5" s="1224"/>
      <c r="I5" s="1224"/>
      <c r="J5" s="1224"/>
      <c r="K5" s="1224"/>
      <c r="L5" s="1224"/>
      <c r="M5" s="1224"/>
      <c r="N5" s="1224"/>
      <c r="O5" s="1224"/>
      <c r="P5" s="1224"/>
      <c r="Q5" s="1225"/>
    </row>
    <row r="6" spans="1:18">
      <c r="A6" s="6"/>
      <c r="B6" s="6"/>
      <c r="C6" s="6"/>
      <c r="D6" s="6"/>
      <c r="E6" s="6"/>
      <c r="F6" s="6"/>
      <c r="G6" s="6"/>
      <c r="H6" s="6"/>
      <c r="I6" s="6"/>
      <c r="J6" s="6"/>
      <c r="K6" s="6"/>
      <c r="L6" s="6"/>
      <c r="M6" s="6"/>
      <c r="N6" s="6"/>
      <c r="O6" s="6"/>
      <c r="P6" s="6"/>
      <c r="Q6" s="6"/>
    </row>
    <row r="8" spans="1:18" ht="15.75" thickBot="1">
      <c r="B8" s="1216" t="s">
        <v>961</v>
      </c>
      <c r="C8" s="1216"/>
      <c r="D8" s="1216"/>
      <c r="E8" s="1216"/>
      <c r="F8" s="1216"/>
      <c r="G8" s="1216"/>
      <c r="H8" s="1216"/>
      <c r="I8" s="1216"/>
      <c r="J8" s="1216"/>
      <c r="K8" s="1216"/>
      <c r="L8" s="1216"/>
      <c r="M8" s="1216"/>
      <c r="N8" s="1216"/>
      <c r="O8" s="1216"/>
      <c r="P8" s="1216"/>
      <c r="Q8" s="1216"/>
    </row>
    <row r="9" spans="1:18" ht="101.25" customHeight="1" thickBot="1">
      <c r="B9" s="542" t="s">
        <v>4</v>
      </c>
      <c r="C9" s="543" t="s">
        <v>52</v>
      </c>
      <c r="D9" s="974" t="s">
        <v>249</v>
      </c>
      <c r="E9" s="975" t="s">
        <v>250</v>
      </c>
      <c r="F9" s="976" t="s">
        <v>251</v>
      </c>
      <c r="G9" s="977" t="s">
        <v>252</v>
      </c>
      <c r="H9" s="978" t="s">
        <v>253</v>
      </c>
      <c r="I9" s="32" t="s">
        <v>254</v>
      </c>
      <c r="J9" s="976" t="s">
        <v>255</v>
      </c>
      <c r="K9" s="977" t="s">
        <v>256</v>
      </c>
      <c r="L9" s="979" t="s">
        <v>257</v>
      </c>
      <c r="M9" s="980" t="s">
        <v>258</v>
      </c>
      <c r="N9" s="981" t="s">
        <v>259</v>
      </c>
      <c r="O9" s="982" t="s">
        <v>260</v>
      </c>
      <c r="P9" s="982" t="s">
        <v>261</v>
      </c>
      <c r="Q9" s="983" t="s">
        <v>262</v>
      </c>
    </row>
    <row r="10" spans="1:18">
      <c r="A10" s="984"/>
      <c r="B10" s="545" t="s">
        <v>51</v>
      </c>
      <c r="C10" s="545" t="s">
        <v>589</v>
      </c>
      <c r="D10" s="985">
        <f t="shared" ref="D10" si="0">D11+D15+D20+D23+D26+D29</f>
        <v>3685.4326899999992</v>
      </c>
      <c r="E10" s="550">
        <f t="shared" ref="E10:Q10" si="1">E11+E15+E20+E23+E26+E29</f>
        <v>1570.0288659399998</v>
      </c>
      <c r="F10" s="547">
        <f t="shared" si="1"/>
        <v>500.10651903300004</v>
      </c>
      <c r="G10" s="548">
        <f t="shared" si="1"/>
        <v>0</v>
      </c>
      <c r="H10" s="551">
        <f t="shared" si="1"/>
        <v>1069.922346907</v>
      </c>
      <c r="I10" s="546">
        <f t="shared" si="1"/>
        <v>2096.8977106099996</v>
      </c>
      <c r="J10" s="547">
        <f t="shared" si="1"/>
        <v>941.27547502599987</v>
      </c>
      <c r="K10" s="548">
        <f t="shared" si="1"/>
        <v>1117.0103973390001</v>
      </c>
      <c r="L10" s="551">
        <f t="shared" si="1"/>
        <v>38.611838245000001</v>
      </c>
      <c r="M10" s="986">
        <f t="shared" si="1"/>
        <v>0</v>
      </c>
      <c r="N10" s="987">
        <f t="shared" si="1"/>
        <v>18.506113450000001</v>
      </c>
      <c r="O10" s="548">
        <f t="shared" si="1"/>
        <v>6.170678573</v>
      </c>
      <c r="P10" s="551">
        <f t="shared" si="1"/>
        <v>12.335434877000001</v>
      </c>
      <c r="Q10" s="550">
        <f t="shared" si="1"/>
        <v>0</v>
      </c>
      <c r="R10" s="28"/>
    </row>
    <row r="11" spans="1:18">
      <c r="B11" s="552" t="s">
        <v>96</v>
      </c>
      <c r="C11" s="553" t="s">
        <v>8</v>
      </c>
      <c r="D11" s="988">
        <f>E11+I11+M11+N11+Q11</f>
        <v>5.6070599999999997</v>
      </c>
      <c r="E11" s="149">
        <f t="shared" ref="E11:E32" si="2">SUM(F11:H11)</f>
        <v>2.3886075599999996</v>
      </c>
      <c r="F11" s="146">
        <f>SUM(F12:F14)</f>
        <v>0.76087804199999998</v>
      </c>
      <c r="G11" s="147">
        <f>SUM(G12:G14)</f>
        <v>0</v>
      </c>
      <c r="H11" s="148">
        <f>SUM(H12:H14)</f>
        <v>1.6277295179999998</v>
      </c>
      <c r="I11" s="145">
        <f t="shared" ref="I11:I32" si="3">SUM(J11:L11)</f>
        <v>3.1904171399999997</v>
      </c>
      <c r="J11" s="146">
        <f t="shared" ref="J11:Q11" si="4">SUM(J12:J14)</f>
        <v>1.432043124</v>
      </c>
      <c r="K11" s="147">
        <f t="shared" si="4"/>
        <v>1.6994998859999999</v>
      </c>
      <c r="L11" s="148">
        <f t="shared" si="4"/>
        <v>5.8874129999999997E-2</v>
      </c>
      <c r="M11" s="989">
        <f t="shared" si="4"/>
        <v>0</v>
      </c>
      <c r="N11" s="990">
        <f>SUM(O11:P11)</f>
        <v>2.8035299999999999E-2</v>
      </c>
      <c r="O11" s="147">
        <f t="shared" si="4"/>
        <v>9.5320020000000012E-3</v>
      </c>
      <c r="P11" s="148">
        <f t="shared" si="4"/>
        <v>1.8503297999999998E-2</v>
      </c>
      <c r="Q11" s="149">
        <f t="shared" si="4"/>
        <v>0</v>
      </c>
    </row>
    <row r="12" spans="1:18">
      <c r="B12" s="554" t="s">
        <v>98</v>
      </c>
      <c r="C12" s="555" t="s">
        <v>10</v>
      </c>
      <c r="D12" s="988">
        <f>E12+I12+M12+N12+Q12</f>
        <v>5.6070599999999997</v>
      </c>
      <c r="E12" s="149">
        <f t="shared" si="2"/>
        <v>2.3886075599999996</v>
      </c>
      <c r="F12" s="371">
        <f t="shared" ref="F12:H14" si="5">SUM(F35,F58,F98)</f>
        <v>0.76087804199999998</v>
      </c>
      <c r="G12" s="372">
        <f t="shared" si="5"/>
        <v>0</v>
      </c>
      <c r="H12" s="373">
        <f t="shared" si="5"/>
        <v>1.6277295179999998</v>
      </c>
      <c r="I12" s="145">
        <f t="shared" si="3"/>
        <v>3.1904171399999997</v>
      </c>
      <c r="J12" s="371">
        <f t="shared" ref="J12:Q14" si="6">SUM(J35,J58,J98)</f>
        <v>1.432043124</v>
      </c>
      <c r="K12" s="372">
        <f t="shared" si="6"/>
        <v>1.6994998859999999</v>
      </c>
      <c r="L12" s="373">
        <f t="shared" si="6"/>
        <v>5.8874129999999997E-2</v>
      </c>
      <c r="M12" s="991">
        <f t="shared" si="6"/>
        <v>0</v>
      </c>
      <c r="N12" s="990">
        <f t="shared" ref="N12:N32" si="7">SUM(O12:P12)</f>
        <v>2.8035299999999999E-2</v>
      </c>
      <c r="O12" s="216">
        <f t="shared" si="6"/>
        <v>9.5320020000000012E-3</v>
      </c>
      <c r="P12" s="217">
        <f t="shared" si="6"/>
        <v>1.8503297999999998E-2</v>
      </c>
      <c r="Q12" s="149">
        <f t="shared" si="6"/>
        <v>0</v>
      </c>
    </row>
    <row r="13" spans="1:18">
      <c r="B13" s="554" t="s">
        <v>100</v>
      </c>
      <c r="C13" s="555" t="s">
        <v>11</v>
      </c>
      <c r="D13" s="988">
        <f t="shared" ref="D13:D14" si="8">E13+I13+M13+N13+Q13</f>
        <v>0</v>
      </c>
      <c r="E13" s="149">
        <f t="shared" si="2"/>
        <v>0</v>
      </c>
      <c r="F13" s="371">
        <f t="shared" si="5"/>
        <v>0</v>
      </c>
      <c r="G13" s="372">
        <f t="shared" si="5"/>
        <v>0</v>
      </c>
      <c r="H13" s="373">
        <f t="shared" si="5"/>
        <v>0</v>
      </c>
      <c r="I13" s="145">
        <f t="shared" si="3"/>
        <v>0</v>
      </c>
      <c r="J13" s="371">
        <f t="shared" si="6"/>
        <v>0</v>
      </c>
      <c r="K13" s="372">
        <f t="shared" si="6"/>
        <v>0</v>
      </c>
      <c r="L13" s="373">
        <f t="shared" si="6"/>
        <v>0</v>
      </c>
      <c r="M13" s="991">
        <f t="shared" si="6"/>
        <v>0</v>
      </c>
      <c r="N13" s="990">
        <f t="shared" si="7"/>
        <v>0</v>
      </c>
      <c r="O13" s="216">
        <f t="shared" si="6"/>
        <v>0</v>
      </c>
      <c r="P13" s="217">
        <f t="shared" si="6"/>
        <v>0</v>
      </c>
      <c r="Q13" s="149">
        <f t="shared" si="6"/>
        <v>0</v>
      </c>
    </row>
    <row r="14" spans="1:18">
      <c r="B14" s="554" t="s">
        <v>590</v>
      </c>
      <c r="C14" s="555" t="s">
        <v>13</v>
      </c>
      <c r="D14" s="988">
        <f t="shared" si="8"/>
        <v>0</v>
      </c>
      <c r="E14" s="149">
        <f t="shared" si="2"/>
        <v>0</v>
      </c>
      <c r="F14" s="371">
        <f t="shared" si="5"/>
        <v>0</v>
      </c>
      <c r="G14" s="372">
        <f t="shared" si="5"/>
        <v>0</v>
      </c>
      <c r="H14" s="373">
        <f t="shared" si="5"/>
        <v>0</v>
      </c>
      <c r="I14" s="145">
        <f t="shared" si="3"/>
        <v>0</v>
      </c>
      <c r="J14" s="371">
        <f t="shared" si="6"/>
        <v>0</v>
      </c>
      <c r="K14" s="372">
        <f t="shared" si="6"/>
        <v>0</v>
      </c>
      <c r="L14" s="373">
        <f t="shared" si="6"/>
        <v>0</v>
      </c>
      <c r="M14" s="991">
        <f t="shared" si="6"/>
        <v>0</v>
      </c>
      <c r="N14" s="990">
        <f t="shared" si="7"/>
        <v>0</v>
      </c>
      <c r="O14" s="216">
        <f t="shared" si="6"/>
        <v>0</v>
      </c>
      <c r="P14" s="217">
        <f t="shared" si="6"/>
        <v>0</v>
      </c>
      <c r="Q14" s="149">
        <f t="shared" si="6"/>
        <v>0</v>
      </c>
    </row>
    <row r="15" spans="1:18">
      <c r="B15" s="552" t="s">
        <v>102</v>
      </c>
      <c r="C15" s="556" t="s">
        <v>15</v>
      </c>
      <c r="D15" s="988">
        <f>E15+I15+M15+N15+Q15</f>
        <v>3436.0149499999993</v>
      </c>
      <c r="E15" s="149">
        <f t="shared" si="2"/>
        <v>1539.0309886999999</v>
      </c>
      <c r="F15" s="146">
        <f>SUM(F16:F19)</f>
        <v>494.46088771500001</v>
      </c>
      <c r="G15" s="147">
        <f>SUM(G16:G19)</f>
        <v>0</v>
      </c>
      <c r="H15" s="148">
        <f>SUM(H16:H19)</f>
        <v>1044.570100985</v>
      </c>
      <c r="I15" s="145">
        <f t="shared" si="3"/>
        <v>1896.7595365499999</v>
      </c>
      <c r="J15" s="146">
        <f t="shared" ref="J15:Q15" si="9">SUM(J16:J19)</f>
        <v>890.58361622999996</v>
      </c>
      <c r="K15" s="147">
        <f t="shared" si="9"/>
        <v>1005.7046283449999</v>
      </c>
      <c r="L15" s="148">
        <f t="shared" si="9"/>
        <v>0.47129197499999997</v>
      </c>
      <c r="M15" s="989">
        <f t="shared" si="9"/>
        <v>0</v>
      </c>
      <c r="N15" s="990">
        <f t="shared" si="7"/>
        <v>0.22442475000000001</v>
      </c>
      <c r="O15" s="343">
        <f t="shared" si="9"/>
        <v>7.6304415E-2</v>
      </c>
      <c r="P15" s="344">
        <f t="shared" si="9"/>
        <v>0.14812033500000002</v>
      </c>
      <c r="Q15" s="149">
        <f t="shared" si="9"/>
        <v>0</v>
      </c>
    </row>
    <row r="16" spans="1:18">
      <c r="B16" s="554" t="s">
        <v>104</v>
      </c>
      <c r="C16" s="555" t="s">
        <v>17</v>
      </c>
      <c r="D16" s="988">
        <f t="shared" ref="D16:D19" si="10">E16+I16+M16+N16+Q16</f>
        <v>363.42364000000003</v>
      </c>
      <c r="E16" s="149">
        <f t="shared" si="2"/>
        <v>120.84475064</v>
      </c>
      <c r="F16" s="371">
        <f t="shared" ref="F16:H19" si="11">SUM(F39,F62,F102)</f>
        <v>109.75423394800001</v>
      </c>
      <c r="G16" s="372">
        <f t="shared" si="11"/>
        <v>0</v>
      </c>
      <c r="H16" s="373">
        <f t="shared" si="11"/>
        <v>11.090516692000001</v>
      </c>
      <c r="I16" s="145">
        <f t="shared" si="3"/>
        <v>242.38787116000003</v>
      </c>
      <c r="J16" s="371">
        <f t="shared" ref="J16:Q19" si="12">SUM(J39,J62,J102)</f>
        <v>15.227209655999999</v>
      </c>
      <c r="K16" s="372">
        <f t="shared" si="12"/>
        <v>226.75952328400001</v>
      </c>
      <c r="L16" s="373">
        <f t="shared" si="12"/>
        <v>0.40113821999999999</v>
      </c>
      <c r="M16" s="991">
        <f t="shared" si="12"/>
        <v>0</v>
      </c>
      <c r="N16" s="990">
        <f t="shared" si="7"/>
        <v>0.19101820000000003</v>
      </c>
      <c r="O16" s="216">
        <f t="shared" si="12"/>
        <v>6.4946188000000002E-2</v>
      </c>
      <c r="P16" s="217">
        <f t="shared" si="12"/>
        <v>0.12607201200000001</v>
      </c>
      <c r="Q16" s="149">
        <f t="shared" si="12"/>
        <v>0</v>
      </c>
    </row>
    <row r="17" spans="2:17">
      <c r="B17" s="554" t="s">
        <v>110</v>
      </c>
      <c r="C17" s="555" t="s">
        <v>591</v>
      </c>
      <c r="D17" s="988">
        <f t="shared" si="10"/>
        <v>99.751310000000004</v>
      </c>
      <c r="E17" s="149">
        <f t="shared" si="2"/>
        <v>9.6362380600000002</v>
      </c>
      <c r="F17" s="371">
        <f t="shared" si="11"/>
        <v>7.6966537669999999</v>
      </c>
      <c r="G17" s="372">
        <f t="shared" si="11"/>
        <v>0</v>
      </c>
      <c r="H17" s="373">
        <f t="shared" si="11"/>
        <v>1.939584293</v>
      </c>
      <c r="I17" s="145">
        <f t="shared" si="3"/>
        <v>90.081665390000012</v>
      </c>
      <c r="J17" s="371">
        <f t="shared" si="12"/>
        <v>1.7064065739999998</v>
      </c>
      <c r="K17" s="372">
        <f t="shared" si="12"/>
        <v>88.305105061000006</v>
      </c>
      <c r="L17" s="373">
        <f t="shared" si="12"/>
        <v>7.0153754999999998E-2</v>
      </c>
      <c r="M17" s="991">
        <f t="shared" si="12"/>
        <v>0</v>
      </c>
      <c r="N17" s="990">
        <f t="shared" si="7"/>
        <v>3.340655E-2</v>
      </c>
      <c r="O17" s="216">
        <f t="shared" si="12"/>
        <v>1.1358227E-2</v>
      </c>
      <c r="P17" s="217">
        <f t="shared" si="12"/>
        <v>2.2048323000000002E-2</v>
      </c>
      <c r="Q17" s="149">
        <f t="shared" si="12"/>
        <v>0</v>
      </c>
    </row>
    <row r="18" spans="2:17">
      <c r="B18" s="554" t="s">
        <v>117</v>
      </c>
      <c r="C18" s="555" t="s">
        <v>23</v>
      </c>
      <c r="D18" s="988">
        <f t="shared" si="10"/>
        <v>1738.3600000000001</v>
      </c>
      <c r="E18" s="149">
        <f t="shared" si="2"/>
        <v>952.32</v>
      </c>
      <c r="F18" s="371">
        <f t="shared" si="11"/>
        <v>4</v>
      </c>
      <c r="G18" s="372">
        <f t="shared" si="11"/>
        <v>0</v>
      </c>
      <c r="H18" s="373">
        <f t="shared" si="11"/>
        <v>948.32</v>
      </c>
      <c r="I18" s="145">
        <f t="shared" si="3"/>
        <v>786.04000000000008</v>
      </c>
      <c r="J18" s="371">
        <f t="shared" si="12"/>
        <v>775.71</v>
      </c>
      <c r="K18" s="372">
        <f t="shared" si="12"/>
        <v>10.33</v>
      </c>
      <c r="L18" s="373">
        <f t="shared" si="12"/>
        <v>0</v>
      </c>
      <c r="M18" s="991">
        <f t="shared" si="12"/>
        <v>0</v>
      </c>
      <c r="N18" s="990">
        <f t="shared" si="7"/>
        <v>0</v>
      </c>
      <c r="O18" s="216">
        <f t="shared" si="12"/>
        <v>0</v>
      </c>
      <c r="P18" s="217">
        <f t="shared" si="12"/>
        <v>0</v>
      </c>
      <c r="Q18" s="149">
        <f t="shared" si="12"/>
        <v>0</v>
      </c>
    </row>
    <row r="19" spans="2:17" ht="38.25">
      <c r="B19" s="554" t="s">
        <v>592</v>
      </c>
      <c r="C19" s="555" t="s">
        <v>593</v>
      </c>
      <c r="D19" s="988">
        <f t="shared" si="10"/>
        <v>1234.48</v>
      </c>
      <c r="E19" s="149">
        <f t="shared" si="2"/>
        <v>456.23</v>
      </c>
      <c r="F19" s="371">
        <f t="shared" si="11"/>
        <v>373.01</v>
      </c>
      <c r="G19" s="372">
        <f t="shared" si="11"/>
        <v>0</v>
      </c>
      <c r="H19" s="373">
        <f t="shared" si="11"/>
        <v>83.22</v>
      </c>
      <c r="I19" s="145">
        <f t="shared" si="3"/>
        <v>778.25</v>
      </c>
      <c r="J19" s="371">
        <f t="shared" si="12"/>
        <v>97.94</v>
      </c>
      <c r="K19" s="372">
        <f t="shared" si="12"/>
        <v>680.31</v>
      </c>
      <c r="L19" s="373">
        <f t="shared" si="12"/>
        <v>0</v>
      </c>
      <c r="M19" s="991">
        <f t="shared" si="12"/>
        <v>0</v>
      </c>
      <c r="N19" s="990">
        <f t="shared" si="7"/>
        <v>0</v>
      </c>
      <c r="O19" s="216">
        <f t="shared" si="12"/>
        <v>0</v>
      </c>
      <c r="P19" s="217">
        <f t="shared" si="12"/>
        <v>0</v>
      </c>
      <c r="Q19" s="149">
        <f t="shared" si="12"/>
        <v>0</v>
      </c>
    </row>
    <row r="20" spans="2:17">
      <c r="B20" s="552" t="s">
        <v>124</v>
      </c>
      <c r="C20" s="558" t="s">
        <v>27</v>
      </c>
      <c r="D20" s="988">
        <f>E20+I20+M20+N20+Q20</f>
        <v>166.50408000000002</v>
      </c>
      <c r="E20" s="149">
        <f t="shared" si="2"/>
        <v>10.02621808</v>
      </c>
      <c r="F20" s="146">
        <f>SUM(F21:F22)</f>
        <v>3.7256896560000001</v>
      </c>
      <c r="G20" s="147">
        <f>SUM(G21:G22)</f>
        <v>0</v>
      </c>
      <c r="H20" s="148">
        <f>SUM(H21:H22)</f>
        <v>6.3005284240000003</v>
      </c>
      <c r="I20" s="145">
        <f t="shared" si="3"/>
        <v>156.47544152</v>
      </c>
      <c r="J20" s="146">
        <f t="shared" ref="J20:Q20" si="13">SUM(J21:J22)</f>
        <v>39.233634031999998</v>
      </c>
      <c r="K20" s="147">
        <f t="shared" si="13"/>
        <v>105.586724648</v>
      </c>
      <c r="L20" s="148">
        <f t="shared" si="13"/>
        <v>11.65508284</v>
      </c>
      <c r="M20" s="989">
        <f t="shared" si="13"/>
        <v>0</v>
      </c>
      <c r="N20" s="990">
        <f t="shared" si="7"/>
        <v>2.4204000000000001E-3</v>
      </c>
      <c r="O20" s="343">
        <f t="shared" si="13"/>
        <v>8.2293600000000013E-4</v>
      </c>
      <c r="P20" s="344">
        <f t="shared" si="13"/>
        <v>1.597464E-3</v>
      </c>
      <c r="Q20" s="149">
        <f t="shared" si="13"/>
        <v>0</v>
      </c>
    </row>
    <row r="21" spans="2:17" ht="51.75">
      <c r="B21" s="554" t="s">
        <v>126</v>
      </c>
      <c r="C21" s="559" t="s">
        <v>29</v>
      </c>
      <c r="D21" s="988">
        <f t="shared" ref="D21:D22" si="14">E21+I21+M21+N21+Q21</f>
        <v>161.85408000000001</v>
      </c>
      <c r="E21" s="149">
        <f t="shared" si="2"/>
        <v>10.02621808</v>
      </c>
      <c r="F21" s="371">
        <f>SUM(F44,F67,F107)</f>
        <v>3.7256896560000001</v>
      </c>
      <c r="G21" s="372">
        <f>SUM(G44,G67,G107)</f>
        <v>0</v>
      </c>
      <c r="H21" s="373">
        <f>SUM(H44,H67,H107)</f>
        <v>6.3005284240000003</v>
      </c>
      <c r="I21" s="145">
        <f t="shared" si="3"/>
        <v>151.82544152</v>
      </c>
      <c r="J21" s="371">
        <f t="shared" ref="J21:Q21" si="15">SUM(J44,J67,J107)</f>
        <v>34.583634031999999</v>
      </c>
      <c r="K21" s="372">
        <f t="shared" si="15"/>
        <v>105.586724648</v>
      </c>
      <c r="L21" s="373">
        <f t="shared" si="15"/>
        <v>11.65508284</v>
      </c>
      <c r="M21" s="991">
        <f t="shared" si="15"/>
        <v>0</v>
      </c>
      <c r="N21" s="990">
        <f t="shared" si="7"/>
        <v>2.4204000000000001E-3</v>
      </c>
      <c r="O21" s="216">
        <f t="shared" si="15"/>
        <v>8.2293600000000013E-4</v>
      </c>
      <c r="P21" s="217">
        <f t="shared" si="15"/>
        <v>1.597464E-3</v>
      </c>
      <c r="Q21" s="149">
        <f t="shared" si="15"/>
        <v>0</v>
      </c>
    </row>
    <row r="22" spans="2:17">
      <c r="B22" s="554" t="s">
        <v>128</v>
      </c>
      <c r="C22" s="559" t="s">
        <v>31</v>
      </c>
      <c r="D22" s="988">
        <f t="shared" si="14"/>
        <v>4.6500000000000004</v>
      </c>
      <c r="E22" s="149">
        <f t="shared" si="2"/>
        <v>0</v>
      </c>
      <c r="F22" s="371">
        <f>SUM(F45,F68)</f>
        <v>0</v>
      </c>
      <c r="G22" s="372">
        <f>SUM(G45,G68)</f>
        <v>0</v>
      </c>
      <c r="H22" s="373">
        <f>SUM(H45,H68)</f>
        <v>0</v>
      </c>
      <c r="I22" s="145">
        <f t="shared" si="3"/>
        <v>4.6500000000000004</v>
      </c>
      <c r="J22" s="371">
        <f t="shared" ref="J22:Q22" si="16">SUM(J45,J68)</f>
        <v>4.6500000000000004</v>
      </c>
      <c r="K22" s="372">
        <f t="shared" si="16"/>
        <v>0</v>
      </c>
      <c r="L22" s="373">
        <f t="shared" si="16"/>
        <v>0</v>
      </c>
      <c r="M22" s="991">
        <f t="shared" si="16"/>
        <v>0</v>
      </c>
      <c r="N22" s="990">
        <f t="shared" si="7"/>
        <v>0</v>
      </c>
      <c r="O22" s="216">
        <f t="shared" si="16"/>
        <v>0</v>
      </c>
      <c r="P22" s="217">
        <f t="shared" si="16"/>
        <v>0</v>
      </c>
      <c r="Q22" s="149">
        <f t="shared" si="16"/>
        <v>0</v>
      </c>
    </row>
    <row r="23" spans="2:17">
      <c r="B23" s="552" t="s">
        <v>268</v>
      </c>
      <c r="C23" s="558" t="s">
        <v>33</v>
      </c>
      <c r="D23" s="988">
        <f>E23+I23+M23+N23+Q23</f>
        <v>15.341000000000001</v>
      </c>
      <c r="E23" s="149">
        <f t="shared" si="2"/>
        <v>2.7968460000000004</v>
      </c>
      <c r="F23" s="146">
        <f>SUM(F24:F25)</f>
        <v>0.60600469999999995</v>
      </c>
      <c r="G23" s="147">
        <f>SUM(G24:G25)</f>
        <v>0</v>
      </c>
      <c r="H23" s="148">
        <f>SUM(H24:H25)</f>
        <v>2.1908413000000002</v>
      </c>
      <c r="I23" s="145">
        <f t="shared" si="3"/>
        <v>6.4532989999999995</v>
      </c>
      <c r="J23" s="146">
        <f t="shared" ref="J23:Q23" si="17">SUM(J24:J25)</f>
        <v>3.3352733999999997</v>
      </c>
      <c r="K23" s="147">
        <f t="shared" si="17"/>
        <v>2.7842300999999998</v>
      </c>
      <c r="L23" s="148">
        <f t="shared" si="17"/>
        <v>0.33379549999999997</v>
      </c>
      <c r="M23" s="989">
        <f t="shared" si="17"/>
        <v>0</v>
      </c>
      <c r="N23" s="990">
        <f t="shared" si="7"/>
        <v>6.0908550000000004</v>
      </c>
      <c r="O23" s="343">
        <f t="shared" si="17"/>
        <v>6.0770907000000003</v>
      </c>
      <c r="P23" s="344">
        <f t="shared" si="17"/>
        <v>1.37643E-2</v>
      </c>
      <c r="Q23" s="149">
        <f t="shared" si="17"/>
        <v>0</v>
      </c>
    </row>
    <row r="24" spans="2:17">
      <c r="B24" s="554" t="s">
        <v>594</v>
      </c>
      <c r="C24" s="559" t="s">
        <v>595</v>
      </c>
      <c r="D24" s="988">
        <f t="shared" ref="D24:D25" si="18">E24+I24+M24+N24+Q24</f>
        <v>5.17</v>
      </c>
      <c r="E24" s="562">
        <f t="shared" si="2"/>
        <v>0</v>
      </c>
      <c r="F24" s="560">
        <f t="shared" ref="F24:H25" si="19">SUM(F47,F70,F109)</f>
        <v>0</v>
      </c>
      <c r="G24" s="561">
        <f t="shared" si="19"/>
        <v>0</v>
      </c>
      <c r="H24" s="992">
        <f t="shared" si="19"/>
        <v>0</v>
      </c>
      <c r="I24" s="142">
        <f t="shared" si="3"/>
        <v>0</v>
      </c>
      <c r="J24" s="560">
        <f t="shared" ref="J24:Q25" si="20">SUM(J47,J70,J109)</f>
        <v>0</v>
      </c>
      <c r="K24" s="561">
        <f t="shared" si="20"/>
        <v>0</v>
      </c>
      <c r="L24" s="992">
        <f t="shared" si="20"/>
        <v>0</v>
      </c>
      <c r="M24" s="993">
        <f t="shared" si="20"/>
        <v>0</v>
      </c>
      <c r="N24" s="994">
        <f t="shared" si="7"/>
        <v>5.17</v>
      </c>
      <c r="O24" s="467">
        <f t="shared" si="20"/>
        <v>5.17</v>
      </c>
      <c r="P24" s="468">
        <f t="shared" si="20"/>
        <v>0</v>
      </c>
      <c r="Q24" s="995">
        <f t="shared" si="20"/>
        <v>0</v>
      </c>
    </row>
    <row r="25" spans="2:17" ht="26.25">
      <c r="B25" s="554" t="s">
        <v>596</v>
      </c>
      <c r="C25" s="563" t="s">
        <v>597</v>
      </c>
      <c r="D25" s="988">
        <f t="shared" si="18"/>
        <v>10.170999999999999</v>
      </c>
      <c r="E25" s="562">
        <f t="shared" si="2"/>
        <v>2.7968460000000004</v>
      </c>
      <c r="F25" s="560">
        <f t="shared" si="19"/>
        <v>0.60600469999999995</v>
      </c>
      <c r="G25" s="561">
        <f t="shared" si="19"/>
        <v>0</v>
      </c>
      <c r="H25" s="992">
        <f t="shared" si="19"/>
        <v>2.1908413000000002</v>
      </c>
      <c r="I25" s="142">
        <f t="shared" si="3"/>
        <v>6.4532989999999995</v>
      </c>
      <c r="J25" s="560">
        <f t="shared" si="20"/>
        <v>3.3352733999999997</v>
      </c>
      <c r="K25" s="561">
        <f t="shared" si="20"/>
        <v>2.7842300999999998</v>
      </c>
      <c r="L25" s="992">
        <f t="shared" si="20"/>
        <v>0.33379549999999997</v>
      </c>
      <c r="M25" s="993">
        <f t="shared" si="20"/>
        <v>0</v>
      </c>
      <c r="N25" s="994">
        <f t="shared" si="7"/>
        <v>0.92085499999999998</v>
      </c>
      <c r="O25" s="467">
        <f t="shared" si="20"/>
        <v>0.90709070000000003</v>
      </c>
      <c r="P25" s="468">
        <f t="shared" si="20"/>
        <v>1.37643E-2</v>
      </c>
      <c r="Q25" s="995">
        <f t="shared" si="20"/>
        <v>0</v>
      </c>
    </row>
    <row r="26" spans="2:17">
      <c r="B26" s="552" t="s">
        <v>270</v>
      </c>
      <c r="C26" s="564" t="s">
        <v>39</v>
      </c>
      <c r="D26" s="988">
        <f>E26+I26+M26+N26+Q26</f>
        <v>61.965600000000002</v>
      </c>
      <c r="E26" s="569">
        <f t="shared" si="2"/>
        <v>15.786205600000001</v>
      </c>
      <c r="F26" s="566">
        <f>SUM(F27:F28)</f>
        <v>0.55305892000000001</v>
      </c>
      <c r="G26" s="567">
        <f>SUM(G27:G28)</f>
        <v>0</v>
      </c>
      <c r="H26" s="596">
        <f>SUM(H27:H28)</f>
        <v>15.233146680000001</v>
      </c>
      <c r="I26" s="565">
        <f t="shared" si="3"/>
        <v>34.019016399999998</v>
      </c>
      <c r="J26" s="566">
        <f t="shared" ref="J26:Q26" si="21">SUM(J27:J28)</f>
        <v>6.6909082399999997</v>
      </c>
      <c r="K26" s="567">
        <f t="shared" si="21"/>
        <v>1.2353143599999998</v>
      </c>
      <c r="L26" s="596">
        <f t="shared" si="21"/>
        <v>26.092793799999999</v>
      </c>
      <c r="M26" s="996">
        <f t="shared" si="21"/>
        <v>0</v>
      </c>
      <c r="N26" s="997">
        <f t="shared" si="7"/>
        <v>12.160378000000001</v>
      </c>
      <c r="O26" s="567">
        <f t="shared" si="21"/>
        <v>6.9285200000000005E-3</v>
      </c>
      <c r="P26" s="596">
        <f t="shared" si="21"/>
        <v>12.153449480000001</v>
      </c>
      <c r="Q26" s="569">
        <f t="shared" si="21"/>
        <v>0</v>
      </c>
    </row>
    <row r="27" spans="2:17">
      <c r="B27" s="570" t="s">
        <v>272</v>
      </c>
      <c r="C27" s="571" t="s">
        <v>41</v>
      </c>
      <c r="D27" s="988">
        <f t="shared" ref="D27:D28" si="22">E27+I27+M27+N27+Q27</f>
        <v>2.0355999999999996</v>
      </c>
      <c r="E27" s="574">
        <f t="shared" si="2"/>
        <v>0.86716560000000009</v>
      </c>
      <c r="F27" s="572">
        <f t="shared" ref="F27:H28" si="23">SUM(F50,F73,F112)</f>
        <v>0.27623092000000005</v>
      </c>
      <c r="G27" s="573">
        <f t="shared" si="23"/>
        <v>0</v>
      </c>
      <c r="H27" s="998">
        <f t="shared" si="23"/>
        <v>0.59093468000000005</v>
      </c>
      <c r="I27" s="304">
        <f t="shared" si="3"/>
        <v>1.1582564</v>
      </c>
      <c r="J27" s="572">
        <f t="shared" ref="J27:Q28" si="24">SUM(J50,J73,J112)</f>
        <v>0.51989224000000001</v>
      </c>
      <c r="K27" s="573">
        <f t="shared" si="24"/>
        <v>0.61699035999999996</v>
      </c>
      <c r="L27" s="998">
        <f t="shared" si="24"/>
        <v>2.1373800000000002E-2</v>
      </c>
      <c r="M27" s="999">
        <f t="shared" si="24"/>
        <v>0</v>
      </c>
      <c r="N27" s="1000">
        <f t="shared" si="7"/>
        <v>1.0178000000000001E-2</v>
      </c>
      <c r="O27" s="467">
        <f t="shared" si="24"/>
        <v>3.4605200000000003E-3</v>
      </c>
      <c r="P27" s="468">
        <f t="shared" si="24"/>
        <v>6.7174800000000005E-3</v>
      </c>
      <c r="Q27" s="1001">
        <f t="shared" si="24"/>
        <v>0</v>
      </c>
    </row>
    <row r="28" spans="2:17" ht="26.25">
      <c r="B28" s="570" t="s">
        <v>274</v>
      </c>
      <c r="C28" s="575" t="s">
        <v>43</v>
      </c>
      <c r="D28" s="988">
        <f t="shared" si="22"/>
        <v>59.93</v>
      </c>
      <c r="E28" s="569">
        <f t="shared" si="2"/>
        <v>14.919040000000001</v>
      </c>
      <c r="F28" s="466">
        <f t="shared" si="23"/>
        <v>0.27682800000000002</v>
      </c>
      <c r="G28" s="467">
        <f t="shared" si="23"/>
        <v>0</v>
      </c>
      <c r="H28" s="468">
        <f t="shared" si="23"/>
        <v>14.642212000000001</v>
      </c>
      <c r="I28" s="565">
        <f t="shared" si="3"/>
        <v>32.860759999999999</v>
      </c>
      <c r="J28" s="466">
        <f t="shared" si="24"/>
        <v>6.1710159999999998</v>
      </c>
      <c r="K28" s="467">
        <f t="shared" si="24"/>
        <v>0.61832399999999998</v>
      </c>
      <c r="L28" s="468">
        <f t="shared" si="24"/>
        <v>26.07142</v>
      </c>
      <c r="M28" s="1002">
        <f t="shared" si="24"/>
        <v>0</v>
      </c>
      <c r="N28" s="1003">
        <f t="shared" si="7"/>
        <v>12.1502</v>
      </c>
      <c r="O28" s="467">
        <f t="shared" si="24"/>
        <v>3.4680000000000006E-3</v>
      </c>
      <c r="P28" s="468">
        <f t="shared" si="24"/>
        <v>12.146732</v>
      </c>
      <c r="Q28" s="471">
        <f t="shared" si="24"/>
        <v>0</v>
      </c>
    </row>
    <row r="29" spans="2:17">
      <c r="B29" s="576" t="s">
        <v>278</v>
      </c>
      <c r="C29" s="577" t="s">
        <v>598</v>
      </c>
      <c r="D29" s="988">
        <f>E29+I29+M29+N29+Q29</f>
        <v>0</v>
      </c>
      <c r="E29" s="569">
        <f t="shared" si="2"/>
        <v>0</v>
      </c>
      <c r="F29" s="566">
        <f>SUM(F30:F32)</f>
        <v>0</v>
      </c>
      <c r="G29" s="567">
        <f>SUM(G30:G32)</f>
        <v>0</v>
      </c>
      <c r="H29" s="596">
        <f>SUM(H30:H32)</f>
        <v>0</v>
      </c>
      <c r="I29" s="565">
        <f t="shared" si="3"/>
        <v>0</v>
      </c>
      <c r="J29" s="566">
        <f t="shared" ref="J29:Q29" si="25">SUM(J30:J32)</f>
        <v>0</v>
      </c>
      <c r="K29" s="567">
        <f t="shared" si="25"/>
        <v>0</v>
      </c>
      <c r="L29" s="596">
        <f t="shared" si="25"/>
        <v>0</v>
      </c>
      <c r="M29" s="996">
        <f t="shared" si="25"/>
        <v>0</v>
      </c>
      <c r="N29" s="997">
        <f t="shared" si="7"/>
        <v>0</v>
      </c>
      <c r="O29" s="567">
        <f t="shared" si="25"/>
        <v>0</v>
      </c>
      <c r="P29" s="596">
        <f t="shared" si="25"/>
        <v>0</v>
      </c>
      <c r="Q29" s="569">
        <f t="shared" si="25"/>
        <v>0</v>
      </c>
    </row>
    <row r="30" spans="2:17">
      <c r="B30" s="578" t="s">
        <v>280</v>
      </c>
      <c r="C30" s="1004" t="s">
        <v>599</v>
      </c>
      <c r="D30" s="988">
        <f t="shared" ref="D30:D32" si="26">E30+I30+M30+N30+Q30</f>
        <v>0</v>
      </c>
      <c r="E30" s="569">
        <f t="shared" si="2"/>
        <v>0</v>
      </c>
      <c r="F30" s="466">
        <f t="shared" ref="F30:H32" si="27">SUM(F53,F76,F115)</f>
        <v>0</v>
      </c>
      <c r="G30" s="467">
        <f t="shared" si="27"/>
        <v>0</v>
      </c>
      <c r="H30" s="468">
        <f t="shared" si="27"/>
        <v>0</v>
      </c>
      <c r="I30" s="565">
        <f t="shared" si="3"/>
        <v>0</v>
      </c>
      <c r="J30" s="466">
        <f t="shared" ref="J30:Q32" si="28">SUM(J53,J76,J115)</f>
        <v>0</v>
      </c>
      <c r="K30" s="467">
        <f t="shared" si="28"/>
        <v>0</v>
      </c>
      <c r="L30" s="468">
        <f t="shared" si="28"/>
        <v>0</v>
      </c>
      <c r="M30" s="1002">
        <f t="shared" si="28"/>
        <v>0</v>
      </c>
      <c r="N30" s="1003">
        <f t="shared" si="7"/>
        <v>0</v>
      </c>
      <c r="O30" s="467">
        <f t="shared" si="28"/>
        <v>0</v>
      </c>
      <c r="P30" s="468">
        <f t="shared" si="28"/>
        <v>0</v>
      </c>
      <c r="Q30" s="471">
        <f t="shared" si="28"/>
        <v>0</v>
      </c>
    </row>
    <row r="31" spans="2:17">
      <c r="B31" s="578" t="s">
        <v>600</v>
      </c>
      <c r="C31" s="1004" t="s">
        <v>599</v>
      </c>
      <c r="D31" s="988">
        <f t="shared" si="26"/>
        <v>0</v>
      </c>
      <c r="E31" s="569">
        <f t="shared" si="2"/>
        <v>0</v>
      </c>
      <c r="F31" s="466">
        <f t="shared" si="27"/>
        <v>0</v>
      </c>
      <c r="G31" s="467">
        <f t="shared" si="27"/>
        <v>0</v>
      </c>
      <c r="H31" s="468">
        <f t="shared" si="27"/>
        <v>0</v>
      </c>
      <c r="I31" s="565">
        <f t="shared" si="3"/>
        <v>0</v>
      </c>
      <c r="J31" s="466">
        <f t="shared" si="28"/>
        <v>0</v>
      </c>
      <c r="K31" s="467">
        <f t="shared" si="28"/>
        <v>0</v>
      </c>
      <c r="L31" s="468">
        <f t="shared" si="28"/>
        <v>0</v>
      </c>
      <c r="M31" s="1002">
        <f t="shared" si="28"/>
        <v>0</v>
      </c>
      <c r="N31" s="1003">
        <f t="shared" si="7"/>
        <v>0</v>
      </c>
      <c r="O31" s="467">
        <f t="shared" si="28"/>
        <v>0</v>
      </c>
      <c r="P31" s="468">
        <f t="shared" si="28"/>
        <v>0</v>
      </c>
      <c r="Q31" s="471">
        <f t="shared" si="28"/>
        <v>0</v>
      </c>
    </row>
    <row r="32" spans="2:17">
      <c r="B32" s="580" t="s">
        <v>601</v>
      </c>
      <c r="C32" s="1004" t="s">
        <v>599</v>
      </c>
      <c r="D32" s="988">
        <f t="shared" si="26"/>
        <v>0</v>
      </c>
      <c r="E32" s="587">
        <f t="shared" si="2"/>
        <v>0</v>
      </c>
      <c r="F32" s="584">
        <f t="shared" si="27"/>
        <v>0</v>
      </c>
      <c r="G32" s="585">
        <f t="shared" si="27"/>
        <v>0</v>
      </c>
      <c r="H32" s="1005">
        <f t="shared" si="27"/>
        <v>0</v>
      </c>
      <c r="I32" s="583">
        <f t="shared" si="3"/>
        <v>0</v>
      </c>
      <c r="J32" s="584">
        <f t="shared" si="28"/>
        <v>0</v>
      </c>
      <c r="K32" s="585">
        <f t="shared" si="28"/>
        <v>0</v>
      </c>
      <c r="L32" s="1005">
        <f t="shared" si="28"/>
        <v>0</v>
      </c>
      <c r="M32" s="1006">
        <f t="shared" si="28"/>
        <v>0</v>
      </c>
      <c r="N32" s="1007">
        <f t="shared" si="7"/>
        <v>0</v>
      </c>
      <c r="O32" s="573">
        <f t="shared" si="28"/>
        <v>0</v>
      </c>
      <c r="P32" s="998">
        <f t="shared" si="28"/>
        <v>0</v>
      </c>
      <c r="Q32" s="1008">
        <f t="shared" si="28"/>
        <v>0</v>
      </c>
    </row>
    <row r="33" spans="2:17">
      <c r="B33" s="545" t="s">
        <v>53</v>
      </c>
      <c r="C33" s="545" t="s">
        <v>602</v>
      </c>
      <c r="D33" s="988">
        <f>E33+I33+M33+N33+Q33</f>
        <v>3626.2099999999996</v>
      </c>
      <c r="E33" s="550">
        <f t="shared" ref="E33:Q33" si="29">E34+E38+E43+E46+E49+E52</f>
        <v>1544.7999999999997</v>
      </c>
      <c r="F33" s="547">
        <f t="shared" si="29"/>
        <v>492.07000000000005</v>
      </c>
      <c r="G33" s="548">
        <f t="shared" si="29"/>
        <v>0</v>
      </c>
      <c r="H33" s="551">
        <f t="shared" si="29"/>
        <v>1052.73</v>
      </c>
      <c r="I33" s="546">
        <f t="shared" si="29"/>
        <v>2063.1999999999998</v>
      </c>
      <c r="J33" s="547">
        <f t="shared" si="29"/>
        <v>926.15000000000009</v>
      </c>
      <c r="K33" s="548">
        <f t="shared" si="29"/>
        <v>1099.06</v>
      </c>
      <c r="L33" s="551">
        <f t="shared" si="29"/>
        <v>37.99</v>
      </c>
      <c r="M33" s="986">
        <f t="shared" si="29"/>
        <v>0</v>
      </c>
      <c r="N33" s="987">
        <f t="shared" si="29"/>
        <v>18.21</v>
      </c>
      <c r="O33" s="548">
        <f t="shared" si="29"/>
        <v>6.07</v>
      </c>
      <c r="P33" s="551">
        <f t="shared" si="29"/>
        <v>12.14</v>
      </c>
      <c r="Q33" s="550">
        <f t="shared" si="29"/>
        <v>0</v>
      </c>
    </row>
    <row r="34" spans="2:17">
      <c r="B34" s="552" t="s">
        <v>55</v>
      </c>
      <c r="C34" s="553" t="s">
        <v>8</v>
      </c>
      <c r="D34" s="988">
        <f>E34+I34+M34+N34+Q34</f>
        <v>0</v>
      </c>
      <c r="E34" s="149">
        <f t="shared" ref="E34:E55" si="30">SUM(F34:H34)</f>
        <v>0</v>
      </c>
      <c r="F34" s="146">
        <f>SUM(F35:F37)</f>
        <v>0</v>
      </c>
      <c r="G34" s="147">
        <f>SUM(G35:G37)</f>
        <v>0</v>
      </c>
      <c r="H34" s="148">
        <f>SUM(H35:H37)</f>
        <v>0</v>
      </c>
      <c r="I34" s="145">
        <f t="shared" ref="I34:I55" si="31">SUM(J34:L34)</f>
        <v>0</v>
      </c>
      <c r="J34" s="146">
        <f t="shared" ref="J34:Q34" si="32">SUM(J35:J37)</f>
        <v>0</v>
      </c>
      <c r="K34" s="147">
        <f t="shared" si="32"/>
        <v>0</v>
      </c>
      <c r="L34" s="148">
        <f t="shared" si="32"/>
        <v>0</v>
      </c>
      <c r="M34" s="989">
        <f t="shared" si="32"/>
        <v>0</v>
      </c>
      <c r="N34" s="990">
        <f t="shared" ref="N34:N55" si="33">SUM(O34:P34)</f>
        <v>0</v>
      </c>
      <c r="O34" s="147">
        <f t="shared" si="32"/>
        <v>0</v>
      </c>
      <c r="P34" s="148">
        <f t="shared" si="32"/>
        <v>0</v>
      </c>
      <c r="Q34" s="149">
        <f t="shared" si="32"/>
        <v>0</v>
      </c>
    </row>
    <row r="35" spans="2:17">
      <c r="B35" s="554" t="s">
        <v>133</v>
      </c>
      <c r="C35" s="555" t="s">
        <v>10</v>
      </c>
      <c r="D35" s="988">
        <f t="shared" ref="D35:D37" si="34">E35+I35+M35+N35+Q35</f>
        <v>0</v>
      </c>
      <c r="E35" s="149">
        <f t="shared" si="30"/>
        <v>0</v>
      </c>
      <c r="F35" s="320">
        <v>0</v>
      </c>
      <c r="G35" s="321">
        <v>0</v>
      </c>
      <c r="H35" s="322">
        <v>0</v>
      </c>
      <c r="I35" s="145">
        <f t="shared" si="31"/>
        <v>0</v>
      </c>
      <c r="J35" s="320">
        <v>0</v>
      </c>
      <c r="K35" s="321">
        <v>0</v>
      </c>
      <c r="L35" s="322">
        <v>0</v>
      </c>
      <c r="M35" s="1009">
        <v>0</v>
      </c>
      <c r="N35" s="990">
        <f t="shared" si="33"/>
        <v>0</v>
      </c>
      <c r="O35" s="321">
        <v>0</v>
      </c>
      <c r="P35" s="322">
        <v>0</v>
      </c>
      <c r="Q35" s="1010">
        <v>0</v>
      </c>
    </row>
    <row r="36" spans="2:17">
      <c r="B36" s="554" t="s">
        <v>135</v>
      </c>
      <c r="C36" s="555" t="s">
        <v>11</v>
      </c>
      <c r="D36" s="988">
        <f t="shared" si="34"/>
        <v>0</v>
      </c>
      <c r="E36" s="149">
        <f t="shared" si="30"/>
        <v>0</v>
      </c>
      <c r="F36" s="320">
        <v>0</v>
      </c>
      <c r="G36" s="321">
        <v>0</v>
      </c>
      <c r="H36" s="322">
        <v>0</v>
      </c>
      <c r="I36" s="145">
        <f t="shared" si="31"/>
        <v>0</v>
      </c>
      <c r="J36" s="320">
        <v>0</v>
      </c>
      <c r="K36" s="321">
        <v>0</v>
      </c>
      <c r="L36" s="322">
        <v>0</v>
      </c>
      <c r="M36" s="1009">
        <v>0</v>
      </c>
      <c r="N36" s="990">
        <f t="shared" si="33"/>
        <v>0</v>
      </c>
      <c r="O36" s="321">
        <v>0</v>
      </c>
      <c r="P36" s="322">
        <v>0</v>
      </c>
      <c r="Q36" s="1010">
        <v>0</v>
      </c>
    </row>
    <row r="37" spans="2:17">
      <c r="B37" s="554" t="s">
        <v>137</v>
      </c>
      <c r="C37" s="555" t="s">
        <v>13</v>
      </c>
      <c r="D37" s="988">
        <f t="shared" si="34"/>
        <v>0</v>
      </c>
      <c r="E37" s="149">
        <f t="shared" si="30"/>
        <v>0</v>
      </c>
      <c r="F37" s="320">
        <v>0</v>
      </c>
      <c r="G37" s="321">
        <v>0</v>
      </c>
      <c r="H37" s="322">
        <v>0</v>
      </c>
      <c r="I37" s="145">
        <f t="shared" si="31"/>
        <v>0</v>
      </c>
      <c r="J37" s="320">
        <v>0</v>
      </c>
      <c r="K37" s="321">
        <v>0</v>
      </c>
      <c r="L37" s="322">
        <v>0</v>
      </c>
      <c r="M37" s="1009">
        <v>0</v>
      </c>
      <c r="N37" s="990">
        <f t="shared" si="33"/>
        <v>0</v>
      </c>
      <c r="O37" s="321">
        <v>0</v>
      </c>
      <c r="P37" s="322">
        <v>0</v>
      </c>
      <c r="Q37" s="1010">
        <v>0</v>
      </c>
    </row>
    <row r="38" spans="2:17">
      <c r="B38" s="552" t="s">
        <v>138</v>
      </c>
      <c r="C38" s="556" t="s">
        <v>15</v>
      </c>
      <c r="D38" s="988">
        <f>E38+I38+M38+N38+Q38</f>
        <v>3391.13</v>
      </c>
      <c r="E38" s="149">
        <f t="shared" si="30"/>
        <v>1519.9099999999999</v>
      </c>
      <c r="F38" s="146">
        <f>SUM(F39:F42)</f>
        <v>488.37</v>
      </c>
      <c r="G38" s="147">
        <f>SUM(G39:G42)</f>
        <v>0</v>
      </c>
      <c r="H38" s="148">
        <f>SUM(H39:H42)</f>
        <v>1031.54</v>
      </c>
      <c r="I38" s="145">
        <f t="shared" si="31"/>
        <v>1871.22</v>
      </c>
      <c r="J38" s="146">
        <f t="shared" ref="J38:Q38" si="35">SUM(J39:J42)</f>
        <v>879.12000000000012</v>
      </c>
      <c r="K38" s="147">
        <f t="shared" si="35"/>
        <v>992.09999999999991</v>
      </c>
      <c r="L38" s="148">
        <f t="shared" si="35"/>
        <v>0</v>
      </c>
      <c r="M38" s="989">
        <f t="shared" si="35"/>
        <v>0</v>
      </c>
      <c r="N38" s="990">
        <f t="shared" si="33"/>
        <v>0</v>
      </c>
      <c r="O38" s="147">
        <f t="shared" si="35"/>
        <v>0</v>
      </c>
      <c r="P38" s="148">
        <f t="shared" si="35"/>
        <v>0</v>
      </c>
      <c r="Q38" s="149">
        <f t="shared" si="35"/>
        <v>0</v>
      </c>
    </row>
    <row r="39" spans="2:17">
      <c r="B39" s="554" t="s">
        <v>140</v>
      </c>
      <c r="C39" s="555" t="s">
        <v>17</v>
      </c>
      <c r="D39" s="988">
        <f t="shared" ref="D39:D42" si="36">E39+I39+M39+N39+Q39</f>
        <v>325.22000000000003</v>
      </c>
      <c r="E39" s="149">
        <f t="shared" si="30"/>
        <v>104.57</v>
      </c>
      <c r="F39" s="320">
        <v>104.57</v>
      </c>
      <c r="G39" s="321">
        <v>0</v>
      </c>
      <c r="H39" s="322">
        <v>0</v>
      </c>
      <c r="I39" s="145">
        <f t="shared" si="31"/>
        <v>220.65</v>
      </c>
      <c r="J39" s="320">
        <v>5.47</v>
      </c>
      <c r="K39" s="321">
        <v>215.18</v>
      </c>
      <c r="L39" s="322">
        <v>0</v>
      </c>
      <c r="M39" s="1009">
        <v>0</v>
      </c>
      <c r="N39" s="990">
        <f t="shared" si="33"/>
        <v>0</v>
      </c>
      <c r="O39" s="321">
        <v>0</v>
      </c>
      <c r="P39" s="322">
        <v>0</v>
      </c>
      <c r="Q39" s="1010">
        <v>0</v>
      </c>
    </row>
    <row r="40" spans="2:17">
      <c r="B40" s="554" t="s">
        <v>142</v>
      </c>
      <c r="C40" s="555" t="s">
        <v>591</v>
      </c>
      <c r="D40" s="988">
        <f t="shared" si="36"/>
        <v>93.070000000000007</v>
      </c>
      <c r="E40" s="149">
        <f t="shared" si="30"/>
        <v>6.79</v>
      </c>
      <c r="F40" s="320">
        <v>6.79</v>
      </c>
      <c r="G40" s="321">
        <v>0</v>
      </c>
      <c r="H40" s="322">
        <v>0</v>
      </c>
      <c r="I40" s="145">
        <f t="shared" si="31"/>
        <v>86.28</v>
      </c>
      <c r="J40" s="320">
        <v>0</v>
      </c>
      <c r="K40" s="321">
        <v>86.28</v>
      </c>
      <c r="L40" s="322">
        <v>0</v>
      </c>
      <c r="M40" s="1009">
        <v>0</v>
      </c>
      <c r="N40" s="990">
        <f t="shared" si="33"/>
        <v>0</v>
      </c>
      <c r="O40" s="321">
        <v>0</v>
      </c>
      <c r="P40" s="322">
        <v>0</v>
      </c>
      <c r="Q40" s="1010">
        <v>0</v>
      </c>
    </row>
    <row r="41" spans="2:17">
      <c r="B41" s="554" t="s">
        <v>603</v>
      </c>
      <c r="C41" s="555" t="s">
        <v>23</v>
      </c>
      <c r="D41" s="988">
        <f t="shared" si="36"/>
        <v>1738.3600000000001</v>
      </c>
      <c r="E41" s="149">
        <f t="shared" si="30"/>
        <v>952.32</v>
      </c>
      <c r="F41" s="320">
        <v>4</v>
      </c>
      <c r="G41" s="321">
        <v>0</v>
      </c>
      <c r="H41" s="322">
        <v>948.32</v>
      </c>
      <c r="I41" s="145">
        <f t="shared" si="31"/>
        <v>786.04000000000008</v>
      </c>
      <c r="J41" s="320">
        <v>775.71</v>
      </c>
      <c r="K41" s="321">
        <v>10.33</v>
      </c>
      <c r="L41" s="322">
        <v>0</v>
      </c>
      <c r="M41" s="1009">
        <v>0</v>
      </c>
      <c r="N41" s="990">
        <f t="shared" si="33"/>
        <v>0</v>
      </c>
      <c r="O41" s="321">
        <v>0</v>
      </c>
      <c r="P41" s="322">
        <v>0</v>
      </c>
      <c r="Q41" s="1010">
        <v>0</v>
      </c>
    </row>
    <row r="42" spans="2:17" ht="38.25">
      <c r="B42" s="554" t="s">
        <v>604</v>
      </c>
      <c r="C42" s="555" t="s">
        <v>593</v>
      </c>
      <c r="D42" s="988">
        <f t="shared" si="36"/>
        <v>1234.48</v>
      </c>
      <c r="E42" s="149">
        <f t="shared" si="30"/>
        <v>456.23</v>
      </c>
      <c r="F42" s="320">
        <v>373.01</v>
      </c>
      <c r="G42" s="321">
        <v>0</v>
      </c>
      <c r="H42" s="322">
        <v>83.22</v>
      </c>
      <c r="I42" s="145">
        <f t="shared" si="31"/>
        <v>778.25</v>
      </c>
      <c r="J42" s="320">
        <v>97.94</v>
      </c>
      <c r="K42" s="321">
        <v>680.31</v>
      </c>
      <c r="L42" s="322">
        <v>0</v>
      </c>
      <c r="M42" s="1009">
        <v>0</v>
      </c>
      <c r="N42" s="990">
        <f t="shared" si="33"/>
        <v>0</v>
      </c>
      <c r="O42" s="321">
        <v>0</v>
      </c>
      <c r="P42" s="322">
        <v>0</v>
      </c>
      <c r="Q42" s="1010">
        <v>0</v>
      </c>
    </row>
    <row r="43" spans="2:17">
      <c r="B43" s="552" t="s">
        <v>298</v>
      </c>
      <c r="C43" s="558" t="s">
        <v>27</v>
      </c>
      <c r="D43" s="988">
        <f>E43+I43+M43+N43+Q43</f>
        <v>166.02</v>
      </c>
      <c r="E43" s="149">
        <f t="shared" si="30"/>
        <v>9.82</v>
      </c>
      <c r="F43" s="146">
        <f>SUM(F44:F45)</f>
        <v>3.66</v>
      </c>
      <c r="G43" s="147">
        <f>SUM(G44:G45)</f>
        <v>0</v>
      </c>
      <c r="H43" s="148">
        <f>SUM(H44:H45)</f>
        <v>6.16</v>
      </c>
      <c r="I43" s="145">
        <f t="shared" si="31"/>
        <v>156.20000000000002</v>
      </c>
      <c r="J43" s="146">
        <f t="shared" ref="J43:Q43" si="37">SUM(J44:J45)</f>
        <v>39.11</v>
      </c>
      <c r="K43" s="147">
        <f t="shared" si="37"/>
        <v>105.44</v>
      </c>
      <c r="L43" s="148">
        <f t="shared" si="37"/>
        <v>11.65</v>
      </c>
      <c r="M43" s="989">
        <f t="shared" si="37"/>
        <v>0</v>
      </c>
      <c r="N43" s="990">
        <f t="shared" si="33"/>
        <v>0</v>
      </c>
      <c r="O43" s="147">
        <f t="shared" si="37"/>
        <v>0</v>
      </c>
      <c r="P43" s="148">
        <f t="shared" si="37"/>
        <v>0</v>
      </c>
      <c r="Q43" s="149">
        <f t="shared" si="37"/>
        <v>0</v>
      </c>
    </row>
    <row r="44" spans="2:17" ht="51.75">
      <c r="B44" s="554" t="s">
        <v>300</v>
      </c>
      <c r="C44" s="559" t="s">
        <v>29</v>
      </c>
      <c r="D44" s="988">
        <f t="shared" ref="D44:D45" si="38">E44+I44+M44+N44+Q44</f>
        <v>161.37</v>
      </c>
      <c r="E44" s="149">
        <f t="shared" si="30"/>
        <v>9.82</v>
      </c>
      <c r="F44" s="320">
        <v>3.66</v>
      </c>
      <c r="G44" s="321">
        <v>0</v>
      </c>
      <c r="H44" s="322">
        <v>6.16</v>
      </c>
      <c r="I44" s="145">
        <f t="shared" si="31"/>
        <v>151.55000000000001</v>
      </c>
      <c r="J44" s="320">
        <v>34.46</v>
      </c>
      <c r="K44" s="321">
        <v>105.44</v>
      </c>
      <c r="L44" s="322">
        <v>11.65</v>
      </c>
      <c r="M44" s="1009">
        <v>0</v>
      </c>
      <c r="N44" s="990">
        <f t="shared" si="33"/>
        <v>0</v>
      </c>
      <c r="O44" s="321">
        <v>0</v>
      </c>
      <c r="P44" s="322">
        <v>0</v>
      </c>
      <c r="Q44" s="1010">
        <v>0</v>
      </c>
    </row>
    <row r="45" spans="2:17">
      <c r="B45" s="554" t="s">
        <v>301</v>
      </c>
      <c r="C45" s="559" t="s">
        <v>31</v>
      </c>
      <c r="D45" s="988">
        <f t="shared" si="38"/>
        <v>4.6500000000000004</v>
      </c>
      <c r="E45" s="149">
        <f t="shared" si="30"/>
        <v>0</v>
      </c>
      <c r="F45" s="320">
        <v>0</v>
      </c>
      <c r="G45" s="321">
        <v>0</v>
      </c>
      <c r="H45" s="322">
        <v>0</v>
      </c>
      <c r="I45" s="145">
        <f t="shared" si="31"/>
        <v>4.6500000000000004</v>
      </c>
      <c r="J45" s="320">
        <v>4.6500000000000004</v>
      </c>
      <c r="K45" s="321">
        <v>0</v>
      </c>
      <c r="L45" s="322">
        <v>0</v>
      </c>
      <c r="M45" s="1009">
        <v>0</v>
      </c>
      <c r="N45" s="990">
        <f t="shared" si="33"/>
        <v>0</v>
      </c>
      <c r="O45" s="321">
        <v>0</v>
      </c>
      <c r="P45" s="322">
        <v>0</v>
      </c>
      <c r="Q45" s="1010">
        <v>0</v>
      </c>
    </row>
    <row r="46" spans="2:17">
      <c r="B46" s="552" t="s">
        <v>303</v>
      </c>
      <c r="C46" s="558" t="s">
        <v>33</v>
      </c>
      <c r="D46" s="988">
        <f>E46+I46+M46+N46+Q46</f>
        <v>11.17</v>
      </c>
      <c r="E46" s="149">
        <f t="shared" si="30"/>
        <v>1.02</v>
      </c>
      <c r="F46" s="146">
        <f>SUM(F47:F48)</f>
        <v>0.04</v>
      </c>
      <c r="G46" s="147">
        <f>SUM(G47:G48)</f>
        <v>0</v>
      </c>
      <c r="H46" s="148">
        <f>SUM(H47:H48)</f>
        <v>0.98</v>
      </c>
      <c r="I46" s="145">
        <f t="shared" si="31"/>
        <v>4.08</v>
      </c>
      <c r="J46" s="146">
        <f t="shared" ref="J46:Q46" si="39">SUM(J47:J48)</f>
        <v>2.27</v>
      </c>
      <c r="K46" s="147">
        <f t="shared" si="39"/>
        <v>1.52</v>
      </c>
      <c r="L46" s="148">
        <f t="shared" si="39"/>
        <v>0.28999999999999998</v>
      </c>
      <c r="M46" s="989">
        <f t="shared" si="39"/>
        <v>0</v>
      </c>
      <c r="N46" s="990">
        <f t="shared" si="33"/>
        <v>6.07</v>
      </c>
      <c r="O46" s="147">
        <f t="shared" si="39"/>
        <v>6.07</v>
      </c>
      <c r="P46" s="148">
        <f t="shared" si="39"/>
        <v>0</v>
      </c>
      <c r="Q46" s="149">
        <f t="shared" si="39"/>
        <v>0</v>
      </c>
    </row>
    <row r="47" spans="2:17">
      <c r="B47" s="554" t="s">
        <v>304</v>
      </c>
      <c r="C47" s="559" t="s">
        <v>595</v>
      </c>
      <c r="D47" s="988">
        <f t="shared" ref="D47:D48" si="40">E47+I47+M47+N47+Q47</f>
        <v>5.17</v>
      </c>
      <c r="E47" s="149">
        <f t="shared" si="30"/>
        <v>0</v>
      </c>
      <c r="F47" s="320">
        <v>0</v>
      </c>
      <c r="G47" s="321">
        <v>0</v>
      </c>
      <c r="H47" s="322">
        <v>0</v>
      </c>
      <c r="I47" s="145">
        <f t="shared" si="31"/>
        <v>0</v>
      </c>
      <c r="J47" s="320">
        <v>0</v>
      </c>
      <c r="K47" s="321">
        <v>0</v>
      </c>
      <c r="L47" s="322">
        <v>0</v>
      </c>
      <c r="M47" s="1009">
        <v>0</v>
      </c>
      <c r="N47" s="990">
        <f t="shared" si="33"/>
        <v>5.17</v>
      </c>
      <c r="O47" s="591">
        <v>5.17</v>
      </c>
      <c r="P47" s="594">
        <v>0</v>
      </c>
      <c r="Q47" s="1010">
        <v>0</v>
      </c>
    </row>
    <row r="48" spans="2:17" ht="26.25">
      <c r="B48" s="554" t="s">
        <v>304</v>
      </c>
      <c r="C48" s="595" t="s">
        <v>597</v>
      </c>
      <c r="D48" s="988">
        <f t="shared" si="40"/>
        <v>6</v>
      </c>
      <c r="E48" s="149">
        <f t="shared" si="30"/>
        <v>1.02</v>
      </c>
      <c r="F48" s="320">
        <v>0.04</v>
      </c>
      <c r="G48" s="321">
        <v>0</v>
      </c>
      <c r="H48" s="322">
        <v>0.98</v>
      </c>
      <c r="I48" s="145">
        <f t="shared" si="31"/>
        <v>4.08</v>
      </c>
      <c r="J48" s="320">
        <v>2.27</v>
      </c>
      <c r="K48" s="321">
        <v>1.52</v>
      </c>
      <c r="L48" s="322">
        <v>0.28999999999999998</v>
      </c>
      <c r="M48" s="1009">
        <v>0</v>
      </c>
      <c r="N48" s="990">
        <f t="shared" si="33"/>
        <v>0.9</v>
      </c>
      <c r="O48" s="591">
        <v>0.9</v>
      </c>
      <c r="P48" s="594">
        <v>0</v>
      </c>
      <c r="Q48" s="1010">
        <v>0</v>
      </c>
    </row>
    <row r="49" spans="2:18">
      <c r="B49" s="552" t="s">
        <v>308</v>
      </c>
      <c r="C49" s="564" t="s">
        <v>39</v>
      </c>
      <c r="D49" s="988">
        <f>E49+I49+M49+N49+Q49</f>
        <v>57.89</v>
      </c>
      <c r="E49" s="569">
        <f t="shared" si="30"/>
        <v>14.05</v>
      </c>
      <c r="F49" s="566">
        <f>SUM(F50:F51)</f>
        <v>0</v>
      </c>
      <c r="G49" s="567">
        <f>SUM(G50:G51)</f>
        <v>0</v>
      </c>
      <c r="H49" s="596">
        <f>SUM(H50:H51)</f>
        <v>14.05</v>
      </c>
      <c r="I49" s="565">
        <f t="shared" si="31"/>
        <v>31.700000000000003</v>
      </c>
      <c r="J49" s="566">
        <f t="shared" ref="J49:Q49" si="41">SUM(J50:J51)</f>
        <v>5.65</v>
      </c>
      <c r="K49" s="567">
        <f t="shared" si="41"/>
        <v>0</v>
      </c>
      <c r="L49" s="596">
        <f t="shared" si="41"/>
        <v>26.05</v>
      </c>
      <c r="M49" s="996">
        <f t="shared" si="41"/>
        <v>0</v>
      </c>
      <c r="N49" s="997">
        <f t="shared" si="33"/>
        <v>12.14</v>
      </c>
      <c r="O49" s="567">
        <f t="shared" si="41"/>
        <v>0</v>
      </c>
      <c r="P49" s="596">
        <f t="shared" si="41"/>
        <v>12.14</v>
      </c>
      <c r="Q49" s="569">
        <f t="shared" si="41"/>
        <v>0</v>
      </c>
    </row>
    <row r="50" spans="2:18">
      <c r="B50" s="570" t="s">
        <v>310</v>
      </c>
      <c r="C50" s="571" t="s">
        <v>41</v>
      </c>
      <c r="D50" s="988">
        <f t="shared" ref="D50:D51" si="42">E50+I50+M50+N50+Q50</f>
        <v>0</v>
      </c>
      <c r="E50" s="149">
        <f t="shared" si="30"/>
        <v>0</v>
      </c>
      <c r="F50" s="320">
        <v>0</v>
      </c>
      <c r="G50" s="321">
        <v>0</v>
      </c>
      <c r="H50" s="322">
        <v>0</v>
      </c>
      <c r="I50" s="565">
        <f t="shared" si="31"/>
        <v>0</v>
      </c>
      <c r="J50" s="320">
        <v>0</v>
      </c>
      <c r="K50" s="321">
        <v>0</v>
      </c>
      <c r="L50" s="322">
        <v>0</v>
      </c>
      <c r="M50" s="1009">
        <v>0</v>
      </c>
      <c r="N50" s="990">
        <f t="shared" si="33"/>
        <v>0</v>
      </c>
      <c r="O50" s="598">
        <v>0</v>
      </c>
      <c r="P50" s="601">
        <v>0</v>
      </c>
      <c r="Q50" s="1010">
        <v>0</v>
      </c>
    </row>
    <row r="51" spans="2:18" ht="26.25">
      <c r="B51" s="570" t="s">
        <v>312</v>
      </c>
      <c r="C51" s="575" t="s">
        <v>43</v>
      </c>
      <c r="D51" s="988">
        <f t="shared" si="42"/>
        <v>57.89</v>
      </c>
      <c r="E51" s="149">
        <f t="shared" si="30"/>
        <v>14.05</v>
      </c>
      <c r="F51" s="320">
        <v>0</v>
      </c>
      <c r="G51" s="321">
        <v>0</v>
      </c>
      <c r="H51" s="322">
        <v>14.05</v>
      </c>
      <c r="I51" s="565">
        <f t="shared" si="31"/>
        <v>31.700000000000003</v>
      </c>
      <c r="J51" s="320">
        <v>5.65</v>
      </c>
      <c r="K51" s="321">
        <v>0</v>
      </c>
      <c r="L51" s="322">
        <v>26.05</v>
      </c>
      <c r="M51" s="1009">
        <v>0</v>
      </c>
      <c r="N51" s="990">
        <f t="shared" si="33"/>
        <v>12.14</v>
      </c>
      <c r="O51" s="603">
        <v>0</v>
      </c>
      <c r="P51" s="606">
        <v>12.14</v>
      </c>
      <c r="Q51" s="1010">
        <v>0</v>
      </c>
    </row>
    <row r="52" spans="2:18">
      <c r="B52" s="576" t="s">
        <v>314</v>
      </c>
      <c r="C52" s="577" t="s">
        <v>598</v>
      </c>
      <c r="D52" s="988">
        <f>E52+I52+M52+N52+Q52</f>
        <v>0</v>
      </c>
      <c r="E52" s="569">
        <f t="shared" si="30"/>
        <v>0</v>
      </c>
      <c r="F52" s="566">
        <f>SUM(F53:F55)</f>
        <v>0</v>
      </c>
      <c r="G52" s="567">
        <f>SUM(G53:G55)</f>
        <v>0</v>
      </c>
      <c r="H52" s="596">
        <f>SUM(H53:H55)</f>
        <v>0</v>
      </c>
      <c r="I52" s="565">
        <f t="shared" si="31"/>
        <v>0</v>
      </c>
      <c r="J52" s="566">
        <f t="shared" ref="J52:Q52" si="43">SUM(J53:J55)</f>
        <v>0</v>
      </c>
      <c r="K52" s="567">
        <f t="shared" si="43"/>
        <v>0</v>
      </c>
      <c r="L52" s="596">
        <f t="shared" si="43"/>
        <v>0</v>
      </c>
      <c r="M52" s="996">
        <f t="shared" si="43"/>
        <v>0</v>
      </c>
      <c r="N52" s="997">
        <f t="shared" si="33"/>
        <v>0</v>
      </c>
      <c r="O52" s="567">
        <f t="shared" si="43"/>
        <v>0</v>
      </c>
      <c r="P52" s="596">
        <f t="shared" si="43"/>
        <v>0</v>
      </c>
      <c r="Q52" s="569">
        <f t="shared" si="43"/>
        <v>0</v>
      </c>
    </row>
    <row r="53" spans="2:18">
      <c r="B53" s="578" t="s">
        <v>316</v>
      </c>
      <c r="C53" s="1004" t="s">
        <v>599</v>
      </c>
      <c r="D53" s="988">
        <f t="shared" ref="D53:D55" si="44">E53+I53+M53+N53+Q53</f>
        <v>0</v>
      </c>
      <c r="E53" s="149">
        <f t="shared" si="30"/>
        <v>0</v>
      </c>
      <c r="F53" s="320">
        <v>0</v>
      </c>
      <c r="G53" s="321">
        <v>0</v>
      </c>
      <c r="H53" s="322">
        <v>0</v>
      </c>
      <c r="I53" s="565">
        <f t="shared" si="31"/>
        <v>0</v>
      </c>
      <c r="J53" s="320">
        <v>0</v>
      </c>
      <c r="K53" s="321">
        <v>0</v>
      </c>
      <c r="L53" s="322">
        <v>0</v>
      </c>
      <c r="M53" s="1009">
        <v>0</v>
      </c>
      <c r="N53" s="990">
        <f t="shared" si="33"/>
        <v>0</v>
      </c>
      <c r="O53" s="603">
        <v>0</v>
      </c>
      <c r="P53" s="606">
        <v>0</v>
      </c>
      <c r="Q53" s="1010">
        <v>0</v>
      </c>
    </row>
    <row r="54" spans="2:18">
      <c r="B54" s="578" t="s">
        <v>605</v>
      </c>
      <c r="C54" s="1004" t="s">
        <v>599</v>
      </c>
      <c r="D54" s="988">
        <f t="shared" si="44"/>
        <v>0</v>
      </c>
      <c r="E54" s="149">
        <f t="shared" si="30"/>
        <v>0</v>
      </c>
      <c r="F54" s="320">
        <v>0</v>
      </c>
      <c r="G54" s="321">
        <v>0</v>
      </c>
      <c r="H54" s="322">
        <v>0</v>
      </c>
      <c r="I54" s="565">
        <f t="shared" si="31"/>
        <v>0</v>
      </c>
      <c r="J54" s="320">
        <v>0</v>
      </c>
      <c r="K54" s="321">
        <v>0</v>
      </c>
      <c r="L54" s="322">
        <v>0</v>
      </c>
      <c r="M54" s="1009">
        <v>0</v>
      </c>
      <c r="N54" s="990">
        <f t="shared" si="33"/>
        <v>0</v>
      </c>
      <c r="O54" s="603">
        <v>0</v>
      </c>
      <c r="P54" s="606">
        <v>0</v>
      </c>
      <c r="Q54" s="1010">
        <v>0</v>
      </c>
    </row>
    <row r="55" spans="2:18">
      <c r="B55" s="580" t="s">
        <v>606</v>
      </c>
      <c r="C55" s="1004" t="s">
        <v>599</v>
      </c>
      <c r="D55" s="988">
        <f t="shared" si="44"/>
        <v>0</v>
      </c>
      <c r="E55" s="1011">
        <f t="shared" si="30"/>
        <v>0</v>
      </c>
      <c r="F55" s="1012">
        <v>0</v>
      </c>
      <c r="G55" s="1013">
        <v>0</v>
      </c>
      <c r="H55" s="1014">
        <v>0</v>
      </c>
      <c r="I55" s="565">
        <f t="shared" si="31"/>
        <v>0</v>
      </c>
      <c r="J55" s="1012">
        <v>0</v>
      </c>
      <c r="K55" s="1013">
        <v>0</v>
      </c>
      <c r="L55" s="1014">
        <v>0</v>
      </c>
      <c r="M55" s="1015">
        <v>0</v>
      </c>
      <c r="N55" s="1016">
        <f t="shared" si="33"/>
        <v>0</v>
      </c>
      <c r="O55" s="608">
        <v>0</v>
      </c>
      <c r="P55" s="611">
        <v>0</v>
      </c>
      <c r="Q55" s="1017">
        <v>0</v>
      </c>
    </row>
    <row r="56" spans="2:18">
      <c r="B56" s="545" t="s">
        <v>59</v>
      </c>
      <c r="C56" s="545" t="s">
        <v>607</v>
      </c>
      <c r="D56" s="985">
        <f t="shared" ref="D56" si="45">D57+D61+D66+D69+D72+D75</f>
        <v>22.306949999999997</v>
      </c>
      <c r="E56" s="550">
        <f t="shared" ref="E56:Q56" si="46">E57+E61+E66+E69+E72+E75</f>
        <v>9.5027606999999996</v>
      </c>
      <c r="F56" s="547">
        <f t="shared" si="46"/>
        <v>3.0270531149999997</v>
      </c>
      <c r="G56" s="548">
        <f t="shared" si="46"/>
        <v>0</v>
      </c>
      <c r="H56" s="551">
        <f t="shared" si="46"/>
        <v>6.4757075850000003</v>
      </c>
      <c r="I56" s="546">
        <f t="shared" si="46"/>
        <v>12.692654549999999</v>
      </c>
      <c r="J56" s="547">
        <f t="shared" si="46"/>
        <v>5.6971950299999996</v>
      </c>
      <c r="K56" s="548">
        <f t="shared" si="46"/>
        <v>6.7612365449999992</v>
      </c>
      <c r="L56" s="551">
        <f t="shared" si="46"/>
        <v>0.234222975</v>
      </c>
      <c r="M56" s="986">
        <f t="shared" si="46"/>
        <v>0</v>
      </c>
      <c r="N56" s="987">
        <f t="shared" si="46"/>
        <v>0.11153475</v>
      </c>
      <c r="O56" s="548">
        <f t="shared" si="46"/>
        <v>3.7921814999999998E-2</v>
      </c>
      <c r="P56" s="551">
        <f t="shared" si="46"/>
        <v>7.3612935000000004E-2</v>
      </c>
      <c r="Q56" s="550">
        <f t="shared" si="46"/>
        <v>0</v>
      </c>
      <c r="R56" s="613"/>
    </row>
    <row r="57" spans="2:18">
      <c r="B57" s="552" t="s">
        <v>147</v>
      </c>
      <c r="C57" s="553" t="s">
        <v>8</v>
      </c>
      <c r="D57" s="1018">
        <f>SUM(D58:D60)</f>
        <v>0</v>
      </c>
      <c r="E57" s="149">
        <f t="shared" ref="E57:E78" si="47">SUM(F57:H57)</f>
        <v>0</v>
      </c>
      <c r="F57" s="146">
        <f>SUM(F58:F60)</f>
        <v>0</v>
      </c>
      <c r="G57" s="147">
        <f>SUM(G58:G60)</f>
        <v>0</v>
      </c>
      <c r="H57" s="148">
        <f>SUM(H58:H60)</f>
        <v>0</v>
      </c>
      <c r="I57" s="145">
        <f t="shared" ref="I57:I78" si="48">SUM(J57:L57)</f>
        <v>0</v>
      </c>
      <c r="J57" s="146">
        <f t="shared" ref="J57:Q57" si="49">SUM(J58:J60)</f>
        <v>0</v>
      </c>
      <c r="K57" s="147">
        <f t="shared" si="49"/>
        <v>0</v>
      </c>
      <c r="L57" s="148">
        <f t="shared" si="49"/>
        <v>0</v>
      </c>
      <c r="M57" s="989">
        <f t="shared" si="49"/>
        <v>0</v>
      </c>
      <c r="N57" s="990">
        <f t="shared" ref="N57:N78" si="50">SUM(O57:P57)</f>
        <v>0</v>
      </c>
      <c r="O57" s="147">
        <f t="shared" si="49"/>
        <v>0</v>
      </c>
      <c r="P57" s="148">
        <f t="shared" si="49"/>
        <v>0</v>
      </c>
      <c r="Q57" s="149">
        <f t="shared" si="49"/>
        <v>0</v>
      </c>
    </row>
    <row r="58" spans="2:18">
      <c r="B58" s="554" t="s">
        <v>406</v>
      </c>
      <c r="C58" s="555" t="s">
        <v>10</v>
      </c>
      <c r="D58" s="1019">
        <v>0</v>
      </c>
      <c r="E58" s="615">
        <f t="shared" si="47"/>
        <v>0</v>
      </c>
      <c r="F58" s="371">
        <f t="shared" ref="F58:H60" si="51">IFERROR($D58*F80/100, 0)</f>
        <v>0</v>
      </c>
      <c r="G58" s="372">
        <f t="shared" si="51"/>
        <v>0</v>
      </c>
      <c r="H58" s="373">
        <f t="shared" si="51"/>
        <v>0</v>
      </c>
      <c r="I58" s="319">
        <f t="shared" si="48"/>
        <v>0</v>
      </c>
      <c r="J58" s="371">
        <f t="shared" ref="J58:Q60" si="52">IFERROR($D58*J80/100, 0)</f>
        <v>0</v>
      </c>
      <c r="K58" s="372">
        <f t="shared" si="52"/>
        <v>0</v>
      </c>
      <c r="L58" s="373">
        <f t="shared" si="52"/>
        <v>0</v>
      </c>
      <c r="M58" s="991">
        <f t="shared" si="52"/>
        <v>0</v>
      </c>
      <c r="N58" s="1020">
        <f t="shared" si="50"/>
        <v>0</v>
      </c>
      <c r="O58" s="372">
        <f t="shared" si="52"/>
        <v>0</v>
      </c>
      <c r="P58" s="373">
        <f t="shared" si="52"/>
        <v>0</v>
      </c>
      <c r="Q58" s="615">
        <f t="shared" si="52"/>
        <v>0</v>
      </c>
    </row>
    <row r="59" spans="2:18">
      <c r="B59" s="554" t="s">
        <v>407</v>
      </c>
      <c r="C59" s="555" t="s">
        <v>11</v>
      </c>
      <c r="D59" s="1019">
        <v>0</v>
      </c>
      <c r="E59" s="615">
        <f t="shared" si="47"/>
        <v>0</v>
      </c>
      <c r="F59" s="371">
        <f t="shared" si="51"/>
        <v>0</v>
      </c>
      <c r="G59" s="372">
        <f t="shared" si="51"/>
        <v>0</v>
      </c>
      <c r="H59" s="373">
        <f t="shared" si="51"/>
        <v>0</v>
      </c>
      <c r="I59" s="319">
        <f t="shared" si="48"/>
        <v>0</v>
      </c>
      <c r="J59" s="371">
        <f t="shared" si="52"/>
        <v>0</v>
      </c>
      <c r="K59" s="372">
        <f t="shared" si="52"/>
        <v>0</v>
      </c>
      <c r="L59" s="373">
        <f t="shared" si="52"/>
        <v>0</v>
      </c>
      <c r="M59" s="991">
        <f t="shared" si="52"/>
        <v>0</v>
      </c>
      <c r="N59" s="1020">
        <f t="shared" si="50"/>
        <v>0</v>
      </c>
      <c r="O59" s="372">
        <f t="shared" si="52"/>
        <v>0</v>
      </c>
      <c r="P59" s="373">
        <f t="shared" si="52"/>
        <v>0</v>
      </c>
      <c r="Q59" s="615">
        <f t="shared" si="52"/>
        <v>0</v>
      </c>
    </row>
    <row r="60" spans="2:18">
      <c r="B60" s="554" t="s">
        <v>608</v>
      </c>
      <c r="C60" s="555" t="s">
        <v>13</v>
      </c>
      <c r="D60" s="1019">
        <v>0</v>
      </c>
      <c r="E60" s="615">
        <f t="shared" si="47"/>
        <v>0</v>
      </c>
      <c r="F60" s="371">
        <f t="shared" si="51"/>
        <v>0</v>
      </c>
      <c r="G60" s="372">
        <f t="shared" si="51"/>
        <v>0</v>
      </c>
      <c r="H60" s="373">
        <f t="shared" si="51"/>
        <v>0</v>
      </c>
      <c r="I60" s="319">
        <f t="shared" si="48"/>
        <v>0</v>
      </c>
      <c r="J60" s="371">
        <f t="shared" si="52"/>
        <v>0</v>
      </c>
      <c r="K60" s="372">
        <f t="shared" si="52"/>
        <v>0</v>
      </c>
      <c r="L60" s="373">
        <f t="shared" si="52"/>
        <v>0</v>
      </c>
      <c r="M60" s="991">
        <f t="shared" si="52"/>
        <v>0</v>
      </c>
      <c r="N60" s="1020">
        <f t="shared" si="50"/>
        <v>0</v>
      </c>
      <c r="O60" s="372">
        <f t="shared" si="52"/>
        <v>0</v>
      </c>
      <c r="P60" s="373">
        <f t="shared" si="52"/>
        <v>0</v>
      </c>
      <c r="Q60" s="615">
        <f t="shared" si="52"/>
        <v>0</v>
      </c>
    </row>
    <row r="61" spans="2:18">
      <c r="B61" s="552" t="s">
        <v>149</v>
      </c>
      <c r="C61" s="556" t="s">
        <v>15</v>
      </c>
      <c r="D61" s="1018">
        <f>SUM(D62:D65)</f>
        <v>18.829999999999998</v>
      </c>
      <c r="E61" s="149">
        <f t="shared" si="47"/>
        <v>8.0215800000000002</v>
      </c>
      <c r="F61" s="146">
        <f>SUM(F62:F65)</f>
        <v>2.5552309999999996</v>
      </c>
      <c r="G61" s="147">
        <f>SUM(G62:G65)</f>
        <v>0</v>
      </c>
      <c r="H61" s="148">
        <f>SUM(H62:H65)</f>
        <v>5.4663490000000001</v>
      </c>
      <c r="I61" s="145">
        <f t="shared" si="48"/>
        <v>10.714269999999999</v>
      </c>
      <c r="J61" s="146">
        <f t="shared" ref="J61:Q61" si="53">SUM(J62:J65)</f>
        <v>4.8091819999999998</v>
      </c>
      <c r="K61" s="147">
        <f t="shared" si="53"/>
        <v>5.7073729999999987</v>
      </c>
      <c r="L61" s="148">
        <f t="shared" si="53"/>
        <v>0.197715</v>
      </c>
      <c r="M61" s="989">
        <f t="shared" si="53"/>
        <v>0</v>
      </c>
      <c r="N61" s="990">
        <f t="shared" si="50"/>
        <v>9.4149999999999998E-2</v>
      </c>
      <c r="O61" s="147">
        <f t="shared" si="53"/>
        <v>3.2010999999999998E-2</v>
      </c>
      <c r="P61" s="148">
        <f t="shared" si="53"/>
        <v>6.2139E-2</v>
      </c>
      <c r="Q61" s="149">
        <f t="shared" si="53"/>
        <v>0</v>
      </c>
    </row>
    <row r="62" spans="2:18">
      <c r="B62" s="554" t="s">
        <v>151</v>
      </c>
      <c r="C62" s="555" t="s">
        <v>17</v>
      </c>
      <c r="D62" s="1019">
        <v>18.829999999999998</v>
      </c>
      <c r="E62" s="615">
        <f t="shared" si="47"/>
        <v>8.0215800000000002</v>
      </c>
      <c r="F62" s="371">
        <f t="shared" ref="F62:H65" si="54">IFERROR($D62*F83/100, 0)</f>
        <v>2.5552309999999996</v>
      </c>
      <c r="G62" s="372">
        <f t="shared" si="54"/>
        <v>0</v>
      </c>
      <c r="H62" s="373">
        <f t="shared" si="54"/>
        <v>5.4663490000000001</v>
      </c>
      <c r="I62" s="319">
        <f t="shared" si="48"/>
        <v>10.714269999999999</v>
      </c>
      <c r="J62" s="371">
        <f t="shared" ref="J62:Q65" si="55">IFERROR($D62*J83/100, 0)</f>
        <v>4.8091819999999998</v>
      </c>
      <c r="K62" s="372">
        <f t="shared" si="55"/>
        <v>5.7073729999999987</v>
      </c>
      <c r="L62" s="373">
        <f t="shared" si="55"/>
        <v>0.197715</v>
      </c>
      <c r="M62" s="991">
        <f t="shared" si="55"/>
        <v>0</v>
      </c>
      <c r="N62" s="1020">
        <f t="shared" si="50"/>
        <v>9.4149999999999998E-2</v>
      </c>
      <c r="O62" s="372">
        <f t="shared" si="55"/>
        <v>3.2010999999999998E-2</v>
      </c>
      <c r="P62" s="373">
        <f t="shared" si="55"/>
        <v>6.2139E-2</v>
      </c>
      <c r="Q62" s="615">
        <f t="shared" si="55"/>
        <v>0</v>
      </c>
    </row>
    <row r="63" spans="2:18">
      <c r="B63" s="554" t="s">
        <v>153</v>
      </c>
      <c r="C63" s="555" t="s">
        <v>591</v>
      </c>
      <c r="D63" s="1019">
        <v>0</v>
      </c>
      <c r="E63" s="615">
        <f t="shared" si="47"/>
        <v>0</v>
      </c>
      <c r="F63" s="371">
        <f t="shared" si="54"/>
        <v>0</v>
      </c>
      <c r="G63" s="372">
        <f t="shared" si="54"/>
        <v>0</v>
      </c>
      <c r="H63" s="373">
        <f t="shared" si="54"/>
        <v>0</v>
      </c>
      <c r="I63" s="319">
        <f t="shared" si="48"/>
        <v>0</v>
      </c>
      <c r="J63" s="371">
        <f t="shared" si="55"/>
        <v>0</v>
      </c>
      <c r="K63" s="372">
        <f t="shared" si="55"/>
        <v>0</v>
      </c>
      <c r="L63" s="373">
        <f t="shared" si="55"/>
        <v>0</v>
      </c>
      <c r="M63" s="991">
        <f t="shared" si="55"/>
        <v>0</v>
      </c>
      <c r="N63" s="1020">
        <f t="shared" si="50"/>
        <v>0</v>
      </c>
      <c r="O63" s="372">
        <f t="shared" si="55"/>
        <v>0</v>
      </c>
      <c r="P63" s="373">
        <f t="shared" si="55"/>
        <v>0</v>
      </c>
      <c r="Q63" s="615">
        <f t="shared" si="55"/>
        <v>0</v>
      </c>
    </row>
    <row r="64" spans="2:18">
      <c r="B64" s="554" t="s">
        <v>155</v>
      </c>
      <c r="C64" s="555" t="s">
        <v>23</v>
      </c>
      <c r="D64" s="1019">
        <v>0</v>
      </c>
      <c r="E64" s="615">
        <f t="shared" si="47"/>
        <v>0</v>
      </c>
      <c r="F64" s="371">
        <f t="shared" si="54"/>
        <v>0</v>
      </c>
      <c r="G64" s="372">
        <f t="shared" si="54"/>
        <v>0</v>
      </c>
      <c r="H64" s="373">
        <f t="shared" si="54"/>
        <v>0</v>
      </c>
      <c r="I64" s="319">
        <f t="shared" si="48"/>
        <v>0</v>
      </c>
      <c r="J64" s="371">
        <f t="shared" si="55"/>
        <v>0</v>
      </c>
      <c r="K64" s="372">
        <f t="shared" si="55"/>
        <v>0</v>
      </c>
      <c r="L64" s="373">
        <f t="shared" si="55"/>
        <v>0</v>
      </c>
      <c r="M64" s="991">
        <f t="shared" si="55"/>
        <v>0</v>
      </c>
      <c r="N64" s="1020">
        <f t="shared" si="50"/>
        <v>0</v>
      </c>
      <c r="O64" s="372">
        <f t="shared" si="55"/>
        <v>0</v>
      </c>
      <c r="P64" s="373">
        <f t="shared" si="55"/>
        <v>0</v>
      </c>
      <c r="Q64" s="615">
        <f t="shared" si="55"/>
        <v>0</v>
      </c>
    </row>
    <row r="65" spans="2:17" ht="38.25">
      <c r="B65" s="554" t="s">
        <v>609</v>
      </c>
      <c r="C65" s="555" t="s">
        <v>593</v>
      </c>
      <c r="D65" s="1019">
        <v>0</v>
      </c>
      <c r="E65" s="615">
        <f t="shared" si="47"/>
        <v>0</v>
      </c>
      <c r="F65" s="371">
        <f t="shared" si="54"/>
        <v>0</v>
      </c>
      <c r="G65" s="372">
        <f t="shared" si="54"/>
        <v>0</v>
      </c>
      <c r="H65" s="373">
        <f t="shared" si="54"/>
        <v>0</v>
      </c>
      <c r="I65" s="319">
        <f t="shared" si="48"/>
        <v>0</v>
      </c>
      <c r="J65" s="371">
        <f t="shared" si="55"/>
        <v>0</v>
      </c>
      <c r="K65" s="372">
        <f t="shared" si="55"/>
        <v>0</v>
      </c>
      <c r="L65" s="373">
        <f t="shared" si="55"/>
        <v>0</v>
      </c>
      <c r="M65" s="991">
        <f t="shared" si="55"/>
        <v>0</v>
      </c>
      <c r="N65" s="1020">
        <f t="shared" si="50"/>
        <v>0</v>
      </c>
      <c r="O65" s="372">
        <f t="shared" si="55"/>
        <v>0</v>
      </c>
      <c r="P65" s="373">
        <f t="shared" si="55"/>
        <v>0</v>
      </c>
      <c r="Q65" s="615">
        <f t="shared" si="55"/>
        <v>0</v>
      </c>
    </row>
    <row r="66" spans="2:17">
      <c r="B66" s="552" t="s">
        <v>157</v>
      </c>
      <c r="C66" s="558" t="s">
        <v>27</v>
      </c>
      <c r="D66" s="1018">
        <f>D67+D68</f>
        <v>0.48408000000000001</v>
      </c>
      <c r="E66" s="149">
        <f t="shared" si="47"/>
        <v>0.20621808000000003</v>
      </c>
      <c r="F66" s="146">
        <f>F67+F68</f>
        <v>6.5689655999999999E-2</v>
      </c>
      <c r="G66" s="147">
        <f>G67+G68</f>
        <v>0</v>
      </c>
      <c r="H66" s="148">
        <f>H67+H68</f>
        <v>0.14052842400000001</v>
      </c>
      <c r="I66" s="145">
        <f t="shared" si="48"/>
        <v>0.27544152</v>
      </c>
      <c r="J66" s="146">
        <f t="shared" ref="J66:Q66" si="56">J67+J68</f>
        <v>0.123634032</v>
      </c>
      <c r="K66" s="147">
        <f t="shared" si="56"/>
        <v>0.14672464800000001</v>
      </c>
      <c r="L66" s="148">
        <f t="shared" si="56"/>
        <v>5.0828400000000008E-3</v>
      </c>
      <c r="M66" s="989">
        <f t="shared" si="56"/>
        <v>0</v>
      </c>
      <c r="N66" s="990">
        <f t="shared" si="50"/>
        <v>2.4204000000000001E-3</v>
      </c>
      <c r="O66" s="147">
        <f t="shared" si="56"/>
        <v>8.2293600000000013E-4</v>
      </c>
      <c r="P66" s="148">
        <f t="shared" si="56"/>
        <v>1.597464E-3</v>
      </c>
      <c r="Q66" s="149">
        <f t="shared" si="56"/>
        <v>0</v>
      </c>
    </row>
    <row r="67" spans="2:17" ht="51.75">
      <c r="B67" s="554" t="s">
        <v>408</v>
      </c>
      <c r="C67" s="559" t="s">
        <v>29</v>
      </c>
      <c r="D67" s="1019">
        <v>0.48408000000000001</v>
      </c>
      <c r="E67" s="615">
        <f t="shared" si="47"/>
        <v>0.20621808000000003</v>
      </c>
      <c r="F67" s="371">
        <f t="shared" ref="F67:H68" si="57">IFERROR($D67*F87/100, 0)</f>
        <v>6.5689655999999999E-2</v>
      </c>
      <c r="G67" s="372">
        <f t="shared" si="57"/>
        <v>0</v>
      </c>
      <c r="H67" s="373">
        <f t="shared" si="57"/>
        <v>0.14052842400000001</v>
      </c>
      <c r="I67" s="319">
        <f t="shared" si="48"/>
        <v>0.27544152</v>
      </c>
      <c r="J67" s="371">
        <f t="shared" ref="J67:Q68" si="58">IFERROR($D67*J87/100, 0)</f>
        <v>0.123634032</v>
      </c>
      <c r="K67" s="372">
        <f t="shared" si="58"/>
        <v>0.14672464800000001</v>
      </c>
      <c r="L67" s="373">
        <f t="shared" si="58"/>
        <v>5.0828400000000008E-3</v>
      </c>
      <c r="M67" s="991">
        <f t="shared" si="58"/>
        <v>0</v>
      </c>
      <c r="N67" s="1020">
        <f t="shared" si="50"/>
        <v>2.4204000000000001E-3</v>
      </c>
      <c r="O67" s="372">
        <f t="shared" si="58"/>
        <v>8.2293600000000013E-4</v>
      </c>
      <c r="P67" s="373">
        <f t="shared" si="58"/>
        <v>1.597464E-3</v>
      </c>
      <c r="Q67" s="615">
        <f t="shared" si="58"/>
        <v>0</v>
      </c>
    </row>
    <row r="68" spans="2:17">
      <c r="B68" s="554" t="s">
        <v>610</v>
      </c>
      <c r="C68" s="559" t="s">
        <v>31</v>
      </c>
      <c r="D68" s="1019">
        <v>0</v>
      </c>
      <c r="E68" s="615">
        <f t="shared" si="47"/>
        <v>0</v>
      </c>
      <c r="F68" s="371">
        <f t="shared" si="57"/>
        <v>0</v>
      </c>
      <c r="G68" s="372">
        <f t="shared" si="57"/>
        <v>0</v>
      </c>
      <c r="H68" s="373">
        <f t="shared" si="57"/>
        <v>0</v>
      </c>
      <c r="I68" s="319">
        <f t="shared" si="48"/>
        <v>0</v>
      </c>
      <c r="J68" s="371">
        <f t="shared" si="58"/>
        <v>0</v>
      </c>
      <c r="K68" s="372">
        <f t="shared" si="58"/>
        <v>0</v>
      </c>
      <c r="L68" s="373">
        <f t="shared" si="58"/>
        <v>0</v>
      </c>
      <c r="M68" s="991">
        <f t="shared" si="58"/>
        <v>0</v>
      </c>
      <c r="N68" s="1020">
        <f t="shared" si="50"/>
        <v>0</v>
      </c>
      <c r="O68" s="372">
        <f t="shared" si="58"/>
        <v>0</v>
      </c>
      <c r="P68" s="373">
        <f t="shared" si="58"/>
        <v>0</v>
      </c>
      <c r="Q68" s="615">
        <f t="shared" si="58"/>
        <v>0</v>
      </c>
    </row>
    <row r="69" spans="2:17">
      <c r="B69" s="552" t="s">
        <v>409</v>
      </c>
      <c r="C69" s="558" t="s">
        <v>33</v>
      </c>
      <c r="D69" s="1018">
        <f>D70+D71</f>
        <v>0.95286999999999999</v>
      </c>
      <c r="E69" s="149">
        <f t="shared" si="47"/>
        <v>0.40592262000000001</v>
      </c>
      <c r="F69" s="146">
        <f>F70+F71</f>
        <v>0.12930445900000001</v>
      </c>
      <c r="G69" s="147">
        <f>G70+G71</f>
        <v>0</v>
      </c>
      <c r="H69" s="148">
        <f>H70+H71</f>
        <v>0.27661816099999997</v>
      </c>
      <c r="I69" s="145">
        <f t="shared" si="48"/>
        <v>0.54218303000000001</v>
      </c>
      <c r="J69" s="146">
        <f t="shared" ref="J69:Q69" si="59">J70+J71</f>
        <v>0.243362998</v>
      </c>
      <c r="K69" s="147">
        <f t="shared" si="59"/>
        <v>0.28881489700000001</v>
      </c>
      <c r="L69" s="148">
        <f t="shared" si="59"/>
        <v>1.0005135E-2</v>
      </c>
      <c r="M69" s="989">
        <f t="shared" si="59"/>
        <v>0</v>
      </c>
      <c r="N69" s="990">
        <f t="shared" si="50"/>
        <v>4.7643500000000005E-3</v>
      </c>
      <c r="O69" s="147">
        <f t="shared" si="59"/>
        <v>1.6198790000000003E-3</v>
      </c>
      <c r="P69" s="148">
        <f t="shared" si="59"/>
        <v>3.1444710000000002E-3</v>
      </c>
      <c r="Q69" s="149">
        <f t="shared" si="59"/>
        <v>0</v>
      </c>
    </row>
    <row r="70" spans="2:17">
      <c r="B70" s="554" t="s">
        <v>410</v>
      </c>
      <c r="C70" s="559" t="s">
        <v>595</v>
      </c>
      <c r="D70" s="1019">
        <v>0</v>
      </c>
      <c r="E70" s="615">
        <f t="shared" si="47"/>
        <v>0</v>
      </c>
      <c r="F70" s="371">
        <f t="shared" ref="F70:H71" si="60">IFERROR($D70*F89/100, 0)</f>
        <v>0</v>
      </c>
      <c r="G70" s="372">
        <f t="shared" si="60"/>
        <v>0</v>
      </c>
      <c r="H70" s="373">
        <f t="shared" si="60"/>
        <v>0</v>
      </c>
      <c r="I70" s="319">
        <f t="shared" si="48"/>
        <v>0</v>
      </c>
      <c r="J70" s="371">
        <f t="shared" ref="J70:Q71" si="61">IFERROR($D70*J89/100, 0)</f>
        <v>0</v>
      </c>
      <c r="K70" s="372">
        <f t="shared" si="61"/>
        <v>0</v>
      </c>
      <c r="L70" s="373">
        <f t="shared" si="61"/>
        <v>0</v>
      </c>
      <c r="M70" s="991">
        <f t="shared" si="61"/>
        <v>0</v>
      </c>
      <c r="N70" s="1020">
        <f t="shared" si="50"/>
        <v>0</v>
      </c>
      <c r="O70" s="372">
        <f t="shared" si="61"/>
        <v>0</v>
      </c>
      <c r="P70" s="373">
        <f t="shared" si="61"/>
        <v>0</v>
      </c>
      <c r="Q70" s="615">
        <f t="shared" si="61"/>
        <v>0</v>
      </c>
    </row>
    <row r="71" spans="2:17" ht="26.25">
      <c r="B71" s="554" t="s">
        <v>411</v>
      </c>
      <c r="C71" s="595" t="s">
        <v>597</v>
      </c>
      <c r="D71" s="1019">
        <v>0.95286999999999999</v>
      </c>
      <c r="E71" s="615">
        <f t="shared" si="47"/>
        <v>0.40592262000000001</v>
      </c>
      <c r="F71" s="371">
        <f t="shared" si="60"/>
        <v>0.12930445900000001</v>
      </c>
      <c r="G71" s="372">
        <f t="shared" si="60"/>
        <v>0</v>
      </c>
      <c r="H71" s="373">
        <f t="shared" si="60"/>
        <v>0.27661816099999997</v>
      </c>
      <c r="I71" s="319">
        <f t="shared" si="48"/>
        <v>0.54218303000000001</v>
      </c>
      <c r="J71" s="371">
        <f t="shared" si="61"/>
        <v>0.243362998</v>
      </c>
      <c r="K71" s="372">
        <f t="shared" si="61"/>
        <v>0.28881489700000001</v>
      </c>
      <c r="L71" s="373">
        <f t="shared" si="61"/>
        <v>1.0005135E-2</v>
      </c>
      <c r="M71" s="991">
        <f t="shared" si="61"/>
        <v>0</v>
      </c>
      <c r="N71" s="1020">
        <f t="shared" si="50"/>
        <v>4.7643500000000005E-3</v>
      </c>
      <c r="O71" s="372">
        <f t="shared" si="61"/>
        <v>1.6198790000000003E-3</v>
      </c>
      <c r="P71" s="373">
        <f t="shared" si="61"/>
        <v>3.1444710000000002E-3</v>
      </c>
      <c r="Q71" s="615">
        <f t="shared" si="61"/>
        <v>0</v>
      </c>
    </row>
    <row r="72" spans="2:17">
      <c r="B72" s="552" t="s">
        <v>415</v>
      </c>
      <c r="C72" s="564" t="s">
        <v>39</v>
      </c>
      <c r="D72" s="1021">
        <f>D73+D74</f>
        <v>2.04</v>
      </c>
      <c r="E72" s="569">
        <f t="shared" si="47"/>
        <v>0.86904000000000003</v>
      </c>
      <c r="F72" s="566">
        <f>F73+F74</f>
        <v>0.27682800000000002</v>
      </c>
      <c r="G72" s="567">
        <f>G73+G74</f>
        <v>0</v>
      </c>
      <c r="H72" s="596">
        <f>H73+H74</f>
        <v>0.59221200000000007</v>
      </c>
      <c r="I72" s="565">
        <f t="shared" si="48"/>
        <v>1.1607599999999998</v>
      </c>
      <c r="J72" s="566">
        <f t="shared" ref="J72:Q72" si="62">J73+J74</f>
        <v>0.52101599999999992</v>
      </c>
      <c r="K72" s="567">
        <f t="shared" si="62"/>
        <v>0.61832399999999998</v>
      </c>
      <c r="L72" s="596">
        <f t="shared" si="62"/>
        <v>2.1420000000000005E-2</v>
      </c>
      <c r="M72" s="996">
        <f t="shared" si="62"/>
        <v>0</v>
      </c>
      <c r="N72" s="997">
        <f t="shared" si="50"/>
        <v>1.0200000000000001E-2</v>
      </c>
      <c r="O72" s="567">
        <f t="shared" si="62"/>
        <v>3.4680000000000006E-3</v>
      </c>
      <c r="P72" s="596">
        <f t="shared" si="62"/>
        <v>6.7320000000000001E-3</v>
      </c>
      <c r="Q72" s="569">
        <f t="shared" si="62"/>
        <v>0</v>
      </c>
    </row>
    <row r="73" spans="2:17">
      <c r="B73" s="570" t="s">
        <v>611</v>
      </c>
      <c r="C73" s="571" t="s">
        <v>41</v>
      </c>
      <c r="D73" s="1022">
        <v>0</v>
      </c>
      <c r="E73" s="615">
        <f t="shared" si="47"/>
        <v>0</v>
      </c>
      <c r="F73" s="371">
        <f t="shared" ref="F73:H74" si="63">IFERROR($D73*F91/100, 0)</f>
        <v>0</v>
      </c>
      <c r="G73" s="372">
        <f t="shared" si="63"/>
        <v>0</v>
      </c>
      <c r="H73" s="373">
        <f t="shared" si="63"/>
        <v>0</v>
      </c>
      <c r="I73" s="319">
        <f t="shared" si="48"/>
        <v>0</v>
      </c>
      <c r="J73" s="371">
        <f t="shared" ref="J73:Q74" si="64">IFERROR($D73*J91/100, 0)</f>
        <v>0</v>
      </c>
      <c r="K73" s="372">
        <f t="shared" si="64"/>
        <v>0</v>
      </c>
      <c r="L73" s="373">
        <f t="shared" si="64"/>
        <v>0</v>
      </c>
      <c r="M73" s="991">
        <f t="shared" si="64"/>
        <v>0</v>
      </c>
      <c r="N73" s="1020">
        <f t="shared" si="50"/>
        <v>0</v>
      </c>
      <c r="O73" s="372">
        <f t="shared" si="64"/>
        <v>0</v>
      </c>
      <c r="P73" s="373">
        <f t="shared" si="64"/>
        <v>0</v>
      </c>
      <c r="Q73" s="615">
        <f t="shared" si="64"/>
        <v>0</v>
      </c>
    </row>
    <row r="74" spans="2:17" ht="26.25">
      <c r="B74" s="570" t="s">
        <v>612</v>
      </c>
      <c r="C74" s="575" t="s">
        <v>43</v>
      </c>
      <c r="D74" s="1023">
        <v>2.04</v>
      </c>
      <c r="E74" s="615">
        <f t="shared" si="47"/>
        <v>0.86904000000000003</v>
      </c>
      <c r="F74" s="371">
        <f t="shared" si="63"/>
        <v>0.27682800000000002</v>
      </c>
      <c r="G74" s="372">
        <f t="shared" si="63"/>
        <v>0</v>
      </c>
      <c r="H74" s="373">
        <f t="shared" si="63"/>
        <v>0.59221200000000007</v>
      </c>
      <c r="I74" s="319">
        <f t="shared" si="48"/>
        <v>1.1607599999999998</v>
      </c>
      <c r="J74" s="371">
        <f t="shared" si="64"/>
        <v>0.52101599999999992</v>
      </c>
      <c r="K74" s="372">
        <f t="shared" si="64"/>
        <v>0.61832399999999998</v>
      </c>
      <c r="L74" s="373">
        <f t="shared" si="64"/>
        <v>2.1420000000000005E-2</v>
      </c>
      <c r="M74" s="991">
        <f t="shared" si="64"/>
        <v>0</v>
      </c>
      <c r="N74" s="1020">
        <f t="shared" si="50"/>
        <v>1.0200000000000001E-2</v>
      </c>
      <c r="O74" s="372">
        <f t="shared" si="64"/>
        <v>3.4680000000000006E-3</v>
      </c>
      <c r="P74" s="373">
        <f t="shared" si="64"/>
        <v>6.7320000000000001E-3</v>
      </c>
      <c r="Q74" s="615">
        <f t="shared" si="64"/>
        <v>0</v>
      </c>
    </row>
    <row r="75" spans="2:17">
      <c r="B75" s="576" t="s">
        <v>416</v>
      </c>
      <c r="C75" s="577" t="s">
        <v>598</v>
      </c>
      <c r="D75" s="1021">
        <f>SUM(D76:D78)</f>
        <v>0</v>
      </c>
      <c r="E75" s="569">
        <f t="shared" si="47"/>
        <v>0</v>
      </c>
      <c r="F75" s="566">
        <f>F76+F77</f>
        <v>0</v>
      </c>
      <c r="G75" s="567">
        <f>G76+G77</f>
        <v>0</v>
      </c>
      <c r="H75" s="596">
        <f>H76+H77</f>
        <v>0</v>
      </c>
      <c r="I75" s="565">
        <f t="shared" si="48"/>
        <v>0</v>
      </c>
      <c r="J75" s="566">
        <f t="shared" ref="J75:Q75" si="65">J76+J77</f>
        <v>0</v>
      </c>
      <c r="K75" s="567">
        <f t="shared" si="65"/>
        <v>0</v>
      </c>
      <c r="L75" s="596">
        <f t="shared" si="65"/>
        <v>0</v>
      </c>
      <c r="M75" s="996">
        <f t="shared" si="65"/>
        <v>0</v>
      </c>
      <c r="N75" s="997">
        <f t="shared" si="50"/>
        <v>0</v>
      </c>
      <c r="O75" s="557">
        <f t="shared" ref="O75:P75" si="66">SUM(O76:O78)</f>
        <v>0</v>
      </c>
      <c r="P75" s="344">
        <f t="shared" si="66"/>
        <v>0</v>
      </c>
      <c r="Q75" s="569">
        <f t="shared" si="65"/>
        <v>0</v>
      </c>
    </row>
    <row r="76" spans="2:17">
      <c r="B76" s="578" t="s">
        <v>417</v>
      </c>
      <c r="C76" s="1004" t="s">
        <v>599</v>
      </c>
      <c r="D76" s="1023">
        <v>0</v>
      </c>
      <c r="E76" s="615">
        <f t="shared" si="47"/>
        <v>0</v>
      </c>
      <c r="F76" s="371">
        <f t="shared" ref="F76:H78" si="67">IFERROR($D76*F93/100, 0)</f>
        <v>0</v>
      </c>
      <c r="G76" s="372">
        <f t="shared" si="67"/>
        <v>0</v>
      </c>
      <c r="H76" s="373">
        <f t="shared" si="67"/>
        <v>0</v>
      </c>
      <c r="I76" s="319">
        <f t="shared" si="48"/>
        <v>0</v>
      </c>
      <c r="J76" s="371">
        <f t="shared" ref="J76:Q78" si="68">IFERROR($D76*J93/100, 0)</f>
        <v>0</v>
      </c>
      <c r="K76" s="372">
        <f t="shared" si="68"/>
        <v>0</v>
      </c>
      <c r="L76" s="373">
        <f t="shared" si="68"/>
        <v>0</v>
      </c>
      <c r="M76" s="991">
        <f t="shared" si="68"/>
        <v>0</v>
      </c>
      <c r="N76" s="1020">
        <f t="shared" si="50"/>
        <v>0</v>
      </c>
      <c r="O76" s="372">
        <f t="shared" si="68"/>
        <v>0</v>
      </c>
      <c r="P76" s="373">
        <f t="shared" si="68"/>
        <v>0</v>
      </c>
      <c r="Q76" s="615">
        <f t="shared" si="68"/>
        <v>0</v>
      </c>
    </row>
    <row r="77" spans="2:17">
      <c r="B77" s="570" t="s">
        <v>418</v>
      </c>
      <c r="C77" s="1004" t="s">
        <v>599</v>
      </c>
      <c r="D77" s="1023">
        <v>0</v>
      </c>
      <c r="E77" s="615">
        <f t="shared" si="47"/>
        <v>0</v>
      </c>
      <c r="F77" s="371">
        <f t="shared" si="67"/>
        <v>0</v>
      </c>
      <c r="G77" s="372">
        <f t="shared" si="67"/>
        <v>0</v>
      </c>
      <c r="H77" s="373">
        <f t="shared" si="67"/>
        <v>0</v>
      </c>
      <c r="I77" s="319">
        <f t="shared" si="48"/>
        <v>0</v>
      </c>
      <c r="J77" s="371">
        <f t="shared" si="68"/>
        <v>0</v>
      </c>
      <c r="K77" s="372">
        <f t="shared" si="68"/>
        <v>0</v>
      </c>
      <c r="L77" s="373">
        <f t="shared" si="68"/>
        <v>0</v>
      </c>
      <c r="M77" s="991">
        <f t="shared" si="68"/>
        <v>0</v>
      </c>
      <c r="N77" s="1020">
        <f t="shared" si="50"/>
        <v>0</v>
      </c>
      <c r="O77" s="372">
        <f t="shared" si="68"/>
        <v>0</v>
      </c>
      <c r="P77" s="373">
        <f t="shared" si="68"/>
        <v>0</v>
      </c>
      <c r="Q77" s="615">
        <f t="shared" si="68"/>
        <v>0</v>
      </c>
    </row>
    <row r="78" spans="2:17">
      <c r="B78" s="616" t="s">
        <v>419</v>
      </c>
      <c r="C78" s="1004" t="s">
        <v>599</v>
      </c>
      <c r="D78" s="1022">
        <v>0</v>
      </c>
      <c r="E78" s="622">
        <f t="shared" si="47"/>
        <v>0</v>
      </c>
      <c r="F78" s="618">
        <f t="shared" si="67"/>
        <v>0</v>
      </c>
      <c r="G78" s="619">
        <f t="shared" si="67"/>
        <v>0</v>
      </c>
      <c r="H78" s="623">
        <f t="shared" si="67"/>
        <v>0</v>
      </c>
      <c r="I78" s="621">
        <f t="shared" si="48"/>
        <v>0</v>
      </c>
      <c r="J78" s="618">
        <f t="shared" si="68"/>
        <v>0</v>
      </c>
      <c r="K78" s="619">
        <f t="shared" si="68"/>
        <v>0</v>
      </c>
      <c r="L78" s="623">
        <f t="shared" si="68"/>
        <v>0</v>
      </c>
      <c r="M78" s="1024">
        <f t="shared" si="68"/>
        <v>0</v>
      </c>
      <c r="N78" s="1025">
        <f t="shared" si="50"/>
        <v>0</v>
      </c>
      <c r="O78" s="619">
        <f t="shared" si="68"/>
        <v>0</v>
      </c>
      <c r="P78" s="623">
        <f t="shared" si="68"/>
        <v>0</v>
      </c>
      <c r="Q78" s="622">
        <f t="shared" si="68"/>
        <v>0</v>
      </c>
    </row>
    <row r="79" spans="2:17" ht="75" customHeight="1" thickBot="1">
      <c r="B79" s="542" t="s">
        <v>63</v>
      </c>
      <c r="C79" s="32" t="s">
        <v>613</v>
      </c>
      <c r="D79" s="1026" t="s">
        <v>249</v>
      </c>
      <c r="E79" s="975" t="s">
        <v>250</v>
      </c>
      <c r="F79" s="976" t="s">
        <v>251</v>
      </c>
      <c r="G79" s="977" t="s">
        <v>252</v>
      </c>
      <c r="H79" s="978" t="s">
        <v>253</v>
      </c>
      <c r="I79" s="32" t="s">
        <v>254</v>
      </c>
      <c r="J79" s="976" t="s">
        <v>255</v>
      </c>
      <c r="K79" s="977" t="s">
        <v>256</v>
      </c>
      <c r="L79" s="979" t="s">
        <v>257</v>
      </c>
      <c r="M79" s="980" t="s">
        <v>258</v>
      </c>
      <c r="N79" s="981" t="s">
        <v>259</v>
      </c>
      <c r="O79" s="982" t="s">
        <v>260</v>
      </c>
      <c r="P79" s="982" t="s">
        <v>261</v>
      </c>
      <c r="Q79" s="983" t="s">
        <v>262</v>
      </c>
    </row>
    <row r="80" spans="2:17">
      <c r="B80" s="386" t="s">
        <v>65</v>
      </c>
      <c r="C80" s="625" t="s">
        <v>614</v>
      </c>
      <c r="D80" s="988">
        <f t="shared" ref="D80:D95" si="69">E80+I80+M80+N80+Q80</f>
        <v>100</v>
      </c>
      <c r="E80" s="627">
        <f t="shared" ref="E80:E95" si="70">SUM(F80:H80)</f>
        <v>42.6</v>
      </c>
      <c r="F80" s="628">
        <v>13.57</v>
      </c>
      <c r="G80" s="629">
        <v>0</v>
      </c>
      <c r="H80" s="633">
        <v>29.03</v>
      </c>
      <c r="I80" s="627">
        <f t="shared" ref="I80:I95" si="71">SUM(J80:L80)</f>
        <v>56.899999999999991</v>
      </c>
      <c r="J80" s="628">
        <v>25.54</v>
      </c>
      <c r="K80" s="629">
        <v>30.31</v>
      </c>
      <c r="L80" s="633">
        <v>1.05</v>
      </c>
      <c r="M80" s="1027">
        <v>0</v>
      </c>
      <c r="N80" s="1028">
        <f>SUM(O80:P80)</f>
        <v>0.5</v>
      </c>
      <c r="O80" s="629">
        <v>0.17</v>
      </c>
      <c r="P80" s="633">
        <v>0.33</v>
      </c>
      <c r="Q80" s="631">
        <v>0</v>
      </c>
    </row>
    <row r="81" spans="2:18">
      <c r="B81" s="416" t="s">
        <v>69</v>
      </c>
      <c r="C81" s="634" t="s">
        <v>615</v>
      </c>
      <c r="D81" s="988">
        <f t="shared" si="69"/>
        <v>100</v>
      </c>
      <c r="E81" s="636">
        <f t="shared" si="70"/>
        <v>42.6</v>
      </c>
      <c r="F81" s="637">
        <v>13.57</v>
      </c>
      <c r="G81" s="638">
        <v>0</v>
      </c>
      <c r="H81" s="641">
        <v>29.03</v>
      </c>
      <c r="I81" s="636">
        <f t="shared" si="71"/>
        <v>56.899999999999991</v>
      </c>
      <c r="J81" s="637">
        <v>25.54</v>
      </c>
      <c r="K81" s="638">
        <v>30.31</v>
      </c>
      <c r="L81" s="641">
        <v>1.05</v>
      </c>
      <c r="M81" s="1029">
        <v>0</v>
      </c>
      <c r="N81" s="1030">
        <f t="shared" ref="N81:N95" si="72">SUM(O81:P81)</f>
        <v>0.5</v>
      </c>
      <c r="O81" s="638">
        <v>0.17</v>
      </c>
      <c r="P81" s="641">
        <v>0.33</v>
      </c>
      <c r="Q81" s="640">
        <v>0</v>
      </c>
    </row>
    <row r="82" spans="2:18">
      <c r="B82" s="416" t="s">
        <v>71</v>
      </c>
      <c r="C82" s="634" t="s">
        <v>616</v>
      </c>
      <c r="D82" s="988">
        <f t="shared" si="69"/>
        <v>100</v>
      </c>
      <c r="E82" s="636">
        <f t="shared" si="70"/>
        <v>42.6</v>
      </c>
      <c r="F82" s="637">
        <v>13.57</v>
      </c>
      <c r="G82" s="638">
        <v>0</v>
      </c>
      <c r="H82" s="641">
        <v>29.03</v>
      </c>
      <c r="I82" s="636">
        <f t="shared" si="71"/>
        <v>56.899999999999991</v>
      </c>
      <c r="J82" s="637">
        <v>25.54</v>
      </c>
      <c r="K82" s="638">
        <v>30.31</v>
      </c>
      <c r="L82" s="641">
        <v>1.05</v>
      </c>
      <c r="M82" s="1029">
        <v>0</v>
      </c>
      <c r="N82" s="1030">
        <f t="shared" si="72"/>
        <v>0.5</v>
      </c>
      <c r="O82" s="638">
        <v>0.17</v>
      </c>
      <c r="P82" s="641">
        <v>0.33</v>
      </c>
      <c r="Q82" s="640">
        <v>0</v>
      </c>
    </row>
    <row r="83" spans="2:18">
      <c r="B83" s="420" t="s">
        <v>73</v>
      </c>
      <c r="C83" s="634" t="s">
        <v>617</v>
      </c>
      <c r="D83" s="988">
        <f t="shared" si="69"/>
        <v>100</v>
      </c>
      <c r="E83" s="636">
        <f t="shared" si="70"/>
        <v>42.6</v>
      </c>
      <c r="F83" s="637">
        <v>13.57</v>
      </c>
      <c r="G83" s="638">
        <v>0</v>
      </c>
      <c r="H83" s="641">
        <v>29.03</v>
      </c>
      <c r="I83" s="636">
        <f t="shared" si="71"/>
        <v>56.899999999999991</v>
      </c>
      <c r="J83" s="637">
        <v>25.54</v>
      </c>
      <c r="K83" s="638">
        <v>30.31</v>
      </c>
      <c r="L83" s="641">
        <v>1.05</v>
      </c>
      <c r="M83" s="1029">
        <v>0</v>
      </c>
      <c r="N83" s="1030">
        <f t="shared" si="72"/>
        <v>0.5</v>
      </c>
      <c r="O83" s="638">
        <v>0.17</v>
      </c>
      <c r="P83" s="641">
        <v>0.33</v>
      </c>
      <c r="Q83" s="640">
        <v>0</v>
      </c>
    </row>
    <row r="84" spans="2:18">
      <c r="B84" s="416" t="s">
        <v>75</v>
      </c>
      <c r="C84" s="634" t="s">
        <v>618</v>
      </c>
      <c r="D84" s="988">
        <f t="shared" si="69"/>
        <v>100</v>
      </c>
      <c r="E84" s="636">
        <f t="shared" si="70"/>
        <v>42.6</v>
      </c>
      <c r="F84" s="637">
        <v>13.57</v>
      </c>
      <c r="G84" s="638">
        <v>0</v>
      </c>
      <c r="H84" s="641">
        <v>29.03</v>
      </c>
      <c r="I84" s="636">
        <f t="shared" si="71"/>
        <v>56.899999999999991</v>
      </c>
      <c r="J84" s="637">
        <v>25.54</v>
      </c>
      <c r="K84" s="638">
        <v>30.31</v>
      </c>
      <c r="L84" s="641">
        <v>1.05</v>
      </c>
      <c r="M84" s="1029">
        <v>0</v>
      </c>
      <c r="N84" s="1030">
        <f t="shared" si="72"/>
        <v>0.5</v>
      </c>
      <c r="O84" s="638">
        <v>0.17</v>
      </c>
      <c r="P84" s="641">
        <v>0.33</v>
      </c>
      <c r="Q84" s="640">
        <v>0</v>
      </c>
    </row>
    <row r="85" spans="2:18">
      <c r="B85" s="416" t="s">
        <v>460</v>
      </c>
      <c r="C85" s="634" t="s">
        <v>619</v>
      </c>
      <c r="D85" s="988">
        <f t="shared" si="69"/>
        <v>100</v>
      </c>
      <c r="E85" s="636">
        <f t="shared" si="70"/>
        <v>42.6</v>
      </c>
      <c r="F85" s="637">
        <v>13.57</v>
      </c>
      <c r="G85" s="638">
        <v>0</v>
      </c>
      <c r="H85" s="641">
        <v>29.03</v>
      </c>
      <c r="I85" s="636">
        <f t="shared" si="71"/>
        <v>56.899999999999991</v>
      </c>
      <c r="J85" s="637">
        <v>25.54</v>
      </c>
      <c r="K85" s="638">
        <v>30.31</v>
      </c>
      <c r="L85" s="641">
        <v>1.05</v>
      </c>
      <c r="M85" s="1029">
        <v>0</v>
      </c>
      <c r="N85" s="1030">
        <f t="shared" si="72"/>
        <v>0.5</v>
      </c>
      <c r="O85" s="638">
        <v>0.17</v>
      </c>
      <c r="P85" s="641">
        <v>0.33</v>
      </c>
      <c r="Q85" s="640">
        <v>0</v>
      </c>
    </row>
    <row r="86" spans="2:18">
      <c r="B86" s="416" t="s">
        <v>464</v>
      </c>
      <c r="C86" s="634" t="s">
        <v>620</v>
      </c>
      <c r="D86" s="988">
        <f t="shared" si="69"/>
        <v>100</v>
      </c>
      <c r="E86" s="636">
        <f t="shared" si="70"/>
        <v>42.6</v>
      </c>
      <c r="F86" s="637">
        <v>13.57</v>
      </c>
      <c r="G86" s="638">
        <v>0</v>
      </c>
      <c r="H86" s="641">
        <v>29.03</v>
      </c>
      <c r="I86" s="636">
        <f t="shared" si="71"/>
        <v>56.899999999999991</v>
      </c>
      <c r="J86" s="637">
        <v>25.54</v>
      </c>
      <c r="K86" s="638">
        <v>30.31</v>
      </c>
      <c r="L86" s="641">
        <v>1.05</v>
      </c>
      <c r="M86" s="1029">
        <v>0</v>
      </c>
      <c r="N86" s="1030">
        <f t="shared" si="72"/>
        <v>0.5</v>
      </c>
      <c r="O86" s="638">
        <v>0.17</v>
      </c>
      <c r="P86" s="641">
        <v>0.33</v>
      </c>
      <c r="Q86" s="640">
        <v>0</v>
      </c>
    </row>
    <row r="87" spans="2:18">
      <c r="B87" s="420" t="s">
        <v>468</v>
      </c>
      <c r="C87" s="634" t="s">
        <v>621</v>
      </c>
      <c r="D87" s="988">
        <f t="shared" si="69"/>
        <v>100</v>
      </c>
      <c r="E87" s="636">
        <f t="shared" si="70"/>
        <v>42.6</v>
      </c>
      <c r="F87" s="637">
        <v>13.57</v>
      </c>
      <c r="G87" s="638">
        <v>0</v>
      </c>
      <c r="H87" s="641">
        <v>29.03</v>
      </c>
      <c r="I87" s="636">
        <f t="shared" si="71"/>
        <v>56.899999999999991</v>
      </c>
      <c r="J87" s="637">
        <v>25.54</v>
      </c>
      <c r="K87" s="638">
        <v>30.31</v>
      </c>
      <c r="L87" s="641">
        <v>1.05</v>
      </c>
      <c r="M87" s="1029">
        <v>0</v>
      </c>
      <c r="N87" s="1030">
        <f t="shared" si="72"/>
        <v>0.5</v>
      </c>
      <c r="O87" s="638">
        <v>0.17</v>
      </c>
      <c r="P87" s="641">
        <v>0.33</v>
      </c>
      <c r="Q87" s="640">
        <v>0</v>
      </c>
    </row>
    <row r="88" spans="2:18">
      <c r="B88" s="420" t="s">
        <v>472</v>
      </c>
      <c r="C88" s="634" t="s">
        <v>622</v>
      </c>
      <c r="D88" s="988">
        <f t="shared" si="69"/>
        <v>100</v>
      </c>
      <c r="E88" s="636">
        <f t="shared" si="70"/>
        <v>42.6</v>
      </c>
      <c r="F88" s="637">
        <v>13.57</v>
      </c>
      <c r="G88" s="638">
        <v>0</v>
      </c>
      <c r="H88" s="641">
        <v>29.03</v>
      </c>
      <c r="I88" s="636">
        <f t="shared" si="71"/>
        <v>56.899999999999991</v>
      </c>
      <c r="J88" s="637">
        <v>25.54</v>
      </c>
      <c r="K88" s="638">
        <v>30.31</v>
      </c>
      <c r="L88" s="641">
        <v>1.05</v>
      </c>
      <c r="M88" s="1029">
        <v>0</v>
      </c>
      <c r="N88" s="1030">
        <f t="shared" si="72"/>
        <v>0.5</v>
      </c>
      <c r="O88" s="638">
        <v>0.17</v>
      </c>
      <c r="P88" s="641">
        <v>0.33</v>
      </c>
      <c r="Q88" s="640">
        <v>0</v>
      </c>
    </row>
    <row r="89" spans="2:18">
      <c r="B89" s="420" t="s">
        <v>488</v>
      </c>
      <c r="C89" s="634" t="s">
        <v>623</v>
      </c>
      <c r="D89" s="988">
        <f t="shared" si="69"/>
        <v>100</v>
      </c>
      <c r="E89" s="636">
        <f t="shared" si="70"/>
        <v>42.6</v>
      </c>
      <c r="F89" s="637">
        <v>13.57</v>
      </c>
      <c r="G89" s="638">
        <v>0</v>
      </c>
      <c r="H89" s="641">
        <v>29.03</v>
      </c>
      <c r="I89" s="636">
        <f t="shared" si="71"/>
        <v>56.899999999999991</v>
      </c>
      <c r="J89" s="637">
        <v>25.54</v>
      </c>
      <c r="K89" s="638">
        <v>30.31</v>
      </c>
      <c r="L89" s="641">
        <v>1.05</v>
      </c>
      <c r="M89" s="1029">
        <v>0</v>
      </c>
      <c r="N89" s="1030">
        <f t="shared" si="72"/>
        <v>0.5</v>
      </c>
      <c r="O89" s="638">
        <v>0.17</v>
      </c>
      <c r="P89" s="641">
        <v>0.33</v>
      </c>
      <c r="Q89" s="640">
        <v>0</v>
      </c>
    </row>
    <row r="90" spans="2:18">
      <c r="B90" s="420" t="s">
        <v>489</v>
      </c>
      <c r="C90" s="634" t="s">
        <v>624</v>
      </c>
      <c r="D90" s="988">
        <f t="shared" si="69"/>
        <v>100</v>
      </c>
      <c r="E90" s="636">
        <f t="shared" si="70"/>
        <v>42.6</v>
      </c>
      <c r="F90" s="637">
        <v>13.57</v>
      </c>
      <c r="G90" s="638">
        <v>0</v>
      </c>
      <c r="H90" s="641">
        <v>29.03</v>
      </c>
      <c r="I90" s="636">
        <f t="shared" si="71"/>
        <v>56.899999999999991</v>
      </c>
      <c r="J90" s="637">
        <v>25.54</v>
      </c>
      <c r="K90" s="638">
        <v>30.31</v>
      </c>
      <c r="L90" s="641">
        <v>1.05</v>
      </c>
      <c r="M90" s="1029">
        <v>0</v>
      </c>
      <c r="N90" s="1030">
        <f t="shared" si="72"/>
        <v>0.5</v>
      </c>
      <c r="O90" s="638">
        <v>0.17</v>
      </c>
      <c r="P90" s="641">
        <v>0.33</v>
      </c>
      <c r="Q90" s="640">
        <v>0</v>
      </c>
    </row>
    <row r="91" spans="2:18">
      <c r="B91" s="420" t="s">
        <v>625</v>
      </c>
      <c r="C91" s="634" t="s">
        <v>626</v>
      </c>
      <c r="D91" s="988">
        <f t="shared" si="69"/>
        <v>100</v>
      </c>
      <c r="E91" s="636">
        <f t="shared" si="70"/>
        <v>42.6</v>
      </c>
      <c r="F91" s="637">
        <v>13.57</v>
      </c>
      <c r="G91" s="638">
        <v>0</v>
      </c>
      <c r="H91" s="641">
        <v>29.03</v>
      </c>
      <c r="I91" s="636">
        <f t="shared" si="71"/>
        <v>56.899999999999991</v>
      </c>
      <c r="J91" s="637">
        <v>25.54</v>
      </c>
      <c r="K91" s="638">
        <v>30.31</v>
      </c>
      <c r="L91" s="641">
        <v>1.05</v>
      </c>
      <c r="M91" s="1029">
        <v>0</v>
      </c>
      <c r="N91" s="1030">
        <f t="shared" si="72"/>
        <v>0.5</v>
      </c>
      <c r="O91" s="638">
        <v>0.17</v>
      </c>
      <c r="P91" s="641">
        <v>0.33</v>
      </c>
      <c r="Q91" s="640">
        <v>0</v>
      </c>
    </row>
    <row r="92" spans="2:18">
      <c r="B92" s="420" t="s">
        <v>627</v>
      </c>
      <c r="C92" s="634" t="s">
        <v>628</v>
      </c>
      <c r="D92" s="988">
        <f t="shared" si="69"/>
        <v>100</v>
      </c>
      <c r="E92" s="636">
        <f t="shared" si="70"/>
        <v>42.6</v>
      </c>
      <c r="F92" s="637">
        <v>13.57</v>
      </c>
      <c r="G92" s="638">
        <v>0</v>
      </c>
      <c r="H92" s="641">
        <v>29.03</v>
      </c>
      <c r="I92" s="636">
        <f t="shared" si="71"/>
        <v>56.899999999999991</v>
      </c>
      <c r="J92" s="637">
        <v>25.54</v>
      </c>
      <c r="K92" s="638">
        <v>30.31</v>
      </c>
      <c r="L92" s="641">
        <v>1.05</v>
      </c>
      <c r="M92" s="1029">
        <v>0</v>
      </c>
      <c r="N92" s="1030">
        <f t="shared" si="72"/>
        <v>0.5</v>
      </c>
      <c r="O92" s="638">
        <v>0.17</v>
      </c>
      <c r="P92" s="641">
        <v>0.33</v>
      </c>
      <c r="Q92" s="640">
        <v>0</v>
      </c>
    </row>
    <row r="93" spans="2:18">
      <c r="B93" s="416" t="s">
        <v>629</v>
      </c>
      <c r="C93" s="634" t="s">
        <v>630</v>
      </c>
      <c r="D93" s="988">
        <f t="shared" si="69"/>
        <v>100</v>
      </c>
      <c r="E93" s="636">
        <f t="shared" si="70"/>
        <v>42.6</v>
      </c>
      <c r="F93" s="637">
        <v>13.57</v>
      </c>
      <c r="G93" s="638">
        <v>0</v>
      </c>
      <c r="H93" s="641">
        <v>29.03</v>
      </c>
      <c r="I93" s="636">
        <f t="shared" si="71"/>
        <v>56.899999999999991</v>
      </c>
      <c r="J93" s="637">
        <v>25.54</v>
      </c>
      <c r="K93" s="638">
        <v>30.31</v>
      </c>
      <c r="L93" s="641">
        <v>1.05</v>
      </c>
      <c r="M93" s="1029">
        <v>0</v>
      </c>
      <c r="N93" s="1030">
        <f t="shared" si="72"/>
        <v>0.5</v>
      </c>
      <c r="O93" s="638">
        <v>0.17</v>
      </c>
      <c r="P93" s="641">
        <v>0.33</v>
      </c>
      <c r="Q93" s="640">
        <v>0</v>
      </c>
    </row>
    <row r="94" spans="2:18">
      <c r="B94" s="420" t="s">
        <v>631</v>
      </c>
      <c r="C94" s="642" t="s">
        <v>632</v>
      </c>
      <c r="D94" s="988">
        <f t="shared" si="69"/>
        <v>100</v>
      </c>
      <c r="E94" s="644">
        <f t="shared" si="70"/>
        <v>42.6</v>
      </c>
      <c r="F94" s="645">
        <v>13.57</v>
      </c>
      <c r="G94" s="646">
        <v>0</v>
      </c>
      <c r="H94" s="649">
        <v>29.03</v>
      </c>
      <c r="I94" s="644">
        <f t="shared" si="71"/>
        <v>56.899999999999991</v>
      </c>
      <c r="J94" s="645">
        <v>25.54</v>
      </c>
      <c r="K94" s="646">
        <v>30.31</v>
      </c>
      <c r="L94" s="649">
        <v>1.05</v>
      </c>
      <c r="M94" s="1031">
        <v>0</v>
      </c>
      <c r="N94" s="1032">
        <f t="shared" si="72"/>
        <v>0.5</v>
      </c>
      <c r="O94" s="646">
        <v>0.17</v>
      </c>
      <c r="P94" s="649">
        <v>0.33</v>
      </c>
      <c r="Q94" s="648">
        <v>0</v>
      </c>
    </row>
    <row r="95" spans="2:18">
      <c r="B95" s="650" t="s">
        <v>633</v>
      </c>
      <c r="C95" s="651" t="s">
        <v>634</v>
      </c>
      <c r="D95" s="988">
        <f t="shared" si="69"/>
        <v>100</v>
      </c>
      <c r="E95" s="1033">
        <f t="shared" si="70"/>
        <v>42.6</v>
      </c>
      <c r="F95" s="654">
        <v>13.57</v>
      </c>
      <c r="G95" s="655">
        <v>0</v>
      </c>
      <c r="H95" s="658">
        <v>29.03</v>
      </c>
      <c r="I95" s="653">
        <f t="shared" si="71"/>
        <v>56.899999999999991</v>
      </c>
      <c r="J95" s="654">
        <v>25.54</v>
      </c>
      <c r="K95" s="655">
        <v>30.31</v>
      </c>
      <c r="L95" s="658">
        <v>1.05</v>
      </c>
      <c r="M95" s="1034">
        <v>0</v>
      </c>
      <c r="N95" s="1035">
        <f t="shared" si="72"/>
        <v>0.5</v>
      </c>
      <c r="O95" s="655">
        <v>0.17</v>
      </c>
      <c r="P95" s="658">
        <v>0.33</v>
      </c>
      <c r="Q95" s="1036">
        <v>0</v>
      </c>
    </row>
    <row r="96" spans="2:18">
      <c r="B96" s="545" t="s">
        <v>77</v>
      </c>
      <c r="C96" s="545" t="s">
        <v>635</v>
      </c>
      <c r="D96" s="1037">
        <f t="shared" ref="D96" si="73">D97+D101+D106+D108+D111+D114</f>
        <v>36.915740000000007</v>
      </c>
      <c r="E96" s="550">
        <f t="shared" ref="E96:Q96" si="74">E97+E101+E106+E108+E111+E114</f>
        <v>15.726105240000003</v>
      </c>
      <c r="F96" s="547">
        <f t="shared" si="74"/>
        <v>5.0094659180000001</v>
      </c>
      <c r="G96" s="548">
        <f t="shared" si="74"/>
        <v>0</v>
      </c>
      <c r="H96" s="551">
        <f t="shared" si="74"/>
        <v>10.716639322000002</v>
      </c>
      <c r="I96" s="546">
        <f t="shared" si="74"/>
        <v>21.005056059999998</v>
      </c>
      <c r="J96" s="547">
        <f t="shared" si="74"/>
        <v>9.4282799960000023</v>
      </c>
      <c r="K96" s="548">
        <f t="shared" si="74"/>
        <v>11.189160793999999</v>
      </c>
      <c r="L96" s="551">
        <f t="shared" si="74"/>
        <v>0.38761526999999996</v>
      </c>
      <c r="M96" s="986">
        <f t="shared" si="74"/>
        <v>0</v>
      </c>
      <c r="N96" s="1038">
        <f t="shared" si="74"/>
        <v>0.18457870000000004</v>
      </c>
      <c r="O96" s="662">
        <f t="shared" si="74"/>
        <v>6.2756757999999996E-2</v>
      </c>
      <c r="P96" s="665">
        <f t="shared" si="74"/>
        <v>0.12182194200000002</v>
      </c>
      <c r="Q96" s="550">
        <f t="shared" si="74"/>
        <v>0</v>
      </c>
      <c r="R96" s="613"/>
    </row>
    <row r="97" spans="2:18">
      <c r="B97" s="552" t="s">
        <v>491</v>
      </c>
      <c r="C97" s="553" t="s">
        <v>8</v>
      </c>
      <c r="D97" s="1039">
        <f>SUM(D98:D100)</f>
        <v>5.6070599999999997</v>
      </c>
      <c r="E97" s="149">
        <f t="shared" ref="E97:E117" si="75">SUM(F97:H97)</f>
        <v>2.3886075599999996</v>
      </c>
      <c r="F97" s="146">
        <f>SUM(F98:F100)</f>
        <v>0.76087804199999998</v>
      </c>
      <c r="G97" s="147">
        <f>SUM(G98:G100)</f>
        <v>0</v>
      </c>
      <c r="H97" s="148">
        <f>SUM(H98:H100)</f>
        <v>1.6277295179999998</v>
      </c>
      <c r="I97" s="145">
        <f t="shared" ref="I97:I117" si="76">SUM(J97:L97)</f>
        <v>3.1904171399999997</v>
      </c>
      <c r="J97" s="146">
        <f t="shared" ref="J97:Q97" si="77">SUM(J98:J100)</f>
        <v>1.432043124</v>
      </c>
      <c r="K97" s="147">
        <f t="shared" si="77"/>
        <v>1.6994998859999999</v>
      </c>
      <c r="L97" s="148">
        <f t="shared" si="77"/>
        <v>5.8874129999999997E-2</v>
      </c>
      <c r="M97" s="989">
        <f t="shared" si="77"/>
        <v>0</v>
      </c>
      <c r="N97" s="1040">
        <f t="shared" ref="N97:N117" si="78">SUM(O97:P97)</f>
        <v>2.8035299999999999E-2</v>
      </c>
      <c r="O97" s="668">
        <f t="shared" si="77"/>
        <v>9.5320020000000012E-3</v>
      </c>
      <c r="P97" s="671">
        <f t="shared" si="77"/>
        <v>1.8503297999999998E-2</v>
      </c>
      <c r="Q97" s="149">
        <f t="shared" si="77"/>
        <v>0</v>
      </c>
      <c r="R97" s="613"/>
    </row>
    <row r="98" spans="2:18">
      <c r="B98" s="554" t="s">
        <v>492</v>
      </c>
      <c r="C98" s="555" t="s">
        <v>10</v>
      </c>
      <c r="D98" s="1041">
        <v>5.6070599999999997</v>
      </c>
      <c r="E98" s="615">
        <f t="shared" si="75"/>
        <v>2.3886075599999996</v>
      </c>
      <c r="F98" s="371">
        <f t="shared" ref="F98:H100" si="79">IFERROR($D98*F119/100, 0)</f>
        <v>0.76087804199999998</v>
      </c>
      <c r="G98" s="372">
        <f t="shared" si="79"/>
        <v>0</v>
      </c>
      <c r="H98" s="373">
        <f t="shared" si="79"/>
        <v>1.6277295179999998</v>
      </c>
      <c r="I98" s="319">
        <f t="shared" si="76"/>
        <v>3.1904171399999997</v>
      </c>
      <c r="J98" s="371">
        <f t="shared" ref="J98:Q100" si="80">IFERROR($D98*J119/100, 0)</f>
        <v>1.432043124</v>
      </c>
      <c r="K98" s="372">
        <f t="shared" si="80"/>
        <v>1.6994998859999999</v>
      </c>
      <c r="L98" s="373">
        <f t="shared" si="80"/>
        <v>5.8874129999999997E-2</v>
      </c>
      <c r="M98" s="991">
        <f t="shared" si="80"/>
        <v>0</v>
      </c>
      <c r="N98" s="1042">
        <f t="shared" si="78"/>
        <v>2.8035299999999999E-2</v>
      </c>
      <c r="O98" s="675">
        <f t="shared" si="80"/>
        <v>9.5320020000000012E-3</v>
      </c>
      <c r="P98" s="678">
        <f t="shared" si="80"/>
        <v>1.8503297999999998E-2</v>
      </c>
      <c r="Q98" s="615">
        <f t="shared" si="80"/>
        <v>0</v>
      </c>
    </row>
    <row r="99" spans="2:18">
      <c r="B99" s="554" t="s">
        <v>636</v>
      </c>
      <c r="C99" s="555" t="s">
        <v>11</v>
      </c>
      <c r="D99" s="1041">
        <v>0</v>
      </c>
      <c r="E99" s="615">
        <f t="shared" si="75"/>
        <v>0</v>
      </c>
      <c r="F99" s="371">
        <f t="shared" si="79"/>
        <v>0</v>
      </c>
      <c r="G99" s="372">
        <f t="shared" si="79"/>
        <v>0</v>
      </c>
      <c r="H99" s="373">
        <f t="shared" si="79"/>
        <v>0</v>
      </c>
      <c r="I99" s="319">
        <f t="shared" si="76"/>
        <v>0</v>
      </c>
      <c r="J99" s="371">
        <f t="shared" si="80"/>
        <v>0</v>
      </c>
      <c r="K99" s="372">
        <f t="shared" si="80"/>
        <v>0</v>
      </c>
      <c r="L99" s="373">
        <f t="shared" si="80"/>
        <v>0</v>
      </c>
      <c r="M99" s="991">
        <f t="shared" si="80"/>
        <v>0</v>
      </c>
      <c r="N99" s="1042">
        <f t="shared" si="78"/>
        <v>0</v>
      </c>
      <c r="O99" s="675">
        <f t="shared" si="80"/>
        <v>0</v>
      </c>
      <c r="P99" s="678">
        <f t="shared" si="80"/>
        <v>0</v>
      </c>
      <c r="Q99" s="615">
        <f t="shared" si="80"/>
        <v>0</v>
      </c>
    </row>
    <row r="100" spans="2:18">
      <c r="B100" s="554" t="s">
        <v>637</v>
      </c>
      <c r="C100" s="555" t="s">
        <v>13</v>
      </c>
      <c r="D100" s="1041">
        <v>0</v>
      </c>
      <c r="E100" s="615">
        <f t="shared" si="75"/>
        <v>0</v>
      </c>
      <c r="F100" s="371">
        <f t="shared" si="79"/>
        <v>0</v>
      </c>
      <c r="G100" s="372">
        <f t="shared" si="79"/>
        <v>0</v>
      </c>
      <c r="H100" s="373">
        <f t="shared" si="79"/>
        <v>0</v>
      </c>
      <c r="I100" s="319">
        <f t="shared" si="76"/>
        <v>0</v>
      </c>
      <c r="J100" s="371">
        <f t="shared" si="80"/>
        <v>0</v>
      </c>
      <c r="K100" s="372">
        <f t="shared" si="80"/>
        <v>0</v>
      </c>
      <c r="L100" s="373">
        <f t="shared" si="80"/>
        <v>0</v>
      </c>
      <c r="M100" s="991">
        <f t="shared" si="80"/>
        <v>0</v>
      </c>
      <c r="N100" s="1042">
        <f t="shared" si="78"/>
        <v>0</v>
      </c>
      <c r="O100" s="675">
        <f t="shared" si="80"/>
        <v>0</v>
      </c>
      <c r="P100" s="678">
        <f t="shared" si="80"/>
        <v>0</v>
      </c>
      <c r="Q100" s="615">
        <f t="shared" si="80"/>
        <v>0</v>
      </c>
    </row>
    <row r="101" spans="2:18">
      <c r="B101" s="552" t="s">
        <v>167</v>
      </c>
      <c r="C101" s="556" t="s">
        <v>15</v>
      </c>
      <c r="D101" s="1039">
        <f>SUM(D102:D105)</f>
        <v>26.054950000000002</v>
      </c>
      <c r="E101" s="149">
        <f t="shared" si="75"/>
        <v>11.099408700000001</v>
      </c>
      <c r="F101" s="146">
        <f>SUM(F102:F105)</f>
        <v>3.5356567150000004</v>
      </c>
      <c r="G101" s="147">
        <f>SUM(G102:G105)</f>
        <v>0</v>
      </c>
      <c r="H101" s="148">
        <f>SUM(H102:H105)</f>
        <v>7.5637519850000015</v>
      </c>
      <c r="I101" s="145">
        <f t="shared" si="76"/>
        <v>14.82526655</v>
      </c>
      <c r="J101" s="146">
        <f t="shared" ref="J101:Q101" si="81">SUM(J102:J105)</f>
        <v>6.6544342300000006</v>
      </c>
      <c r="K101" s="147">
        <f t="shared" si="81"/>
        <v>7.8972553450000005</v>
      </c>
      <c r="L101" s="148">
        <f t="shared" si="81"/>
        <v>0.273576975</v>
      </c>
      <c r="M101" s="989">
        <f t="shared" si="81"/>
        <v>0</v>
      </c>
      <c r="N101" s="1040">
        <f t="shared" si="78"/>
        <v>0.13027475000000002</v>
      </c>
      <c r="O101" s="668">
        <f t="shared" si="81"/>
        <v>4.4293415000000003E-2</v>
      </c>
      <c r="P101" s="671">
        <f t="shared" si="81"/>
        <v>8.598133500000002E-2</v>
      </c>
      <c r="Q101" s="149">
        <f t="shared" si="81"/>
        <v>0</v>
      </c>
      <c r="R101" s="613"/>
    </row>
    <row r="102" spans="2:18">
      <c r="B102" s="554" t="s">
        <v>494</v>
      </c>
      <c r="C102" s="555" t="s">
        <v>17</v>
      </c>
      <c r="D102" s="1041">
        <v>19.373640000000002</v>
      </c>
      <c r="E102" s="615">
        <f t="shared" si="75"/>
        <v>8.2531706400000022</v>
      </c>
      <c r="F102" s="371">
        <f t="shared" ref="F102:H105" si="82">IFERROR($D102*F122/100, 0)</f>
        <v>2.6290029480000006</v>
      </c>
      <c r="G102" s="372">
        <f t="shared" si="82"/>
        <v>0</v>
      </c>
      <c r="H102" s="373">
        <f t="shared" si="82"/>
        <v>5.6241676920000012</v>
      </c>
      <c r="I102" s="319">
        <f t="shared" si="76"/>
        <v>11.02360116</v>
      </c>
      <c r="J102" s="371">
        <f t="shared" ref="J102:Q105" si="83">IFERROR($D102*J122/100, 0)</f>
        <v>4.9480276560000007</v>
      </c>
      <c r="K102" s="372">
        <f t="shared" si="83"/>
        <v>5.8721502840000008</v>
      </c>
      <c r="L102" s="373">
        <f t="shared" si="83"/>
        <v>0.20342322000000002</v>
      </c>
      <c r="M102" s="991">
        <f t="shared" si="83"/>
        <v>0</v>
      </c>
      <c r="N102" s="1042">
        <f t="shared" si="78"/>
        <v>9.6868200000000015E-2</v>
      </c>
      <c r="O102" s="675">
        <f t="shared" si="83"/>
        <v>3.2935188000000004E-2</v>
      </c>
      <c r="P102" s="678">
        <f t="shared" si="83"/>
        <v>6.3933012000000011E-2</v>
      </c>
      <c r="Q102" s="615">
        <f t="shared" si="83"/>
        <v>0</v>
      </c>
    </row>
    <row r="103" spans="2:18">
      <c r="B103" s="554" t="s">
        <v>496</v>
      </c>
      <c r="C103" s="555" t="s">
        <v>591</v>
      </c>
      <c r="D103" s="1041">
        <v>6.6813099999999999</v>
      </c>
      <c r="E103" s="615">
        <f t="shared" si="75"/>
        <v>2.8462380600000001</v>
      </c>
      <c r="F103" s="371">
        <f t="shared" si="82"/>
        <v>0.906653767</v>
      </c>
      <c r="G103" s="372">
        <f t="shared" si="82"/>
        <v>0</v>
      </c>
      <c r="H103" s="373">
        <f t="shared" si="82"/>
        <v>1.939584293</v>
      </c>
      <c r="I103" s="319">
        <f t="shared" si="76"/>
        <v>3.8016653899999997</v>
      </c>
      <c r="J103" s="371">
        <f t="shared" si="83"/>
        <v>1.7064065739999998</v>
      </c>
      <c r="K103" s="372">
        <f t="shared" si="83"/>
        <v>2.0251050609999997</v>
      </c>
      <c r="L103" s="373">
        <f t="shared" si="83"/>
        <v>7.0153754999999998E-2</v>
      </c>
      <c r="M103" s="991">
        <f t="shared" si="83"/>
        <v>0</v>
      </c>
      <c r="N103" s="1042">
        <f t="shared" si="78"/>
        <v>3.340655E-2</v>
      </c>
      <c r="O103" s="675">
        <f t="shared" si="83"/>
        <v>1.1358227E-2</v>
      </c>
      <c r="P103" s="678">
        <f t="shared" si="83"/>
        <v>2.2048323000000002E-2</v>
      </c>
      <c r="Q103" s="615">
        <f t="shared" si="83"/>
        <v>0</v>
      </c>
    </row>
    <row r="104" spans="2:18">
      <c r="B104" s="554" t="s">
        <v>638</v>
      </c>
      <c r="C104" s="555" t="s">
        <v>23</v>
      </c>
      <c r="D104" s="1041">
        <v>0</v>
      </c>
      <c r="E104" s="615">
        <f t="shared" si="75"/>
        <v>0</v>
      </c>
      <c r="F104" s="371">
        <f t="shared" si="82"/>
        <v>0</v>
      </c>
      <c r="G104" s="372">
        <f t="shared" si="82"/>
        <v>0</v>
      </c>
      <c r="H104" s="373">
        <f t="shared" si="82"/>
        <v>0</v>
      </c>
      <c r="I104" s="319">
        <f t="shared" si="76"/>
        <v>0</v>
      </c>
      <c r="J104" s="371">
        <f t="shared" si="83"/>
        <v>0</v>
      </c>
      <c r="K104" s="372">
        <f t="shared" si="83"/>
        <v>0</v>
      </c>
      <c r="L104" s="373">
        <f t="shared" si="83"/>
        <v>0</v>
      </c>
      <c r="M104" s="991">
        <f t="shared" si="83"/>
        <v>0</v>
      </c>
      <c r="N104" s="1042">
        <f t="shared" si="78"/>
        <v>0</v>
      </c>
      <c r="O104" s="675">
        <f t="shared" si="83"/>
        <v>0</v>
      </c>
      <c r="P104" s="678">
        <f t="shared" si="83"/>
        <v>0</v>
      </c>
      <c r="Q104" s="615">
        <f t="shared" si="83"/>
        <v>0</v>
      </c>
    </row>
    <row r="105" spans="2:18">
      <c r="B105" s="554" t="s">
        <v>639</v>
      </c>
      <c r="C105" s="555" t="s">
        <v>640</v>
      </c>
      <c r="D105" s="1041">
        <v>0</v>
      </c>
      <c r="E105" s="615">
        <f t="shared" si="75"/>
        <v>0</v>
      </c>
      <c r="F105" s="371">
        <f t="shared" si="82"/>
        <v>0</v>
      </c>
      <c r="G105" s="372">
        <f t="shared" si="82"/>
        <v>0</v>
      </c>
      <c r="H105" s="373">
        <f t="shared" si="82"/>
        <v>0</v>
      </c>
      <c r="I105" s="319">
        <f t="shared" si="76"/>
        <v>0</v>
      </c>
      <c r="J105" s="371">
        <f t="shared" si="83"/>
        <v>0</v>
      </c>
      <c r="K105" s="372">
        <f t="shared" si="83"/>
        <v>0</v>
      </c>
      <c r="L105" s="373">
        <f t="shared" si="83"/>
        <v>0</v>
      </c>
      <c r="M105" s="991">
        <f t="shared" si="83"/>
        <v>0</v>
      </c>
      <c r="N105" s="1042">
        <f t="shared" si="78"/>
        <v>0</v>
      </c>
      <c r="O105" s="675">
        <f t="shared" si="83"/>
        <v>0</v>
      </c>
      <c r="P105" s="678">
        <f t="shared" si="83"/>
        <v>0</v>
      </c>
      <c r="Q105" s="615">
        <f t="shared" si="83"/>
        <v>0</v>
      </c>
    </row>
    <row r="106" spans="2:18">
      <c r="B106" s="552" t="s">
        <v>169</v>
      </c>
      <c r="C106" s="558" t="s">
        <v>27</v>
      </c>
      <c r="D106" s="1039">
        <f>D107</f>
        <v>0</v>
      </c>
      <c r="E106" s="149">
        <f t="shared" si="75"/>
        <v>0</v>
      </c>
      <c r="F106" s="146">
        <f>F107</f>
        <v>0</v>
      </c>
      <c r="G106" s="147">
        <f>G107</f>
        <v>0</v>
      </c>
      <c r="H106" s="148">
        <f>H107</f>
        <v>0</v>
      </c>
      <c r="I106" s="145">
        <f t="shared" si="76"/>
        <v>0</v>
      </c>
      <c r="J106" s="146">
        <f t="shared" ref="J106:Q106" si="84">J107</f>
        <v>0</v>
      </c>
      <c r="K106" s="147">
        <f t="shared" si="84"/>
        <v>0</v>
      </c>
      <c r="L106" s="148">
        <f t="shared" si="84"/>
        <v>0</v>
      </c>
      <c r="M106" s="989">
        <f t="shared" si="84"/>
        <v>0</v>
      </c>
      <c r="N106" s="1040">
        <f t="shared" si="78"/>
        <v>0</v>
      </c>
      <c r="O106" s="668">
        <f t="shared" si="84"/>
        <v>0</v>
      </c>
      <c r="P106" s="671">
        <f t="shared" si="84"/>
        <v>0</v>
      </c>
      <c r="Q106" s="149">
        <f t="shared" si="84"/>
        <v>0</v>
      </c>
      <c r="R106" s="613"/>
    </row>
    <row r="107" spans="2:18">
      <c r="B107" s="554" t="s">
        <v>497</v>
      </c>
      <c r="C107" s="559" t="s">
        <v>641</v>
      </c>
      <c r="D107" s="1041">
        <v>0</v>
      </c>
      <c r="E107" s="615">
        <f t="shared" si="75"/>
        <v>0</v>
      </c>
      <c r="F107" s="371">
        <f>IFERROR($D107*F126/100, 0)</f>
        <v>0</v>
      </c>
      <c r="G107" s="372">
        <f>IFERROR($D107*G126/100, 0)</f>
        <v>0</v>
      </c>
      <c r="H107" s="373">
        <f>IFERROR($D107*H126/100, 0)</f>
        <v>0</v>
      </c>
      <c r="I107" s="319">
        <f t="shared" si="76"/>
        <v>0</v>
      </c>
      <c r="J107" s="371">
        <f t="shared" ref="J107:Q107" si="85">IFERROR($D107*J126/100, 0)</f>
        <v>0</v>
      </c>
      <c r="K107" s="372">
        <f t="shared" si="85"/>
        <v>0</v>
      </c>
      <c r="L107" s="373">
        <f t="shared" si="85"/>
        <v>0</v>
      </c>
      <c r="M107" s="991">
        <f t="shared" si="85"/>
        <v>0</v>
      </c>
      <c r="N107" s="1042">
        <f t="shared" si="78"/>
        <v>0</v>
      </c>
      <c r="O107" s="675">
        <f t="shared" si="85"/>
        <v>0</v>
      </c>
      <c r="P107" s="678">
        <f t="shared" si="85"/>
        <v>0</v>
      </c>
      <c r="Q107" s="615">
        <f t="shared" si="85"/>
        <v>0</v>
      </c>
    </row>
    <row r="108" spans="2:18">
      <c r="B108" s="552" t="s">
        <v>171</v>
      </c>
      <c r="C108" s="558" t="s">
        <v>33</v>
      </c>
      <c r="D108" s="1039">
        <f>D109+D110</f>
        <v>3.2181299999999999</v>
      </c>
      <c r="E108" s="149">
        <f t="shared" si="75"/>
        <v>1.37092338</v>
      </c>
      <c r="F108" s="146">
        <f>F109+F110</f>
        <v>0.43670024099999999</v>
      </c>
      <c r="G108" s="147">
        <f>G109+G110</f>
        <v>0</v>
      </c>
      <c r="H108" s="148">
        <f>H109+H110</f>
        <v>0.93422313900000009</v>
      </c>
      <c r="I108" s="145">
        <f t="shared" si="76"/>
        <v>1.8311159699999997</v>
      </c>
      <c r="J108" s="146">
        <f t="shared" ref="J108:Q108" si="86">J109+J110</f>
        <v>0.82191040199999987</v>
      </c>
      <c r="K108" s="147">
        <f t="shared" si="86"/>
        <v>0.97541520299999984</v>
      </c>
      <c r="L108" s="148">
        <f t="shared" si="86"/>
        <v>3.3790365000000003E-2</v>
      </c>
      <c r="M108" s="989">
        <f t="shared" si="86"/>
        <v>0</v>
      </c>
      <c r="N108" s="1040">
        <f t="shared" si="78"/>
        <v>1.6090650000000001E-2</v>
      </c>
      <c r="O108" s="668">
        <f t="shared" si="86"/>
        <v>5.4708209999999998E-3</v>
      </c>
      <c r="P108" s="671">
        <f t="shared" si="86"/>
        <v>1.0619829000000001E-2</v>
      </c>
      <c r="Q108" s="149">
        <f t="shared" si="86"/>
        <v>0</v>
      </c>
      <c r="R108" s="613"/>
    </row>
    <row r="109" spans="2:18">
      <c r="B109" s="554" t="s">
        <v>498</v>
      </c>
      <c r="C109" s="559" t="s">
        <v>595</v>
      </c>
      <c r="D109" s="1041">
        <v>0</v>
      </c>
      <c r="E109" s="615">
        <f t="shared" si="75"/>
        <v>0</v>
      </c>
      <c r="F109" s="371">
        <f t="shared" ref="F109:H110" si="87">IFERROR($D109*F127/100, 0)</f>
        <v>0</v>
      </c>
      <c r="G109" s="372">
        <f t="shared" si="87"/>
        <v>0</v>
      </c>
      <c r="H109" s="373">
        <f t="shared" si="87"/>
        <v>0</v>
      </c>
      <c r="I109" s="319">
        <f t="shared" si="76"/>
        <v>0</v>
      </c>
      <c r="J109" s="371">
        <f t="shared" ref="J109:Q110" si="88">IFERROR($D109*J127/100, 0)</f>
        <v>0</v>
      </c>
      <c r="K109" s="372">
        <f t="shared" si="88"/>
        <v>0</v>
      </c>
      <c r="L109" s="373">
        <f t="shared" si="88"/>
        <v>0</v>
      </c>
      <c r="M109" s="991">
        <f t="shared" si="88"/>
        <v>0</v>
      </c>
      <c r="N109" s="1042">
        <f t="shared" si="78"/>
        <v>0</v>
      </c>
      <c r="O109" s="675">
        <f t="shared" si="88"/>
        <v>0</v>
      </c>
      <c r="P109" s="678">
        <f t="shared" si="88"/>
        <v>0</v>
      </c>
      <c r="Q109" s="615">
        <f t="shared" si="88"/>
        <v>0</v>
      </c>
    </row>
    <row r="110" spans="2:18" ht="26.25">
      <c r="B110" s="554" t="s">
        <v>499</v>
      </c>
      <c r="C110" s="595" t="s">
        <v>597</v>
      </c>
      <c r="D110" s="1041">
        <v>3.2181299999999999</v>
      </c>
      <c r="E110" s="615">
        <f t="shared" si="75"/>
        <v>1.37092338</v>
      </c>
      <c r="F110" s="371">
        <f t="shared" si="87"/>
        <v>0.43670024099999999</v>
      </c>
      <c r="G110" s="372">
        <f t="shared" si="87"/>
        <v>0</v>
      </c>
      <c r="H110" s="373">
        <f t="shared" si="87"/>
        <v>0.93422313900000009</v>
      </c>
      <c r="I110" s="319">
        <f t="shared" si="76"/>
        <v>1.8311159699999997</v>
      </c>
      <c r="J110" s="371">
        <f t="shared" si="88"/>
        <v>0.82191040199999987</v>
      </c>
      <c r="K110" s="372">
        <f t="shared" si="88"/>
        <v>0.97541520299999984</v>
      </c>
      <c r="L110" s="373">
        <f t="shared" si="88"/>
        <v>3.3790365000000003E-2</v>
      </c>
      <c r="M110" s="991">
        <f t="shared" si="88"/>
        <v>0</v>
      </c>
      <c r="N110" s="1042">
        <f t="shared" si="78"/>
        <v>1.6090650000000001E-2</v>
      </c>
      <c r="O110" s="675">
        <f t="shared" si="88"/>
        <v>5.4708209999999998E-3</v>
      </c>
      <c r="P110" s="678">
        <f t="shared" si="88"/>
        <v>1.0619829000000001E-2</v>
      </c>
      <c r="Q110" s="615">
        <f t="shared" si="88"/>
        <v>0</v>
      </c>
    </row>
    <row r="111" spans="2:18">
      <c r="B111" s="552" t="s">
        <v>173</v>
      </c>
      <c r="C111" s="564" t="s">
        <v>39</v>
      </c>
      <c r="D111" s="1043">
        <f>D112+D113</f>
        <v>2.0356000000000001</v>
      </c>
      <c r="E111" s="569">
        <f t="shared" si="75"/>
        <v>0.86716560000000009</v>
      </c>
      <c r="F111" s="566">
        <f>F112+F113</f>
        <v>0.27623092000000005</v>
      </c>
      <c r="G111" s="567">
        <f>G112+G113</f>
        <v>0</v>
      </c>
      <c r="H111" s="596">
        <f>H112+H113</f>
        <v>0.59093468000000005</v>
      </c>
      <c r="I111" s="565">
        <f t="shared" si="76"/>
        <v>1.1582564</v>
      </c>
      <c r="J111" s="566">
        <f t="shared" ref="J111:Q111" si="89">J112+J113</f>
        <v>0.51989224000000001</v>
      </c>
      <c r="K111" s="567">
        <f t="shared" si="89"/>
        <v>0.61699035999999996</v>
      </c>
      <c r="L111" s="596">
        <f t="shared" si="89"/>
        <v>2.1373800000000002E-2</v>
      </c>
      <c r="M111" s="996">
        <f t="shared" si="89"/>
        <v>0</v>
      </c>
      <c r="N111" s="1030">
        <f t="shared" si="78"/>
        <v>1.0178000000000001E-2</v>
      </c>
      <c r="O111" s="680">
        <f t="shared" si="89"/>
        <v>3.4605200000000003E-3</v>
      </c>
      <c r="P111" s="683">
        <f t="shared" si="89"/>
        <v>6.7174800000000005E-3</v>
      </c>
      <c r="Q111" s="569">
        <f t="shared" si="89"/>
        <v>0</v>
      </c>
      <c r="R111" s="613"/>
    </row>
    <row r="112" spans="2:18">
      <c r="B112" s="570" t="s">
        <v>642</v>
      </c>
      <c r="C112" s="571" t="s">
        <v>41</v>
      </c>
      <c r="D112" s="1044">
        <v>2.0356000000000001</v>
      </c>
      <c r="E112" s="615">
        <f t="shared" si="75"/>
        <v>0.86716560000000009</v>
      </c>
      <c r="F112" s="371">
        <f t="shared" ref="F112:H113" si="90">IFERROR($D112*F129/100, 0)</f>
        <v>0.27623092000000005</v>
      </c>
      <c r="G112" s="372">
        <f t="shared" si="90"/>
        <v>0</v>
      </c>
      <c r="H112" s="373">
        <f t="shared" si="90"/>
        <v>0.59093468000000005</v>
      </c>
      <c r="I112" s="319">
        <f t="shared" si="76"/>
        <v>1.1582564</v>
      </c>
      <c r="J112" s="371">
        <f t="shared" ref="J112:Q113" si="91">IFERROR($D112*J129/100, 0)</f>
        <v>0.51989224000000001</v>
      </c>
      <c r="K112" s="372">
        <f t="shared" si="91"/>
        <v>0.61699035999999996</v>
      </c>
      <c r="L112" s="373">
        <f t="shared" si="91"/>
        <v>2.1373800000000002E-2</v>
      </c>
      <c r="M112" s="991">
        <f t="shared" si="91"/>
        <v>0</v>
      </c>
      <c r="N112" s="1042">
        <f t="shared" si="78"/>
        <v>1.0178000000000001E-2</v>
      </c>
      <c r="O112" s="675">
        <f t="shared" si="91"/>
        <v>3.4605200000000003E-3</v>
      </c>
      <c r="P112" s="678">
        <f t="shared" si="91"/>
        <v>6.7174800000000005E-3</v>
      </c>
      <c r="Q112" s="615">
        <f t="shared" si="91"/>
        <v>0</v>
      </c>
    </row>
    <row r="113" spans="2:18">
      <c r="B113" s="570" t="s">
        <v>643</v>
      </c>
      <c r="C113" s="575" t="s">
        <v>644</v>
      </c>
      <c r="D113" s="1044">
        <v>0</v>
      </c>
      <c r="E113" s="615">
        <f t="shared" si="75"/>
        <v>0</v>
      </c>
      <c r="F113" s="371">
        <f t="shared" si="90"/>
        <v>0</v>
      </c>
      <c r="G113" s="372">
        <f t="shared" si="90"/>
        <v>0</v>
      </c>
      <c r="H113" s="373">
        <f t="shared" si="90"/>
        <v>0</v>
      </c>
      <c r="I113" s="319">
        <f t="shared" si="76"/>
        <v>0</v>
      </c>
      <c r="J113" s="371">
        <f t="shared" si="91"/>
        <v>0</v>
      </c>
      <c r="K113" s="372">
        <f t="shared" si="91"/>
        <v>0</v>
      </c>
      <c r="L113" s="373">
        <f t="shared" si="91"/>
        <v>0</v>
      </c>
      <c r="M113" s="991">
        <f t="shared" si="91"/>
        <v>0</v>
      </c>
      <c r="N113" s="1042">
        <f t="shared" si="78"/>
        <v>0</v>
      </c>
      <c r="O113" s="675">
        <f t="shared" si="91"/>
        <v>0</v>
      </c>
      <c r="P113" s="678">
        <f t="shared" si="91"/>
        <v>0</v>
      </c>
      <c r="Q113" s="615">
        <f t="shared" si="91"/>
        <v>0</v>
      </c>
    </row>
    <row r="114" spans="2:18">
      <c r="B114" s="576" t="s">
        <v>175</v>
      </c>
      <c r="C114" s="577" t="s">
        <v>598</v>
      </c>
      <c r="D114" s="1043">
        <f>SUM(D115:D117)</f>
        <v>0</v>
      </c>
      <c r="E114" s="569">
        <f t="shared" si="75"/>
        <v>0</v>
      </c>
      <c r="F114" s="566">
        <f>F115+F116+F117</f>
        <v>0</v>
      </c>
      <c r="G114" s="567">
        <f>G115+G116+G117</f>
        <v>0</v>
      </c>
      <c r="H114" s="596">
        <f>H115+H116+H117</f>
        <v>0</v>
      </c>
      <c r="I114" s="565">
        <f t="shared" si="76"/>
        <v>0</v>
      </c>
      <c r="J114" s="566">
        <f t="shared" ref="J114:Q114" si="92">J115+J116+J117</f>
        <v>0</v>
      </c>
      <c r="K114" s="567">
        <f t="shared" si="92"/>
        <v>0</v>
      </c>
      <c r="L114" s="596">
        <f t="shared" si="92"/>
        <v>0</v>
      </c>
      <c r="M114" s="996">
        <f t="shared" si="92"/>
        <v>0</v>
      </c>
      <c r="N114" s="1030">
        <f t="shared" si="78"/>
        <v>0</v>
      </c>
      <c r="O114" s="685">
        <f t="shared" ref="O114:P114" si="93">SUM(O115:O117)</f>
        <v>0</v>
      </c>
      <c r="P114" s="689">
        <f t="shared" si="93"/>
        <v>0</v>
      </c>
      <c r="Q114" s="569">
        <f t="shared" si="92"/>
        <v>0</v>
      </c>
      <c r="R114" s="613"/>
    </row>
    <row r="115" spans="2:18">
      <c r="B115" s="578" t="s">
        <v>503</v>
      </c>
      <c r="C115" s="1004" t="s">
        <v>599</v>
      </c>
      <c r="D115" s="1045">
        <v>0</v>
      </c>
      <c r="E115" s="615">
        <f t="shared" si="75"/>
        <v>0</v>
      </c>
      <c r="F115" s="371">
        <f t="shared" ref="F115:H117" si="94">IFERROR($D115*F131/100, 0)</f>
        <v>0</v>
      </c>
      <c r="G115" s="372">
        <f t="shared" si="94"/>
        <v>0</v>
      </c>
      <c r="H115" s="373">
        <f t="shared" si="94"/>
        <v>0</v>
      </c>
      <c r="I115" s="319">
        <f t="shared" si="76"/>
        <v>0</v>
      </c>
      <c r="J115" s="371">
        <f t="shared" ref="J115:Q117" si="95">IFERROR($D115*J131/100, 0)</f>
        <v>0</v>
      </c>
      <c r="K115" s="372">
        <f t="shared" si="95"/>
        <v>0</v>
      </c>
      <c r="L115" s="373">
        <f t="shared" si="95"/>
        <v>0</v>
      </c>
      <c r="M115" s="991">
        <f t="shared" si="95"/>
        <v>0</v>
      </c>
      <c r="N115" s="1042">
        <f t="shared" si="78"/>
        <v>0</v>
      </c>
      <c r="O115" s="675">
        <f t="shared" si="95"/>
        <v>0</v>
      </c>
      <c r="P115" s="678">
        <f t="shared" si="95"/>
        <v>0</v>
      </c>
      <c r="Q115" s="615">
        <f t="shared" si="95"/>
        <v>0</v>
      </c>
    </row>
    <row r="116" spans="2:18">
      <c r="B116" s="570" t="s">
        <v>504</v>
      </c>
      <c r="C116" s="1004" t="s">
        <v>599</v>
      </c>
      <c r="D116" s="1045">
        <v>0</v>
      </c>
      <c r="E116" s="615">
        <f t="shared" si="75"/>
        <v>0</v>
      </c>
      <c r="F116" s="371">
        <f t="shared" si="94"/>
        <v>0</v>
      </c>
      <c r="G116" s="372">
        <f t="shared" si="94"/>
        <v>0</v>
      </c>
      <c r="H116" s="373">
        <f t="shared" si="94"/>
        <v>0</v>
      </c>
      <c r="I116" s="319">
        <f t="shared" si="76"/>
        <v>0</v>
      </c>
      <c r="J116" s="371">
        <f t="shared" si="95"/>
        <v>0</v>
      </c>
      <c r="K116" s="372">
        <f t="shared" si="95"/>
        <v>0</v>
      </c>
      <c r="L116" s="373">
        <f t="shared" si="95"/>
        <v>0</v>
      </c>
      <c r="M116" s="991">
        <f t="shared" si="95"/>
        <v>0</v>
      </c>
      <c r="N116" s="1042">
        <f t="shared" si="78"/>
        <v>0</v>
      </c>
      <c r="O116" s="675">
        <f t="shared" si="95"/>
        <v>0</v>
      </c>
      <c r="P116" s="678">
        <f t="shared" si="95"/>
        <v>0</v>
      </c>
      <c r="Q116" s="615">
        <f t="shared" si="95"/>
        <v>0</v>
      </c>
    </row>
    <row r="117" spans="2:18">
      <c r="B117" s="616" t="s">
        <v>505</v>
      </c>
      <c r="C117" s="1004" t="s">
        <v>599</v>
      </c>
      <c r="D117" s="1041">
        <v>0</v>
      </c>
      <c r="E117" s="615">
        <f t="shared" si="75"/>
        <v>0</v>
      </c>
      <c r="F117" s="371">
        <f t="shared" si="94"/>
        <v>0</v>
      </c>
      <c r="G117" s="372">
        <f t="shared" si="94"/>
        <v>0</v>
      </c>
      <c r="H117" s="373">
        <f t="shared" si="94"/>
        <v>0</v>
      </c>
      <c r="I117" s="319">
        <f t="shared" si="76"/>
        <v>0</v>
      </c>
      <c r="J117" s="371">
        <f t="shared" si="95"/>
        <v>0</v>
      </c>
      <c r="K117" s="372">
        <f t="shared" si="95"/>
        <v>0</v>
      </c>
      <c r="L117" s="373">
        <f t="shared" si="95"/>
        <v>0</v>
      </c>
      <c r="M117" s="991">
        <f t="shared" si="95"/>
        <v>0</v>
      </c>
      <c r="N117" s="1042">
        <f t="shared" si="78"/>
        <v>0</v>
      </c>
      <c r="O117" s="675">
        <f t="shared" si="95"/>
        <v>0</v>
      </c>
      <c r="P117" s="678">
        <f t="shared" si="95"/>
        <v>0</v>
      </c>
      <c r="Q117" s="615">
        <f t="shared" si="95"/>
        <v>0</v>
      </c>
    </row>
    <row r="118" spans="2:18" ht="74.25" customHeight="1" thickBot="1">
      <c r="B118" s="542" t="s">
        <v>79</v>
      </c>
      <c r="C118" s="32" t="s">
        <v>645</v>
      </c>
      <c r="D118" s="1046" t="s">
        <v>249</v>
      </c>
      <c r="E118" s="975" t="s">
        <v>250</v>
      </c>
      <c r="F118" s="976" t="s">
        <v>251</v>
      </c>
      <c r="G118" s="977" t="s">
        <v>252</v>
      </c>
      <c r="H118" s="978" t="s">
        <v>253</v>
      </c>
      <c r="I118" s="32" t="s">
        <v>254</v>
      </c>
      <c r="J118" s="976" t="s">
        <v>255</v>
      </c>
      <c r="K118" s="977" t="s">
        <v>256</v>
      </c>
      <c r="L118" s="979" t="s">
        <v>257</v>
      </c>
      <c r="M118" s="980" t="s">
        <v>258</v>
      </c>
      <c r="N118" s="981" t="s">
        <v>259</v>
      </c>
      <c r="O118" s="982" t="s">
        <v>260</v>
      </c>
      <c r="P118" s="982" t="s">
        <v>261</v>
      </c>
      <c r="Q118" s="983" t="s">
        <v>262</v>
      </c>
    </row>
    <row r="119" spans="2:18">
      <c r="B119" s="386" t="s">
        <v>208</v>
      </c>
      <c r="C119" s="625" t="s">
        <v>646</v>
      </c>
      <c r="D119" s="988">
        <f t="shared" ref="D119:D134" si="96">E119+I119+M119+N119+Q119</f>
        <v>100</v>
      </c>
      <c r="E119" s="627">
        <f t="shared" ref="E119:E134" si="97">SUM(F119:H119)</f>
        <v>42.6</v>
      </c>
      <c r="F119" s="628">
        <v>13.57</v>
      </c>
      <c r="G119" s="629">
        <v>0</v>
      </c>
      <c r="H119" s="633">
        <v>29.03</v>
      </c>
      <c r="I119" s="627">
        <f t="shared" ref="I119:I134" si="98">SUM(J119:L119)</f>
        <v>56.899999999999991</v>
      </c>
      <c r="J119" s="628">
        <v>25.54</v>
      </c>
      <c r="K119" s="629">
        <v>30.31</v>
      </c>
      <c r="L119" s="633">
        <v>1.05</v>
      </c>
      <c r="M119" s="1027">
        <v>0</v>
      </c>
      <c r="N119" s="1028">
        <f>SUM(O119:P119)</f>
        <v>0.5</v>
      </c>
      <c r="O119" s="629">
        <v>0.17</v>
      </c>
      <c r="P119" s="633">
        <v>0.33</v>
      </c>
      <c r="Q119" s="631">
        <v>0</v>
      </c>
      <c r="R119" s="28"/>
    </row>
    <row r="120" spans="2:18">
      <c r="B120" s="416" t="s">
        <v>210</v>
      </c>
      <c r="C120" s="634" t="s">
        <v>647</v>
      </c>
      <c r="D120" s="988">
        <f t="shared" si="96"/>
        <v>100</v>
      </c>
      <c r="E120" s="636">
        <f t="shared" si="97"/>
        <v>42.6</v>
      </c>
      <c r="F120" s="637">
        <v>13.57</v>
      </c>
      <c r="G120" s="638">
        <v>0</v>
      </c>
      <c r="H120" s="641">
        <v>29.03</v>
      </c>
      <c r="I120" s="636">
        <f t="shared" si="98"/>
        <v>56.899999999999991</v>
      </c>
      <c r="J120" s="637">
        <v>25.54</v>
      </c>
      <c r="K120" s="638">
        <v>30.31</v>
      </c>
      <c r="L120" s="641">
        <v>1.05</v>
      </c>
      <c r="M120" s="1029">
        <v>0</v>
      </c>
      <c r="N120" s="1030">
        <f t="shared" ref="N120:N133" si="99">SUM(O120:P120)</f>
        <v>0.5</v>
      </c>
      <c r="O120" s="638">
        <v>0.17</v>
      </c>
      <c r="P120" s="641">
        <v>0.33</v>
      </c>
      <c r="Q120" s="640">
        <v>0</v>
      </c>
    </row>
    <row r="121" spans="2:18">
      <c r="B121" s="416" t="s">
        <v>218</v>
      </c>
      <c r="C121" s="634" t="s">
        <v>648</v>
      </c>
      <c r="D121" s="988">
        <f t="shared" si="96"/>
        <v>100</v>
      </c>
      <c r="E121" s="636">
        <f t="shared" si="97"/>
        <v>42.6</v>
      </c>
      <c r="F121" s="637">
        <v>13.57</v>
      </c>
      <c r="G121" s="638">
        <v>0</v>
      </c>
      <c r="H121" s="641">
        <v>29.03</v>
      </c>
      <c r="I121" s="636">
        <f t="shared" si="98"/>
        <v>56.899999999999991</v>
      </c>
      <c r="J121" s="637">
        <v>25.54</v>
      </c>
      <c r="K121" s="638">
        <v>30.31</v>
      </c>
      <c r="L121" s="641">
        <v>1.05</v>
      </c>
      <c r="M121" s="1029">
        <v>0</v>
      </c>
      <c r="N121" s="1030">
        <f t="shared" si="99"/>
        <v>0.5</v>
      </c>
      <c r="O121" s="638">
        <v>0.17</v>
      </c>
      <c r="P121" s="641">
        <v>0.33</v>
      </c>
      <c r="Q121" s="640">
        <v>0</v>
      </c>
    </row>
    <row r="122" spans="2:18">
      <c r="B122" s="420" t="s">
        <v>649</v>
      </c>
      <c r="C122" s="634" t="s">
        <v>650</v>
      </c>
      <c r="D122" s="988">
        <f t="shared" si="96"/>
        <v>100</v>
      </c>
      <c r="E122" s="636">
        <f t="shared" si="97"/>
        <v>42.6</v>
      </c>
      <c r="F122" s="637">
        <v>13.57</v>
      </c>
      <c r="G122" s="638">
        <v>0</v>
      </c>
      <c r="H122" s="641">
        <v>29.03</v>
      </c>
      <c r="I122" s="636">
        <f t="shared" si="98"/>
        <v>56.899999999999991</v>
      </c>
      <c r="J122" s="637">
        <v>25.54</v>
      </c>
      <c r="K122" s="638">
        <v>30.31</v>
      </c>
      <c r="L122" s="641">
        <v>1.05</v>
      </c>
      <c r="M122" s="1029">
        <v>0</v>
      </c>
      <c r="N122" s="1030">
        <f t="shared" si="99"/>
        <v>0.5</v>
      </c>
      <c r="O122" s="638">
        <v>0.17</v>
      </c>
      <c r="P122" s="641">
        <v>0.33</v>
      </c>
      <c r="Q122" s="640">
        <v>0</v>
      </c>
    </row>
    <row r="123" spans="2:18">
      <c r="B123" s="416" t="s">
        <v>651</v>
      </c>
      <c r="C123" s="634" t="s">
        <v>652</v>
      </c>
      <c r="D123" s="988">
        <f t="shared" si="96"/>
        <v>100</v>
      </c>
      <c r="E123" s="636">
        <f t="shared" si="97"/>
        <v>42.6</v>
      </c>
      <c r="F123" s="637">
        <v>13.57</v>
      </c>
      <c r="G123" s="638">
        <v>0</v>
      </c>
      <c r="H123" s="641">
        <v>29.03</v>
      </c>
      <c r="I123" s="636">
        <f t="shared" si="98"/>
        <v>56.899999999999991</v>
      </c>
      <c r="J123" s="637">
        <v>25.54</v>
      </c>
      <c r="K123" s="638">
        <v>30.31</v>
      </c>
      <c r="L123" s="641">
        <v>1.05</v>
      </c>
      <c r="M123" s="1029">
        <v>0</v>
      </c>
      <c r="N123" s="1030">
        <f t="shared" si="99"/>
        <v>0.5</v>
      </c>
      <c r="O123" s="638">
        <v>0.17</v>
      </c>
      <c r="P123" s="641">
        <v>0.33</v>
      </c>
      <c r="Q123" s="640">
        <v>0</v>
      </c>
    </row>
    <row r="124" spans="2:18">
      <c r="B124" s="416" t="s">
        <v>653</v>
      </c>
      <c r="C124" s="634" t="s">
        <v>654</v>
      </c>
      <c r="D124" s="988">
        <f t="shared" si="96"/>
        <v>100</v>
      </c>
      <c r="E124" s="636">
        <f t="shared" si="97"/>
        <v>42.6</v>
      </c>
      <c r="F124" s="637">
        <v>13.57</v>
      </c>
      <c r="G124" s="638">
        <v>0</v>
      </c>
      <c r="H124" s="641">
        <v>29.03</v>
      </c>
      <c r="I124" s="636">
        <f t="shared" si="98"/>
        <v>56.899999999999991</v>
      </c>
      <c r="J124" s="637">
        <v>25.54</v>
      </c>
      <c r="K124" s="638">
        <v>30.31</v>
      </c>
      <c r="L124" s="641">
        <v>1.05</v>
      </c>
      <c r="M124" s="1029">
        <v>0</v>
      </c>
      <c r="N124" s="1030">
        <f t="shared" si="99"/>
        <v>0.5</v>
      </c>
      <c r="O124" s="638">
        <v>0.17</v>
      </c>
      <c r="P124" s="641">
        <v>0.33</v>
      </c>
      <c r="Q124" s="640">
        <v>0</v>
      </c>
    </row>
    <row r="125" spans="2:18">
      <c r="B125" s="416" t="s">
        <v>655</v>
      </c>
      <c r="C125" s="634" t="s">
        <v>656</v>
      </c>
      <c r="D125" s="988">
        <f t="shared" si="96"/>
        <v>100</v>
      </c>
      <c r="E125" s="636">
        <f t="shared" si="97"/>
        <v>42.6</v>
      </c>
      <c r="F125" s="637">
        <v>13.57</v>
      </c>
      <c r="G125" s="638">
        <v>0</v>
      </c>
      <c r="H125" s="641">
        <v>29.03</v>
      </c>
      <c r="I125" s="636">
        <f t="shared" si="98"/>
        <v>56.899999999999991</v>
      </c>
      <c r="J125" s="637">
        <v>25.54</v>
      </c>
      <c r="K125" s="638">
        <v>30.31</v>
      </c>
      <c r="L125" s="641">
        <v>1.05</v>
      </c>
      <c r="M125" s="1029">
        <v>0</v>
      </c>
      <c r="N125" s="1030">
        <f t="shared" si="99"/>
        <v>0.5</v>
      </c>
      <c r="O125" s="638">
        <v>0.17</v>
      </c>
      <c r="P125" s="641">
        <v>0.33</v>
      </c>
      <c r="Q125" s="640">
        <v>0</v>
      </c>
    </row>
    <row r="126" spans="2:18">
      <c r="B126" s="420" t="s">
        <v>657</v>
      </c>
      <c r="C126" s="634" t="s">
        <v>658</v>
      </c>
      <c r="D126" s="988">
        <f t="shared" si="96"/>
        <v>100</v>
      </c>
      <c r="E126" s="636">
        <f t="shared" si="97"/>
        <v>42.6</v>
      </c>
      <c r="F126" s="637">
        <v>13.57</v>
      </c>
      <c r="G126" s="638">
        <v>0</v>
      </c>
      <c r="H126" s="641">
        <v>29.03</v>
      </c>
      <c r="I126" s="636">
        <f t="shared" si="98"/>
        <v>56.899999999999991</v>
      </c>
      <c r="J126" s="637">
        <v>25.54</v>
      </c>
      <c r="K126" s="638">
        <v>30.31</v>
      </c>
      <c r="L126" s="641">
        <v>1.05</v>
      </c>
      <c r="M126" s="1029">
        <v>0</v>
      </c>
      <c r="N126" s="1030">
        <f t="shared" si="99"/>
        <v>0.5</v>
      </c>
      <c r="O126" s="638">
        <v>0.17</v>
      </c>
      <c r="P126" s="641">
        <v>0.33</v>
      </c>
      <c r="Q126" s="640">
        <v>0</v>
      </c>
    </row>
    <row r="127" spans="2:18">
      <c r="B127" s="420" t="s">
        <v>659</v>
      </c>
      <c r="C127" s="634" t="s">
        <v>660</v>
      </c>
      <c r="D127" s="988">
        <f t="shared" si="96"/>
        <v>100</v>
      </c>
      <c r="E127" s="636">
        <f t="shared" si="97"/>
        <v>42.6</v>
      </c>
      <c r="F127" s="637">
        <v>13.57</v>
      </c>
      <c r="G127" s="638">
        <v>0</v>
      </c>
      <c r="H127" s="641">
        <v>29.03</v>
      </c>
      <c r="I127" s="636">
        <f t="shared" si="98"/>
        <v>56.899999999999991</v>
      </c>
      <c r="J127" s="637">
        <v>25.54</v>
      </c>
      <c r="K127" s="638">
        <v>30.31</v>
      </c>
      <c r="L127" s="641">
        <v>1.05</v>
      </c>
      <c r="M127" s="1029">
        <v>0</v>
      </c>
      <c r="N127" s="1030">
        <f t="shared" si="99"/>
        <v>0.5</v>
      </c>
      <c r="O127" s="638">
        <v>0.17</v>
      </c>
      <c r="P127" s="641">
        <v>0.33</v>
      </c>
      <c r="Q127" s="640">
        <v>0</v>
      </c>
    </row>
    <row r="128" spans="2:18">
      <c r="B128" s="420" t="s">
        <v>661</v>
      </c>
      <c r="C128" s="634" t="s">
        <v>662</v>
      </c>
      <c r="D128" s="988">
        <f t="shared" si="96"/>
        <v>100</v>
      </c>
      <c r="E128" s="636">
        <f t="shared" si="97"/>
        <v>42.6</v>
      </c>
      <c r="F128" s="637">
        <v>13.57</v>
      </c>
      <c r="G128" s="638">
        <v>0</v>
      </c>
      <c r="H128" s="641">
        <v>29.03</v>
      </c>
      <c r="I128" s="636">
        <f t="shared" si="98"/>
        <v>56.899999999999991</v>
      </c>
      <c r="J128" s="637">
        <v>25.54</v>
      </c>
      <c r="K128" s="638">
        <v>30.31</v>
      </c>
      <c r="L128" s="641">
        <v>1.05</v>
      </c>
      <c r="M128" s="1029">
        <v>0</v>
      </c>
      <c r="N128" s="1030">
        <f t="shared" si="99"/>
        <v>0.5</v>
      </c>
      <c r="O128" s="638">
        <v>0.17</v>
      </c>
      <c r="P128" s="641">
        <v>0.33</v>
      </c>
      <c r="Q128" s="640">
        <v>0</v>
      </c>
    </row>
    <row r="129" spans="2:17">
      <c r="B129" s="420" t="s">
        <v>663</v>
      </c>
      <c r="C129" s="634" t="s">
        <v>664</v>
      </c>
      <c r="D129" s="988">
        <f t="shared" si="96"/>
        <v>100</v>
      </c>
      <c r="E129" s="636">
        <f t="shared" si="97"/>
        <v>42.6</v>
      </c>
      <c r="F129" s="637">
        <v>13.57</v>
      </c>
      <c r="G129" s="638">
        <v>0</v>
      </c>
      <c r="H129" s="641">
        <v>29.03</v>
      </c>
      <c r="I129" s="636">
        <f t="shared" si="98"/>
        <v>56.899999999999991</v>
      </c>
      <c r="J129" s="637">
        <v>25.54</v>
      </c>
      <c r="K129" s="638">
        <v>30.31</v>
      </c>
      <c r="L129" s="641">
        <v>1.05</v>
      </c>
      <c r="M129" s="1029">
        <v>0</v>
      </c>
      <c r="N129" s="1030">
        <f t="shared" si="99"/>
        <v>0.5</v>
      </c>
      <c r="O129" s="638">
        <v>0.17</v>
      </c>
      <c r="P129" s="641">
        <v>0.33</v>
      </c>
      <c r="Q129" s="640">
        <v>0</v>
      </c>
    </row>
    <row r="130" spans="2:17">
      <c r="B130" s="416" t="s">
        <v>665</v>
      </c>
      <c r="C130" s="634" t="s">
        <v>666</v>
      </c>
      <c r="D130" s="988">
        <f t="shared" si="96"/>
        <v>100</v>
      </c>
      <c r="E130" s="636">
        <f t="shared" si="97"/>
        <v>42.6</v>
      </c>
      <c r="F130" s="637">
        <v>13.57</v>
      </c>
      <c r="G130" s="638">
        <v>0</v>
      </c>
      <c r="H130" s="641">
        <v>29.03</v>
      </c>
      <c r="I130" s="636">
        <f t="shared" si="98"/>
        <v>56.899999999999991</v>
      </c>
      <c r="J130" s="637">
        <v>25.54</v>
      </c>
      <c r="K130" s="638">
        <v>30.31</v>
      </c>
      <c r="L130" s="641">
        <v>1.05</v>
      </c>
      <c r="M130" s="1029">
        <v>0</v>
      </c>
      <c r="N130" s="1030">
        <f t="shared" si="99"/>
        <v>0.5</v>
      </c>
      <c r="O130" s="638">
        <v>0.17</v>
      </c>
      <c r="P130" s="641">
        <v>0.33</v>
      </c>
      <c r="Q130" s="640">
        <v>0</v>
      </c>
    </row>
    <row r="131" spans="2:17">
      <c r="B131" s="420" t="s">
        <v>667</v>
      </c>
      <c r="C131" s="634" t="s">
        <v>668</v>
      </c>
      <c r="D131" s="988">
        <f t="shared" si="96"/>
        <v>100</v>
      </c>
      <c r="E131" s="636">
        <f t="shared" si="97"/>
        <v>42.6</v>
      </c>
      <c r="F131" s="637">
        <v>13.57</v>
      </c>
      <c r="G131" s="638">
        <v>0</v>
      </c>
      <c r="H131" s="641">
        <v>29.03</v>
      </c>
      <c r="I131" s="636">
        <f t="shared" si="98"/>
        <v>56.899999999999991</v>
      </c>
      <c r="J131" s="637">
        <v>25.54</v>
      </c>
      <c r="K131" s="638">
        <v>30.31</v>
      </c>
      <c r="L131" s="641">
        <v>1.05</v>
      </c>
      <c r="M131" s="1029">
        <v>0</v>
      </c>
      <c r="N131" s="1030">
        <f t="shared" si="99"/>
        <v>0.5</v>
      </c>
      <c r="O131" s="638">
        <v>0.17</v>
      </c>
      <c r="P131" s="641">
        <v>0.33</v>
      </c>
      <c r="Q131" s="640">
        <v>0</v>
      </c>
    </row>
    <row r="132" spans="2:17">
      <c r="B132" s="420" t="s">
        <v>669</v>
      </c>
      <c r="C132" s="642" t="s">
        <v>670</v>
      </c>
      <c r="D132" s="988">
        <f t="shared" si="96"/>
        <v>100</v>
      </c>
      <c r="E132" s="644">
        <f t="shared" si="97"/>
        <v>42.6</v>
      </c>
      <c r="F132" s="645">
        <v>13.57</v>
      </c>
      <c r="G132" s="646">
        <v>0</v>
      </c>
      <c r="H132" s="649">
        <v>29.03</v>
      </c>
      <c r="I132" s="644">
        <f t="shared" si="98"/>
        <v>56.899999999999991</v>
      </c>
      <c r="J132" s="645">
        <v>25.54</v>
      </c>
      <c r="K132" s="646">
        <v>30.31</v>
      </c>
      <c r="L132" s="649">
        <v>1.05</v>
      </c>
      <c r="M132" s="1031">
        <v>0</v>
      </c>
      <c r="N132" s="1032">
        <f t="shared" si="99"/>
        <v>0.5</v>
      </c>
      <c r="O132" s="646">
        <v>0.17</v>
      </c>
      <c r="P132" s="649">
        <v>0.33</v>
      </c>
      <c r="Q132" s="648">
        <v>0</v>
      </c>
    </row>
    <row r="133" spans="2:17">
      <c r="B133" s="691" t="s">
        <v>671</v>
      </c>
      <c r="C133" s="692" t="s">
        <v>672</v>
      </c>
      <c r="D133" s="1047">
        <f t="shared" si="96"/>
        <v>100</v>
      </c>
      <c r="E133" s="694">
        <f t="shared" si="97"/>
        <v>42.6</v>
      </c>
      <c r="F133" s="695">
        <v>13.57</v>
      </c>
      <c r="G133" s="696">
        <v>0</v>
      </c>
      <c r="H133" s="699">
        <v>29.03</v>
      </c>
      <c r="I133" s="694">
        <f t="shared" si="98"/>
        <v>56.899999999999991</v>
      </c>
      <c r="J133" s="695">
        <v>25.54</v>
      </c>
      <c r="K133" s="696">
        <v>30.31</v>
      </c>
      <c r="L133" s="699">
        <v>1.05</v>
      </c>
      <c r="M133" s="1048">
        <v>0</v>
      </c>
      <c r="N133" s="1049">
        <f t="shared" si="99"/>
        <v>0.5</v>
      </c>
      <c r="O133" s="696">
        <v>0.17</v>
      </c>
      <c r="P133" s="699">
        <v>0.33</v>
      </c>
      <c r="Q133" s="698">
        <v>0</v>
      </c>
    </row>
    <row r="134" spans="2:17" ht="25.5">
      <c r="B134" s="700" t="s">
        <v>81</v>
      </c>
      <c r="C134" s="32" t="s">
        <v>673</v>
      </c>
      <c r="D134" s="1050">
        <f t="shared" si="96"/>
        <v>100</v>
      </c>
      <c r="E134" s="707">
        <f t="shared" si="97"/>
        <v>42.6</v>
      </c>
      <c r="F134" s="704">
        <f>IFERROR(F96/$D$96*100, 0)</f>
        <v>13.569999999999999</v>
      </c>
      <c r="G134" s="705">
        <f>IFERROR(G96/$D$96*100, 0)</f>
        <v>0</v>
      </c>
      <c r="H134" s="708">
        <f>IFERROR(H96/$D$96*100, 0)</f>
        <v>29.03</v>
      </c>
      <c r="I134" s="703">
        <f t="shared" si="98"/>
        <v>56.899999999999991</v>
      </c>
      <c r="J134" s="704">
        <f t="shared" ref="J134:Q134" si="100">IFERROR(J96/$D$96*100, 0)</f>
        <v>25.540000000000003</v>
      </c>
      <c r="K134" s="705">
        <f t="shared" si="100"/>
        <v>30.309999999999992</v>
      </c>
      <c r="L134" s="708">
        <f t="shared" si="100"/>
        <v>1.0499999999999998</v>
      </c>
      <c r="M134" s="703">
        <f t="shared" si="100"/>
        <v>0</v>
      </c>
      <c r="N134" s="703">
        <f>SUM(O134:P134)</f>
        <v>0.5</v>
      </c>
      <c r="O134" s="705">
        <f t="shared" si="100"/>
        <v>0.16999999999999996</v>
      </c>
      <c r="P134" s="708">
        <f t="shared" si="100"/>
        <v>0.33</v>
      </c>
      <c r="Q134" s="703">
        <f t="shared" si="100"/>
        <v>0</v>
      </c>
    </row>
  </sheetData>
  <sheetProtection password="F757" sheet="1" objects="1" scenarios="1"/>
  <mergeCells count="5">
    <mergeCell ref="B8:Q8"/>
    <mergeCell ref="A1:Q1"/>
    <mergeCell ref="A2:Q2"/>
    <mergeCell ref="A3:Q3"/>
    <mergeCell ref="A5:Q5"/>
  </mergeCells>
  <pageMargins left="0.7" right="0.7" top="0.75" bottom="0.75" header="0.3" footer="0.3"/>
  <pageSetup scale="41"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01"/>
  <sheetViews>
    <sheetView tabSelected="1" zoomScaleNormal="100" workbookViewId="0">
      <selection sqref="A1:F1"/>
    </sheetView>
  </sheetViews>
  <sheetFormatPr defaultColWidth="9.140625" defaultRowHeight="15"/>
  <cols>
    <col min="1" max="1" width="9.140625" style="497"/>
    <col min="2" max="2" width="8.7109375" style="497" customWidth="1"/>
    <col min="3" max="3" width="78.28515625" style="497" customWidth="1"/>
    <col min="4" max="4" width="16.42578125" style="497" customWidth="1"/>
    <col min="5" max="5" width="21.140625" style="497" customWidth="1"/>
    <col min="6" max="6" width="19" style="1051" customWidth="1"/>
    <col min="7" max="7" width="43" style="1051" customWidth="1"/>
    <col min="8" max="16384" width="9.140625" style="497"/>
  </cols>
  <sheetData>
    <row r="1" spans="1:7">
      <c r="A1" s="1314" t="s">
        <v>0</v>
      </c>
      <c r="B1" s="1315"/>
      <c r="C1" s="1315"/>
      <c r="D1" s="1315"/>
      <c r="E1" s="1315"/>
      <c r="F1" s="1316"/>
    </row>
    <row r="2" spans="1:7">
      <c r="A2" s="1314" t="s">
        <v>1</v>
      </c>
      <c r="B2" s="1315"/>
      <c r="C2" s="1315"/>
      <c r="D2" s="1315"/>
      <c r="E2" s="1315"/>
      <c r="F2" s="1316"/>
    </row>
    <row r="3" spans="1:7">
      <c r="A3" s="1317"/>
      <c r="B3" s="1318"/>
      <c r="C3" s="1318"/>
      <c r="D3" s="1318"/>
      <c r="E3" s="1318"/>
      <c r="F3" s="1319"/>
    </row>
    <row r="4" spans="1:7">
      <c r="A4" s="1052"/>
      <c r="B4" s="1052"/>
      <c r="C4" s="1052"/>
      <c r="D4" s="1052"/>
      <c r="E4" s="1052"/>
      <c r="F4" s="1053"/>
    </row>
    <row r="5" spans="1:7">
      <c r="A5" s="1320" t="s">
        <v>962</v>
      </c>
      <c r="B5" s="1321"/>
      <c r="C5" s="1321"/>
      <c r="D5" s="1321"/>
      <c r="E5" s="1321"/>
      <c r="F5" s="1322"/>
    </row>
    <row r="6" spans="1:7">
      <c r="A6" s="1052"/>
      <c r="B6" s="1052"/>
      <c r="C6" s="1052"/>
      <c r="D6" s="1052"/>
      <c r="E6" s="1052"/>
      <c r="F6" s="1053"/>
    </row>
    <row r="8" spans="1:7" ht="15.75" thickBot="1">
      <c r="B8" s="1216" t="s">
        <v>963</v>
      </c>
      <c r="C8" s="1216"/>
      <c r="D8" s="1216"/>
      <c r="E8" s="1216"/>
    </row>
    <row r="9" spans="1:7" ht="15.75" thickBot="1">
      <c r="B9" s="1054" t="s">
        <v>4</v>
      </c>
      <c r="C9" s="1055" t="s">
        <v>964</v>
      </c>
      <c r="D9" s="1056" t="s">
        <v>677</v>
      </c>
      <c r="E9" s="1057" t="s">
        <v>49</v>
      </c>
      <c r="G9" s="1058"/>
    </row>
    <row r="10" spans="1:7" ht="15.75" thickBot="1">
      <c r="B10" s="1059"/>
      <c r="C10" s="1055" t="s">
        <v>965</v>
      </c>
      <c r="D10" s="1055"/>
      <c r="E10" s="1060"/>
      <c r="F10" s="1061"/>
      <c r="G10" s="1058"/>
    </row>
    <row r="11" spans="1:7">
      <c r="B11" s="1062" t="s">
        <v>96</v>
      </c>
      <c r="C11" s="1063" t="s">
        <v>966</v>
      </c>
      <c r="D11" s="1063" t="s">
        <v>967</v>
      </c>
      <c r="E11" s="1064">
        <v>2155</v>
      </c>
      <c r="F11" s="1065"/>
      <c r="G11" s="1058"/>
    </row>
    <row r="12" spans="1:7">
      <c r="B12" s="1066" t="s">
        <v>102</v>
      </c>
      <c r="C12" s="1067" t="s">
        <v>968</v>
      </c>
      <c r="D12" s="1068" t="s">
        <v>967</v>
      </c>
      <c r="E12" s="1069">
        <v>1980</v>
      </c>
      <c r="F12" s="1065"/>
      <c r="G12" s="1058"/>
    </row>
    <row r="13" spans="1:7">
      <c r="B13" s="1066" t="s">
        <v>124</v>
      </c>
      <c r="C13" s="1067" t="s">
        <v>969</v>
      </c>
      <c r="D13" s="1067" t="s">
        <v>967</v>
      </c>
      <c r="E13" s="1069">
        <v>858.4</v>
      </c>
      <c r="F13" s="1065"/>
      <c r="G13" s="1058"/>
    </row>
    <row r="14" spans="1:7">
      <c r="B14" s="1066" t="s">
        <v>268</v>
      </c>
      <c r="C14" s="1067" t="s">
        <v>970</v>
      </c>
      <c r="D14" s="1067" t="s">
        <v>967</v>
      </c>
      <c r="E14" s="1069">
        <v>11760</v>
      </c>
      <c r="F14" s="1070"/>
      <c r="G14" s="1058"/>
    </row>
    <row r="15" spans="1:7">
      <c r="B15" s="1066" t="s">
        <v>270</v>
      </c>
      <c r="C15" s="1067" t="s">
        <v>971</v>
      </c>
      <c r="D15" s="1067" t="s">
        <v>967</v>
      </c>
      <c r="E15" s="1069">
        <v>0</v>
      </c>
      <c r="F15" s="1070"/>
      <c r="G15" s="1058"/>
    </row>
    <row r="16" spans="1:7">
      <c r="B16" s="1066" t="s">
        <v>278</v>
      </c>
      <c r="C16" s="1067" t="s">
        <v>972</v>
      </c>
      <c r="D16" s="1067" t="s">
        <v>967</v>
      </c>
      <c r="E16" s="1069">
        <v>1015</v>
      </c>
      <c r="F16" s="1070"/>
      <c r="G16" s="1058"/>
    </row>
    <row r="17" spans="2:7">
      <c r="B17" s="1071" t="s">
        <v>280</v>
      </c>
      <c r="C17" s="1072" t="s">
        <v>973</v>
      </c>
      <c r="D17" s="1072" t="s">
        <v>974</v>
      </c>
      <c r="E17" s="1073">
        <v>336</v>
      </c>
      <c r="F17" s="1070"/>
      <c r="G17" s="1058"/>
    </row>
    <row r="18" spans="2:7">
      <c r="B18" s="1071" t="s">
        <v>600</v>
      </c>
      <c r="C18" s="1072" t="s">
        <v>975</v>
      </c>
      <c r="D18" s="1072" t="s">
        <v>976</v>
      </c>
      <c r="E18" s="1073">
        <v>0</v>
      </c>
      <c r="F18" s="1070"/>
      <c r="G18" s="1058"/>
    </row>
    <row r="19" spans="2:7">
      <c r="B19" s="1071" t="s">
        <v>601</v>
      </c>
      <c r="C19" s="1072" t="s">
        <v>977</v>
      </c>
      <c r="D19" s="1072" t="s">
        <v>976</v>
      </c>
      <c r="E19" s="1073">
        <v>66</v>
      </c>
      <c r="F19" s="1070"/>
      <c r="G19" s="1058"/>
    </row>
    <row r="20" spans="2:7">
      <c r="B20" s="1071" t="s">
        <v>978</v>
      </c>
      <c r="C20" s="1072" t="s">
        <v>979</v>
      </c>
      <c r="D20" s="1074" t="s">
        <v>976</v>
      </c>
      <c r="E20" s="1073">
        <v>15.3</v>
      </c>
      <c r="F20" s="1070"/>
      <c r="G20" s="1058"/>
    </row>
    <row r="21" spans="2:7">
      <c r="B21" s="1066" t="s">
        <v>282</v>
      </c>
      <c r="C21" s="1067" t="s">
        <v>980</v>
      </c>
      <c r="D21" s="1067" t="s">
        <v>967</v>
      </c>
      <c r="E21" s="1069">
        <v>0</v>
      </c>
      <c r="F21" s="1070"/>
      <c r="G21" s="1058"/>
    </row>
    <row r="22" spans="2:7">
      <c r="B22" s="1071" t="s">
        <v>981</v>
      </c>
      <c r="C22" s="1072" t="s">
        <v>973</v>
      </c>
      <c r="D22" s="1072" t="s">
        <v>974</v>
      </c>
      <c r="E22" s="1073">
        <v>0</v>
      </c>
      <c r="F22" s="1070"/>
      <c r="G22" s="1058"/>
    </row>
    <row r="23" spans="2:7">
      <c r="B23" s="1071" t="s">
        <v>982</v>
      </c>
      <c r="C23" s="1072" t="s">
        <v>975</v>
      </c>
      <c r="D23" s="1072" t="s">
        <v>976</v>
      </c>
      <c r="E23" s="1073">
        <v>0</v>
      </c>
      <c r="F23" s="1070"/>
      <c r="G23" s="1058"/>
    </row>
    <row r="24" spans="2:7">
      <c r="B24" s="1071" t="s">
        <v>983</v>
      </c>
      <c r="C24" s="1072" t="s">
        <v>984</v>
      </c>
      <c r="D24" s="1072" t="s">
        <v>976</v>
      </c>
      <c r="E24" s="1073">
        <v>0</v>
      </c>
      <c r="F24" s="1070"/>
      <c r="G24" s="1058"/>
    </row>
    <row r="25" spans="2:7">
      <c r="B25" s="1066" t="s">
        <v>985</v>
      </c>
      <c r="C25" s="1067" t="s">
        <v>986</v>
      </c>
      <c r="D25" s="1067" t="s">
        <v>987</v>
      </c>
      <c r="E25" s="1069">
        <v>131.4</v>
      </c>
      <c r="F25" s="1070"/>
      <c r="G25" s="1058"/>
    </row>
    <row r="26" spans="2:7">
      <c r="B26" s="1071" t="s">
        <v>988</v>
      </c>
      <c r="C26" s="1072" t="s">
        <v>989</v>
      </c>
      <c r="D26" s="1072" t="s">
        <v>987</v>
      </c>
      <c r="E26" s="1073">
        <v>0</v>
      </c>
      <c r="F26" s="1070"/>
      <c r="G26" s="1058"/>
    </row>
    <row r="27" spans="2:7">
      <c r="B27" s="1071" t="s">
        <v>990</v>
      </c>
      <c r="C27" s="1072" t="s">
        <v>991</v>
      </c>
      <c r="D27" s="1072" t="s">
        <v>987</v>
      </c>
      <c r="E27" s="1073">
        <v>131.4</v>
      </c>
      <c r="F27" s="1070"/>
      <c r="G27" s="1058"/>
    </row>
    <row r="28" spans="2:7">
      <c r="B28" s="1071" t="s">
        <v>992</v>
      </c>
      <c r="C28" s="1072" t="s">
        <v>993</v>
      </c>
      <c r="D28" s="1072" t="s">
        <v>987</v>
      </c>
      <c r="E28" s="1073">
        <v>0</v>
      </c>
      <c r="F28" s="1070"/>
      <c r="G28" s="1058"/>
    </row>
    <row r="29" spans="2:7">
      <c r="B29" s="1071" t="s">
        <v>994</v>
      </c>
      <c r="C29" s="1072" t="s">
        <v>995</v>
      </c>
      <c r="D29" s="1072" t="s">
        <v>987</v>
      </c>
      <c r="E29" s="1073">
        <v>0</v>
      </c>
      <c r="F29" s="1070"/>
      <c r="G29" s="1058"/>
    </row>
    <row r="30" spans="2:7" ht="15.75" thickBot="1">
      <c r="B30" s="1075" t="s">
        <v>996</v>
      </c>
      <c r="C30" s="1076" t="s">
        <v>997</v>
      </c>
      <c r="D30" s="1076" t="s">
        <v>987</v>
      </c>
      <c r="E30" s="1077">
        <v>0</v>
      </c>
      <c r="F30" s="1070"/>
      <c r="G30" s="1058"/>
    </row>
    <row r="31" spans="2:7" ht="15.75" thickBot="1">
      <c r="B31" s="1059"/>
      <c r="C31" s="1055" t="s">
        <v>998</v>
      </c>
      <c r="D31" s="1055"/>
      <c r="E31" s="1060"/>
      <c r="F31" s="1061"/>
      <c r="G31" s="1078"/>
    </row>
    <row r="32" spans="2:7">
      <c r="B32" s="1079" t="s">
        <v>55</v>
      </c>
      <c r="C32" s="1080" t="s">
        <v>999</v>
      </c>
      <c r="D32" s="1081" t="s">
        <v>927</v>
      </c>
      <c r="E32" s="1082">
        <v>13</v>
      </c>
      <c r="F32" s="1083"/>
      <c r="G32" s="1084"/>
    </row>
    <row r="33" spans="2:7">
      <c r="B33" s="1071" t="s">
        <v>138</v>
      </c>
      <c r="C33" s="1085" t="s">
        <v>1000</v>
      </c>
      <c r="D33" s="1081" t="s">
        <v>927</v>
      </c>
      <c r="E33" s="1082">
        <v>17</v>
      </c>
      <c r="F33" s="1086"/>
      <c r="G33" s="1087"/>
    </row>
    <row r="34" spans="2:7" ht="15.75" thickBot="1">
      <c r="B34" s="1088" t="s">
        <v>298</v>
      </c>
      <c r="C34" s="1089" t="s">
        <v>1001</v>
      </c>
      <c r="D34" s="1090" t="s">
        <v>1002</v>
      </c>
      <c r="E34" s="1091">
        <v>42</v>
      </c>
      <c r="F34" s="1086"/>
      <c r="G34" s="1087"/>
    </row>
    <row r="35" spans="2:7" ht="15.75" thickBot="1">
      <c r="B35" s="1059"/>
      <c r="C35" s="1055" t="s">
        <v>1003</v>
      </c>
      <c r="D35" s="1055"/>
      <c r="E35" s="1060"/>
      <c r="F35" s="1065"/>
      <c r="G35" s="1065"/>
    </row>
    <row r="36" spans="2:7">
      <c r="B36" s="1066" t="s">
        <v>147</v>
      </c>
      <c r="C36" s="1092" t="s">
        <v>1004</v>
      </c>
      <c r="D36" s="1067" t="s">
        <v>927</v>
      </c>
      <c r="E36" s="1093">
        <v>13</v>
      </c>
      <c r="F36" s="1094"/>
      <c r="G36" s="1095"/>
    </row>
    <row r="37" spans="2:7">
      <c r="B37" s="1071" t="s">
        <v>406</v>
      </c>
      <c r="C37" s="1085" t="s">
        <v>1005</v>
      </c>
      <c r="D37" s="1072" t="s">
        <v>927</v>
      </c>
      <c r="E37" s="1082">
        <v>13</v>
      </c>
      <c r="F37" s="1086"/>
      <c r="G37" s="1086"/>
    </row>
    <row r="38" spans="2:7">
      <c r="B38" s="1096" t="s">
        <v>407</v>
      </c>
      <c r="C38" s="1092" t="s">
        <v>1006</v>
      </c>
      <c r="D38" s="1067" t="s">
        <v>737</v>
      </c>
      <c r="E38" s="1069">
        <v>389.4</v>
      </c>
      <c r="F38" s="1094"/>
      <c r="G38" s="1097"/>
    </row>
    <row r="39" spans="2:7" ht="25.5">
      <c r="B39" s="1098" t="s">
        <v>1007</v>
      </c>
      <c r="C39" s="1099" t="s">
        <v>1008</v>
      </c>
      <c r="D39" s="1072" t="s">
        <v>737</v>
      </c>
      <c r="E39" s="1073">
        <v>389.4</v>
      </c>
      <c r="F39" s="1313"/>
      <c r="G39" s="1065"/>
    </row>
    <row r="40" spans="2:7">
      <c r="B40" s="1098" t="s">
        <v>1009</v>
      </c>
      <c r="C40" s="1099" t="s">
        <v>1010</v>
      </c>
      <c r="D40" s="1072" t="s">
        <v>737</v>
      </c>
      <c r="E40" s="1073">
        <v>0</v>
      </c>
      <c r="F40" s="1313"/>
      <c r="G40" s="1065"/>
    </row>
    <row r="41" spans="2:7" ht="25.5">
      <c r="B41" s="1098" t="s">
        <v>1011</v>
      </c>
      <c r="C41" s="1099" t="s">
        <v>1012</v>
      </c>
      <c r="D41" s="1072" t="s">
        <v>737</v>
      </c>
      <c r="E41" s="1073">
        <v>0</v>
      </c>
      <c r="F41" s="1313"/>
      <c r="G41" s="1065"/>
    </row>
    <row r="42" spans="2:7">
      <c r="B42" s="1071" t="s">
        <v>1013</v>
      </c>
      <c r="C42" s="1100" t="s">
        <v>1014</v>
      </c>
      <c r="D42" s="1072" t="s">
        <v>737</v>
      </c>
      <c r="E42" s="1073">
        <v>0</v>
      </c>
      <c r="F42" s="1101"/>
      <c r="G42" s="1065"/>
    </row>
    <row r="43" spans="2:7">
      <c r="B43" s="1066" t="s">
        <v>149</v>
      </c>
      <c r="C43" s="1102" t="s">
        <v>1015</v>
      </c>
      <c r="D43" s="1067" t="s">
        <v>737</v>
      </c>
      <c r="E43" s="1069">
        <v>371.5</v>
      </c>
      <c r="F43" s="1065"/>
      <c r="G43" s="1058"/>
    </row>
    <row r="44" spans="2:7">
      <c r="B44" s="1066" t="s">
        <v>157</v>
      </c>
      <c r="C44" s="1092" t="s">
        <v>1016</v>
      </c>
      <c r="D44" s="1067" t="s">
        <v>737</v>
      </c>
      <c r="E44" s="1069">
        <v>6.4</v>
      </c>
      <c r="F44" s="1065"/>
      <c r="G44" s="1058"/>
    </row>
    <row r="45" spans="2:7">
      <c r="B45" s="1071" t="s">
        <v>408</v>
      </c>
      <c r="C45" s="1085" t="s">
        <v>1017</v>
      </c>
      <c r="D45" s="1072" t="s">
        <v>927</v>
      </c>
      <c r="E45" s="1082">
        <v>1</v>
      </c>
      <c r="F45" s="1065"/>
      <c r="G45" s="1065"/>
    </row>
    <row r="46" spans="2:7">
      <c r="B46" s="1071" t="s">
        <v>1018</v>
      </c>
      <c r="C46" s="1085" t="s">
        <v>1019</v>
      </c>
      <c r="D46" s="1072" t="s">
        <v>927</v>
      </c>
      <c r="E46" s="1082">
        <v>1</v>
      </c>
      <c r="F46" s="1086"/>
      <c r="G46" s="1086"/>
    </row>
    <row r="47" spans="2:7">
      <c r="B47" s="1071" t="s">
        <v>1020</v>
      </c>
      <c r="C47" s="1103" t="s">
        <v>1021</v>
      </c>
      <c r="D47" s="1104" t="s">
        <v>737</v>
      </c>
      <c r="E47" s="1105">
        <v>6.4</v>
      </c>
      <c r="F47" s="1106"/>
      <c r="G47" s="1106"/>
    </row>
    <row r="48" spans="2:7">
      <c r="B48" s="1071" t="s">
        <v>610</v>
      </c>
      <c r="C48" s="1085" t="s">
        <v>1022</v>
      </c>
      <c r="D48" s="1072" t="s">
        <v>927</v>
      </c>
      <c r="E48" s="1082">
        <v>0</v>
      </c>
      <c r="F48" s="1086"/>
      <c r="G48" s="1086"/>
    </row>
    <row r="49" spans="2:7">
      <c r="B49" s="1071" t="s">
        <v>1023</v>
      </c>
      <c r="C49" s="1103" t="s">
        <v>1024</v>
      </c>
      <c r="D49" s="1104" t="s">
        <v>737</v>
      </c>
      <c r="E49" s="1105">
        <v>0</v>
      </c>
      <c r="F49" s="1106"/>
      <c r="G49" s="1106"/>
    </row>
    <row r="50" spans="2:7">
      <c r="B50" s="1066" t="s">
        <v>409</v>
      </c>
      <c r="C50" s="1092" t="s">
        <v>1025</v>
      </c>
      <c r="D50" s="1067" t="s">
        <v>927</v>
      </c>
      <c r="E50" s="1093">
        <v>0</v>
      </c>
      <c r="F50" s="1086"/>
      <c r="G50" s="1086"/>
    </row>
    <row r="51" spans="2:7">
      <c r="B51" s="1066" t="s">
        <v>415</v>
      </c>
      <c r="C51" s="1092" t="s">
        <v>1026</v>
      </c>
      <c r="D51" s="1067" t="s">
        <v>927</v>
      </c>
      <c r="E51" s="1093">
        <v>2</v>
      </c>
      <c r="F51" s="1086"/>
      <c r="G51" s="1086"/>
    </row>
    <row r="52" spans="2:7">
      <c r="B52" s="1066" t="s">
        <v>416</v>
      </c>
      <c r="C52" s="1092" t="s">
        <v>1027</v>
      </c>
      <c r="D52" s="1067" t="s">
        <v>927</v>
      </c>
      <c r="E52" s="1093">
        <v>5</v>
      </c>
      <c r="F52" s="1106"/>
      <c r="G52" s="1106"/>
    </row>
    <row r="53" spans="2:7">
      <c r="B53" s="1066" t="s">
        <v>421</v>
      </c>
      <c r="C53" s="1092" t="s">
        <v>1028</v>
      </c>
      <c r="D53" s="1067" t="s">
        <v>927</v>
      </c>
      <c r="E53" s="1093">
        <v>0</v>
      </c>
      <c r="F53" s="1106"/>
      <c r="G53" s="1106"/>
    </row>
    <row r="54" spans="2:7">
      <c r="B54" s="1066" t="s">
        <v>425</v>
      </c>
      <c r="C54" s="1092" t="s">
        <v>1029</v>
      </c>
      <c r="D54" s="1072" t="s">
        <v>927</v>
      </c>
      <c r="E54" s="1082">
        <v>48</v>
      </c>
      <c r="F54" s="1106"/>
      <c r="G54" s="1106"/>
    </row>
    <row r="55" spans="2:7">
      <c r="B55" s="1096" t="s">
        <v>428</v>
      </c>
      <c r="C55" s="1092" t="s">
        <v>1030</v>
      </c>
      <c r="D55" s="1067" t="s">
        <v>927</v>
      </c>
      <c r="E55" s="1093">
        <v>0</v>
      </c>
      <c r="F55" s="1106"/>
      <c r="G55" s="1106"/>
    </row>
    <row r="56" spans="2:7" ht="15.75" thickBot="1">
      <c r="B56" s="1088" t="s">
        <v>443</v>
      </c>
      <c r="C56" s="1089" t="s">
        <v>743</v>
      </c>
      <c r="D56" s="1090" t="s">
        <v>731</v>
      </c>
      <c r="E56" s="1091">
        <v>5</v>
      </c>
      <c r="F56" s="1065"/>
      <c r="G56" s="1065"/>
    </row>
    <row r="57" spans="2:7" ht="15.75" thickBot="1">
      <c r="B57" s="1059"/>
      <c r="C57" s="1055" t="s">
        <v>1031</v>
      </c>
      <c r="D57" s="1055"/>
      <c r="E57" s="1060"/>
      <c r="F57" s="1065"/>
      <c r="G57" s="1065"/>
    </row>
    <row r="58" spans="2:7">
      <c r="B58" s="1071" t="s">
        <v>65</v>
      </c>
      <c r="C58" s="1072" t="s">
        <v>1032</v>
      </c>
      <c r="D58" s="1072" t="s">
        <v>927</v>
      </c>
      <c r="E58" s="1082">
        <v>14</v>
      </c>
      <c r="F58" s="1065"/>
      <c r="G58" s="1065"/>
    </row>
    <row r="59" spans="2:7">
      <c r="B59" s="1071" t="s">
        <v>69</v>
      </c>
      <c r="C59" s="1072" t="s">
        <v>1033</v>
      </c>
      <c r="D59" s="1072" t="s">
        <v>927</v>
      </c>
      <c r="E59" s="1082">
        <v>2</v>
      </c>
      <c r="F59" s="1065"/>
      <c r="G59" s="1065"/>
    </row>
    <row r="60" spans="2:7">
      <c r="B60" s="1071" t="s">
        <v>71</v>
      </c>
      <c r="C60" s="1072" t="s">
        <v>1034</v>
      </c>
      <c r="D60" s="1072" t="s">
        <v>927</v>
      </c>
      <c r="E60" s="1082">
        <v>5</v>
      </c>
      <c r="F60" s="1065"/>
      <c r="G60" s="1065"/>
    </row>
    <row r="61" spans="2:7">
      <c r="B61" s="1066" t="s">
        <v>73</v>
      </c>
      <c r="C61" s="1067" t="s">
        <v>1035</v>
      </c>
      <c r="D61" s="1107" t="s">
        <v>731</v>
      </c>
      <c r="E61" s="1069">
        <v>30</v>
      </c>
      <c r="F61" s="1108"/>
      <c r="G61" s="1065"/>
    </row>
    <row r="62" spans="2:7">
      <c r="B62" s="1071" t="s">
        <v>75</v>
      </c>
      <c r="C62" s="1072" t="s">
        <v>1036</v>
      </c>
      <c r="D62" s="1109" t="s">
        <v>1037</v>
      </c>
      <c r="E62" s="1110">
        <f>SUM(E63:E64)</f>
        <v>94</v>
      </c>
      <c r="F62" s="1106"/>
      <c r="G62" s="1106"/>
    </row>
    <row r="63" spans="2:7">
      <c r="B63" s="1111" t="s">
        <v>798</v>
      </c>
      <c r="C63" s="1103" t="s">
        <v>1038</v>
      </c>
      <c r="D63" s="1104" t="s">
        <v>1037</v>
      </c>
      <c r="E63" s="1105">
        <v>12</v>
      </c>
      <c r="F63" s="1106"/>
      <c r="G63" s="1106"/>
    </row>
    <row r="64" spans="2:7">
      <c r="B64" s="1111" t="s">
        <v>1039</v>
      </c>
      <c r="C64" s="1103" t="s">
        <v>1040</v>
      </c>
      <c r="D64" s="1104" t="s">
        <v>1037</v>
      </c>
      <c r="E64" s="1105">
        <v>82</v>
      </c>
      <c r="F64" s="1065"/>
      <c r="G64" s="1065"/>
    </row>
    <row r="65" spans="2:7">
      <c r="B65" s="1071" t="s">
        <v>460</v>
      </c>
      <c r="C65" s="1072" t="s">
        <v>1041</v>
      </c>
      <c r="D65" s="1072" t="s">
        <v>927</v>
      </c>
      <c r="E65" s="1082">
        <v>6313</v>
      </c>
      <c r="F65" s="1065"/>
      <c r="G65" s="1065"/>
    </row>
    <row r="66" spans="2:7">
      <c r="B66" s="1071" t="s">
        <v>464</v>
      </c>
      <c r="C66" s="1072" t="s">
        <v>1042</v>
      </c>
      <c r="D66" s="1072" t="s">
        <v>927</v>
      </c>
      <c r="E66" s="1082">
        <v>158</v>
      </c>
      <c r="F66" s="1065"/>
      <c r="G66" s="1065"/>
    </row>
    <row r="67" spans="2:7">
      <c r="B67" s="1071" t="s">
        <v>468</v>
      </c>
      <c r="C67" s="1072" t="s">
        <v>1043</v>
      </c>
      <c r="D67" s="1072" t="s">
        <v>927</v>
      </c>
      <c r="E67" s="1082">
        <v>0</v>
      </c>
      <c r="F67" s="1065"/>
      <c r="G67" s="1065"/>
    </row>
    <row r="68" spans="2:7">
      <c r="B68" s="1071" t="s">
        <v>472</v>
      </c>
      <c r="C68" s="1072" t="s">
        <v>1044</v>
      </c>
      <c r="D68" s="1072" t="s">
        <v>927</v>
      </c>
      <c r="E68" s="1082">
        <v>90</v>
      </c>
      <c r="F68" s="1108"/>
      <c r="G68" s="1065"/>
    </row>
    <row r="69" spans="2:7">
      <c r="B69" s="1071" t="s">
        <v>488</v>
      </c>
      <c r="C69" s="1072" t="s">
        <v>1045</v>
      </c>
      <c r="D69" s="1072" t="s">
        <v>927</v>
      </c>
      <c r="E69" s="1112">
        <f>SUM(E70:E72)</f>
        <v>2752</v>
      </c>
      <c r="F69" s="1106"/>
      <c r="G69" s="1106"/>
    </row>
    <row r="70" spans="2:7">
      <c r="B70" s="1111" t="s">
        <v>1046</v>
      </c>
      <c r="C70" s="1103" t="s">
        <v>1047</v>
      </c>
      <c r="D70" s="1104" t="s">
        <v>927</v>
      </c>
      <c r="E70" s="1113">
        <v>2214</v>
      </c>
      <c r="F70" s="1106"/>
      <c r="G70" s="1106"/>
    </row>
    <row r="71" spans="2:7">
      <c r="B71" s="1111" t="s">
        <v>1048</v>
      </c>
      <c r="C71" s="1103" t="s">
        <v>1049</v>
      </c>
      <c r="D71" s="1104" t="s">
        <v>927</v>
      </c>
      <c r="E71" s="1113">
        <v>73</v>
      </c>
      <c r="F71" s="1106"/>
      <c r="G71" s="1106"/>
    </row>
    <row r="72" spans="2:7">
      <c r="B72" s="1111" t="s">
        <v>1050</v>
      </c>
      <c r="C72" s="1103" t="s">
        <v>1051</v>
      </c>
      <c r="D72" s="1104" t="s">
        <v>927</v>
      </c>
      <c r="E72" s="1113">
        <v>465</v>
      </c>
      <c r="F72" s="1065"/>
      <c r="G72" s="1065"/>
    </row>
    <row r="73" spans="2:7">
      <c r="B73" s="1071" t="s">
        <v>489</v>
      </c>
      <c r="C73" s="1072" t="s">
        <v>1052</v>
      </c>
      <c r="D73" s="1072" t="s">
        <v>927</v>
      </c>
      <c r="E73" s="1082">
        <v>3811</v>
      </c>
      <c r="F73" s="1065"/>
      <c r="G73" s="1065"/>
    </row>
    <row r="74" spans="2:7" ht="15.75" thickBot="1">
      <c r="B74" s="1075" t="s">
        <v>625</v>
      </c>
      <c r="C74" s="1076" t="s">
        <v>1053</v>
      </c>
      <c r="D74" s="1076" t="s">
        <v>927</v>
      </c>
      <c r="E74" s="1114">
        <v>56</v>
      </c>
      <c r="F74" s="1115"/>
      <c r="G74" s="1115"/>
    </row>
    <row r="75" spans="2:7" ht="15.75" thickBot="1">
      <c r="B75" s="1059"/>
      <c r="C75" s="1055" t="s">
        <v>1054</v>
      </c>
      <c r="D75" s="1055"/>
      <c r="E75" s="1060"/>
      <c r="F75" s="1070"/>
      <c r="G75" s="1070"/>
    </row>
    <row r="76" spans="2:7">
      <c r="B76" s="1071" t="s">
        <v>491</v>
      </c>
      <c r="C76" s="1072" t="s">
        <v>1055</v>
      </c>
      <c r="D76" s="1072" t="s">
        <v>927</v>
      </c>
      <c r="E76" s="1082">
        <v>11</v>
      </c>
      <c r="F76" s="1070"/>
      <c r="G76" s="1070"/>
    </row>
    <row r="77" spans="2:7">
      <c r="B77" s="1071" t="s">
        <v>167</v>
      </c>
      <c r="C77" s="1072" t="s">
        <v>1056</v>
      </c>
      <c r="D77" s="1072" t="s">
        <v>927</v>
      </c>
      <c r="E77" s="1082">
        <v>28</v>
      </c>
      <c r="F77" s="1070"/>
      <c r="G77" s="1070"/>
    </row>
    <row r="78" spans="2:7">
      <c r="B78" s="1071" t="s">
        <v>169</v>
      </c>
      <c r="C78" s="1072" t="s">
        <v>1057</v>
      </c>
      <c r="D78" s="1072" t="s">
        <v>927</v>
      </c>
      <c r="E78" s="1082">
        <v>52</v>
      </c>
      <c r="F78" s="1070"/>
      <c r="G78" s="1070"/>
    </row>
    <row r="79" spans="2:7">
      <c r="B79" s="1066" t="s">
        <v>171</v>
      </c>
      <c r="C79" s="1067" t="s">
        <v>1058</v>
      </c>
      <c r="D79" s="1107" t="s">
        <v>731</v>
      </c>
      <c r="E79" s="1069">
        <v>13</v>
      </c>
      <c r="F79" s="1070"/>
      <c r="G79" s="1070"/>
    </row>
    <row r="80" spans="2:7">
      <c r="B80" s="1071" t="s">
        <v>173</v>
      </c>
      <c r="C80" s="1072" t="s">
        <v>1059</v>
      </c>
      <c r="D80" s="1072" t="s">
        <v>1037</v>
      </c>
      <c r="E80" s="1073">
        <v>80.2</v>
      </c>
      <c r="F80" s="1116"/>
      <c r="G80" s="1116"/>
    </row>
    <row r="81" spans="2:7">
      <c r="B81" s="1111" t="s">
        <v>642</v>
      </c>
      <c r="C81" s="1103" t="s">
        <v>1060</v>
      </c>
      <c r="D81" s="1104" t="s">
        <v>1037</v>
      </c>
      <c r="E81" s="1105">
        <v>10.5</v>
      </c>
      <c r="F81" s="1070"/>
      <c r="G81" s="1070"/>
    </row>
    <row r="82" spans="2:7">
      <c r="B82" s="1071" t="s">
        <v>175</v>
      </c>
      <c r="C82" s="1072" t="s">
        <v>1061</v>
      </c>
      <c r="D82" s="1072" t="s">
        <v>927</v>
      </c>
      <c r="E82" s="1082">
        <v>5611</v>
      </c>
      <c r="F82" s="1070"/>
      <c r="G82" s="1070"/>
    </row>
    <row r="83" spans="2:7">
      <c r="B83" s="1071" t="s">
        <v>177</v>
      </c>
      <c r="C83" s="1072" t="s">
        <v>1062</v>
      </c>
      <c r="D83" s="1072" t="s">
        <v>927</v>
      </c>
      <c r="E83" s="1112">
        <f>SUM(E84:E86)</f>
        <v>4922</v>
      </c>
      <c r="F83" s="1070"/>
      <c r="G83" s="1070"/>
    </row>
    <row r="84" spans="2:7">
      <c r="B84" s="1111" t="s">
        <v>507</v>
      </c>
      <c r="C84" s="1103" t="s">
        <v>1063</v>
      </c>
      <c r="D84" s="1104" t="s">
        <v>927</v>
      </c>
      <c r="E84" s="1113">
        <v>3116</v>
      </c>
      <c r="F84" s="1116"/>
      <c r="G84" s="1116"/>
    </row>
    <row r="85" spans="2:7">
      <c r="B85" s="1111" t="s">
        <v>508</v>
      </c>
      <c r="C85" s="1103" t="s">
        <v>1064</v>
      </c>
      <c r="D85" s="1104" t="s">
        <v>927</v>
      </c>
      <c r="E85" s="1113">
        <v>1612</v>
      </c>
      <c r="F85" s="1116"/>
      <c r="G85" s="1116"/>
    </row>
    <row r="86" spans="2:7">
      <c r="B86" s="1111" t="s">
        <v>509</v>
      </c>
      <c r="C86" s="1103" t="s">
        <v>1065</v>
      </c>
      <c r="D86" s="1104" t="s">
        <v>927</v>
      </c>
      <c r="E86" s="1113">
        <v>194</v>
      </c>
      <c r="F86" s="1070"/>
      <c r="G86" s="1070"/>
    </row>
    <row r="87" spans="2:7" ht="15.75" thickBot="1">
      <c r="B87" s="1075" t="s">
        <v>179</v>
      </c>
      <c r="C87" s="1076" t="s">
        <v>1066</v>
      </c>
      <c r="D87" s="1076" t="s">
        <v>927</v>
      </c>
      <c r="E87" s="1114">
        <v>3811</v>
      </c>
      <c r="F87" s="1070"/>
      <c r="G87" s="1070"/>
    </row>
    <row r="88" spans="2:7" ht="15.75" thickBot="1">
      <c r="B88" s="1059"/>
      <c r="C88" s="1055" t="s">
        <v>1067</v>
      </c>
      <c r="D88" s="1055"/>
      <c r="E88" s="1060"/>
      <c r="F88" s="1070"/>
      <c r="G88" s="1070"/>
    </row>
    <row r="89" spans="2:7">
      <c r="B89" s="1071" t="s">
        <v>208</v>
      </c>
      <c r="C89" s="1072" t="s">
        <v>1068</v>
      </c>
      <c r="D89" s="1072" t="s">
        <v>927</v>
      </c>
      <c r="E89" s="1082">
        <v>0</v>
      </c>
      <c r="F89" s="1070"/>
      <c r="G89" s="1070"/>
    </row>
    <row r="90" spans="2:7">
      <c r="B90" s="1071" t="s">
        <v>210</v>
      </c>
      <c r="C90" s="1072" t="s">
        <v>1069</v>
      </c>
      <c r="D90" s="1072" t="s">
        <v>927</v>
      </c>
      <c r="E90" s="1082">
        <v>0</v>
      </c>
      <c r="F90" s="1070"/>
      <c r="G90" s="1070"/>
    </row>
    <row r="91" spans="2:7">
      <c r="B91" s="1071" t="s">
        <v>218</v>
      </c>
      <c r="C91" s="1072" t="s">
        <v>1070</v>
      </c>
      <c r="D91" s="1072" t="s">
        <v>927</v>
      </c>
      <c r="E91" s="1082">
        <v>0</v>
      </c>
      <c r="F91" s="1070"/>
      <c r="G91" s="1070"/>
    </row>
    <row r="92" spans="2:7">
      <c r="B92" s="1071" t="s">
        <v>649</v>
      </c>
      <c r="C92" s="1067" t="s">
        <v>1071</v>
      </c>
      <c r="D92" s="1107" t="s">
        <v>731</v>
      </c>
      <c r="E92" s="1093">
        <v>0</v>
      </c>
      <c r="F92" s="1070"/>
      <c r="G92" s="1070"/>
    </row>
    <row r="93" spans="2:7">
      <c r="B93" s="1071" t="s">
        <v>651</v>
      </c>
      <c r="C93" s="1072" t="s">
        <v>1072</v>
      </c>
      <c r="D93" s="1072" t="s">
        <v>1037</v>
      </c>
      <c r="E93" s="1073">
        <v>0</v>
      </c>
      <c r="F93" s="1070"/>
      <c r="G93" s="1070"/>
    </row>
    <row r="94" spans="2:7">
      <c r="B94" s="1111" t="s">
        <v>1073</v>
      </c>
      <c r="C94" s="1103" t="s">
        <v>1060</v>
      </c>
      <c r="D94" s="1104" t="s">
        <v>1037</v>
      </c>
      <c r="E94" s="1113">
        <v>0</v>
      </c>
      <c r="F94" s="1070"/>
      <c r="G94" s="1070"/>
    </row>
    <row r="95" spans="2:7">
      <c r="B95" s="1071" t="s">
        <v>653</v>
      </c>
      <c r="C95" s="1072" t="s">
        <v>1074</v>
      </c>
      <c r="D95" s="1072" t="s">
        <v>927</v>
      </c>
      <c r="E95" s="1082">
        <v>0</v>
      </c>
      <c r="F95" s="1070"/>
      <c r="G95" s="1070"/>
    </row>
    <row r="96" spans="2:7">
      <c r="B96" s="1071" t="s">
        <v>655</v>
      </c>
      <c r="C96" s="1072" t="s">
        <v>1075</v>
      </c>
      <c r="D96" s="1072" t="s">
        <v>927</v>
      </c>
      <c r="E96" s="1082">
        <v>0</v>
      </c>
      <c r="F96" s="1070"/>
      <c r="G96" s="1070"/>
    </row>
    <row r="97" spans="2:7" ht="15.75" thickBot="1">
      <c r="B97" s="1075" t="s">
        <v>657</v>
      </c>
      <c r="C97" s="1076" t="s">
        <v>1076</v>
      </c>
      <c r="D97" s="1076" t="s">
        <v>927</v>
      </c>
      <c r="E97" s="1114">
        <v>0</v>
      </c>
      <c r="F97" s="1115"/>
      <c r="G97" s="1115"/>
    </row>
    <row r="98" spans="2:7" ht="15.75" thickBot="1">
      <c r="B98" s="1059"/>
      <c r="C98" s="1055" t="s">
        <v>1077</v>
      </c>
      <c r="D98" s="1055"/>
      <c r="E98" s="1060"/>
      <c r="F98" s="1117"/>
      <c r="G98" s="1117"/>
    </row>
    <row r="99" spans="2:7">
      <c r="B99" s="1071" t="s">
        <v>83</v>
      </c>
      <c r="C99" s="1118" t="s">
        <v>1078</v>
      </c>
      <c r="D99" s="1109" t="s">
        <v>927</v>
      </c>
      <c r="E99" s="1119">
        <v>1</v>
      </c>
      <c r="F99" s="1117"/>
      <c r="G99" s="1117"/>
    </row>
    <row r="100" spans="2:7">
      <c r="B100" s="1071" t="s">
        <v>85</v>
      </c>
      <c r="C100" s="1120" t="s">
        <v>1079</v>
      </c>
      <c r="D100" s="1072" t="s">
        <v>1080</v>
      </c>
      <c r="E100" s="1082">
        <v>3</v>
      </c>
      <c r="F100" s="1070"/>
      <c r="G100" s="1070"/>
    </row>
    <row r="101" spans="2:7">
      <c r="B101" s="1071" t="s">
        <v>223</v>
      </c>
      <c r="C101" s="1121" t="s">
        <v>1081</v>
      </c>
      <c r="D101" s="1072" t="s">
        <v>737</v>
      </c>
      <c r="E101" s="1073">
        <v>25.8</v>
      </c>
      <c r="F101" s="1117"/>
      <c r="G101" s="1117"/>
    </row>
    <row r="102" spans="2:7">
      <c r="B102" s="1071" t="s">
        <v>1082</v>
      </c>
      <c r="C102" s="1120" t="s">
        <v>1083</v>
      </c>
      <c r="D102" s="1072" t="s">
        <v>927</v>
      </c>
      <c r="E102" s="1082">
        <v>0</v>
      </c>
      <c r="F102" s="1070"/>
      <c r="G102" s="1070"/>
    </row>
    <row r="103" spans="2:7">
      <c r="B103" s="1071" t="s">
        <v>1084</v>
      </c>
      <c r="C103" s="1121" t="s">
        <v>1085</v>
      </c>
      <c r="D103" s="1072" t="s">
        <v>737</v>
      </c>
      <c r="E103" s="1073">
        <v>0</v>
      </c>
      <c r="F103" s="1117"/>
      <c r="G103" s="1117"/>
    </row>
    <row r="104" spans="2:7">
      <c r="B104" s="1071" t="s">
        <v>1086</v>
      </c>
      <c r="C104" s="1120" t="s">
        <v>1087</v>
      </c>
      <c r="D104" s="1072" t="s">
        <v>927</v>
      </c>
      <c r="E104" s="1082">
        <v>6</v>
      </c>
      <c r="F104" s="1070"/>
      <c r="G104" s="1070"/>
    </row>
    <row r="105" spans="2:7">
      <c r="B105" s="1071" t="s">
        <v>1088</v>
      </c>
      <c r="C105" s="1121" t="s">
        <v>1089</v>
      </c>
      <c r="D105" s="1072" t="s">
        <v>737</v>
      </c>
      <c r="E105" s="1073">
        <v>22.2</v>
      </c>
      <c r="F105" s="1117"/>
      <c r="G105" s="1117"/>
    </row>
    <row r="106" spans="2:7">
      <c r="B106" s="1071" t="s">
        <v>1090</v>
      </c>
      <c r="C106" s="1120" t="s">
        <v>1091</v>
      </c>
      <c r="D106" s="1072" t="s">
        <v>927</v>
      </c>
      <c r="E106" s="1082">
        <v>4</v>
      </c>
      <c r="F106" s="1122"/>
      <c r="G106" s="1117"/>
    </row>
    <row r="107" spans="2:7">
      <c r="B107" s="1071" t="s">
        <v>1092</v>
      </c>
      <c r="C107" s="1121" t="s">
        <v>1093</v>
      </c>
      <c r="D107" s="1072" t="s">
        <v>737</v>
      </c>
      <c r="E107" s="1073">
        <v>542.4</v>
      </c>
      <c r="F107" s="1095"/>
      <c r="G107" s="1095"/>
    </row>
    <row r="108" spans="2:7">
      <c r="B108" s="1071" t="s">
        <v>1094</v>
      </c>
      <c r="C108" s="1121" t="s">
        <v>1095</v>
      </c>
      <c r="D108" s="1072" t="s">
        <v>927</v>
      </c>
      <c r="E108" s="1082">
        <v>22</v>
      </c>
      <c r="F108" s="1116"/>
      <c r="G108" s="1116"/>
    </row>
    <row r="109" spans="2:7">
      <c r="B109" s="1071" t="s">
        <v>1096</v>
      </c>
      <c r="C109" s="1121" t="s">
        <v>1097</v>
      </c>
      <c r="D109" s="1072" t="s">
        <v>927</v>
      </c>
      <c r="E109" s="1082">
        <v>42</v>
      </c>
      <c r="F109" s="1116"/>
      <c r="G109" s="1116"/>
    </row>
    <row r="110" spans="2:7">
      <c r="B110" s="1123" t="s">
        <v>1098</v>
      </c>
      <c r="C110" s="1124" t="s">
        <v>1099</v>
      </c>
      <c r="D110" s="1074" t="s">
        <v>927</v>
      </c>
      <c r="E110" s="1125">
        <v>25</v>
      </c>
      <c r="F110" s="1070"/>
      <c r="G110" s="1070"/>
    </row>
    <row r="111" spans="2:7">
      <c r="B111" s="1126" t="s">
        <v>1100</v>
      </c>
      <c r="C111" s="1127" t="s">
        <v>1101</v>
      </c>
      <c r="D111" s="1128"/>
      <c r="E111" s="1129"/>
      <c r="F111" s="1117"/>
      <c r="G111" s="1117"/>
    </row>
    <row r="112" spans="2:7">
      <c r="B112" s="1130" t="s">
        <v>1102</v>
      </c>
      <c r="C112" s="1118" t="s">
        <v>1103</v>
      </c>
      <c r="D112" s="1109" t="s">
        <v>976</v>
      </c>
      <c r="E112" s="1131">
        <v>164.7</v>
      </c>
      <c r="F112" s="1117"/>
      <c r="G112" s="1117"/>
    </row>
    <row r="113" spans="2:7">
      <c r="B113" s="1071" t="s">
        <v>1104</v>
      </c>
      <c r="C113" s="1120" t="s">
        <v>1105</v>
      </c>
      <c r="D113" s="1072" t="s">
        <v>976</v>
      </c>
      <c r="E113" s="1073">
        <v>0</v>
      </c>
      <c r="F113" s="1117"/>
      <c r="G113" s="1117"/>
    </row>
    <row r="114" spans="2:7">
      <c r="B114" s="1071" t="s">
        <v>1106</v>
      </c>
      <c r="C114" s="1120" t="s">
        <v>1107</v>
      </c>
      <c r="D114" s="1072" t="s">
        <v>976</v>
      </c>
      <c r="E114" s="1073">
        <v>0</v>
      </c>
      <c r="F114" s="1117"/>
      <c r="G114" s="1117"/>
    </row>
    <row r="115" spans="2:7">
      <c r="B115" s="1071" t="s">
        <v>1108</v>
      </c>
      <c r="C115" s="1120" t="s">
        <v>1109</v>
      </c>
      <c r="D115" s="1072" t="s">
        <v>976</v>
      </c>
      <c r="E115" s="1073">
        <v>43.5</v>
      </c>
      <c r="F115" s="1117"/>
      <c r="G115" s="1117"/>
    </row>
    <row r="116" spans="2:7">
      <c r="B116" s="1123" t="s">
        <v>1110</v>
      </c>
      <c r="C116" s="1132" t="s">
        <v>1111</v>
      </c>
      <c r="D116" s="1074" t="s">
        <v>976</v>
      </c>
      <c r="E116" s="1133">
        <v>4.3</v>
      </c>
      <c r="F116" s="1070"/>
      <c r="G116" s="1070"/>
    </row>
    <row r="117" spans="2:7">
      <c r="B117" s="1126" t="s">
        <v>1112</v>
      </c>
      <c r="C117" s="1127" t="s">
        <v>1113</v>
      </c>
      <c r="D117" s="1128"/>
      <c r="E117" s="1134"/>
      <c r="F117" s="1117"/>
      <c r="G117" s="1117"/>
    </row>
    <row r="118" spans="2:7">
      <c r="B118" s="1130" t="s">
        <v>1114</v>
      </c>
      <c r="C118" s="1118" t="s">
        <v>1115</v>
      </c>
      <c r="D118" s="1109" t="s">
        <v>976</v>
      </c>
      <c r="E118" s="1131">
        <v>6.31</v>
      </c>
      <c r="F118" s="1117"/>
      <c r="G118" s="1117"/>
    </row>
    <row r="119" spans="2:7">
      <c r="B119" s="1071" t="s">
        <v>1116</v>
      </c>
      <c r="C119" s="1120" t="s">
        <v>1105</v>
      </c>
      <c r="D119" s="1072" t="s">
        <v>976</v>
      </c>
      <c r="E119" s="1073">
        <v>7.9</v>
      </c>
      <c r="F119" s="1117"/>
      <c r="G119" s="1117"/>
    </row>
    <row r="120" spans="2:7">
      <c r="B120" s="1071" t="s">
        <v>1117</v>
      </c>
      <c r="C120" s="1120" t="s">
        <v>1107</v>
      </c>
      <c r="D120" s="1072" t="s">
        <v>976</v>
      </c>
      <c r="E120" s="1073">
        <v>0</v>
      </c>
      <c r="F120" s="1117"/>
      <c r="G120" s="1117"/>
    </row>
    <row r="121" spans="2:7">
      <c r="B121" s="1071" t="s">
        <v>1118</v>
      </c>
      <c r="C121" s="1120" t="s">
        <v>1109</v>
      </c>
      <c r="D121" s="1072" t="s">
        <v>976</v>
      </c>
      <c r="E121" s="1073">
        <v>10.8</v>
      </c>
      <c r="F121" s="1117"/>
      <c r="G121" s="1117"/>
    </row>
    <row r="122" spans="2:7">
      <c r="B122" s="1071" t="s">
        <v>1119</v>
      </c>
      <c r="C122" s="1120" t="s">
        <v>1111</v>
      </c>
      <c r="D122" s="1072" t="s">
        <v>976</v>
      </c>
      <c r="E122" s="1073">
        <v>1.4</v>
      </c>
      <c r="F122" s="1070"/>
      <c r="G122" s="1070"/>
    </row>
    <row r="123" spans="2:7">
      <c r="B123" s="1135" t="s">
        <v>1120</v>
      </c>
      <c r="C123" s="1127" t="s">
        <v>1121</v>
      </c>
      <c r="D123" s="1128"/>
      <c r="E123" s="1136"/>
      <c r="F123" s="1070"/>
      <c r="G123" s="1070"/>
    </row>
    <row r="124" spans="2:7">
      <c r="B124" s="1071" t="s">
        <v>1122</v>
      </c>
      <c r="C124" s="1120" t="s">
        <v>1123</v>
      </c>
      <c r="D124" s="1072" t="s">
        <v>759</v>
      </c>
      <c r="E124" s="1073">
        <v>0</v>
      </c>
      <c r="F124" s="1070"/>
      <c r="G124" s="1070"/>
    </row>
    <row r="125" spans="2:7">
      <c r="B125" s="1071" t="s">
        <v>1124</v>
      </c>
      <c r="C125" s="1120" t="s">
        <v>1125</v>
      </c>
      <c r="D125" s="1072" t="s">
        <v>759</v>
      </c>
      <c r="E125" s="1073">
        <v>0</v>
      </c>
      <c r="F125" s="1070"/>
      <c r="G125" s="1070"/>
    </row>
    <row r="126" spans="2:7">
      <c r="B126" s="1071" t="s">
        <v>1126</v>
      </c>
      <c r="C126" s="1120" t="s">
        <v>1127</v>
      </c>
      <c r="D126" s="1072" t="s">
        <v>759</v>
      </c>
      <c r="E126" s="1073">
        <v>0</v>
      </c>
      <c r="F126" s="1070"/>
      <c r="G126" s="1070"/>
    </row>
    <row r="127" spans="2:7">
      <c r="B127" s="1123" t="s">
        <v>1128</v>
      </c>
      <c r="C127" s="1132" t="s">
        <v>1129</v>
      </c>
      <c r="D127" s="1074" t="s">
        <v>759</v>
      </c>
      <c r="E127" s="1133">
        <v>0</v>
      </c>
      <c r="F127" s="1070"/>
      <c r="G127" s="1070"/>
    </row>
    <row r="128" spans="2:7">
      <c r="B128" s="1126" t="s">
        <v>1130</v>
      </c>
      <c r="C128" s="1127" t="s">
        <v>1131</v>
      </c>
      <c r="D128" s="1128"/>
      <c r="E128" s="1129"/>
      <c r="F128" s="1070"/>
      <c r="G128" s="1070"/>
    </row>
    <row r="129" spans="2:7">
      <c r="B129" s="1123" t="s">
        <v>1132</v>
      </c>
      <c r="C129" s="1132" t="s">
        <v>1103</v>
      </c>
      <c r="D129" s="1074" t="s">
        <v>759</v>
      </c>
      <c r="E129" s="1137">
        <f>(E112-E118)*E130/1000</f>
        <v>93.497616999999977</v>
      </c>
      <c r="F129" s="1070"/>
      <c r="G129" s="1070"/>
    </row>
    <row r="130" spans="2:7" ht="15.75" thickBot="1">
      <c r="B130" s="1138" t="s">
        <v>1133</v>
      </c>
      <c r="C130" s="1139" t="s">
        <v>1134</v>
      </c>
      <c r="D130" s="1076" t="s">
        <v>737</v>
      </c>
      <c r="E130" s="1140">
        <f>VAS077_F_Isvalytasbuiti1AtaskaitinisLaikotarpis</f>
        <v>590.29999999999995</v>
      </c>
      <c r="F130" s="1070"/>
      <c r="G130" s="1070"/>
    </row>
    <row r="131" spans="2:7" ht="15.75" thickBot="1">
      <c r="B131" s="1059"/>
      <c r="C131" s="1055" t="s">
        <v>1135</v>
      </c>
      <c r="D131" s="1055"/>
      <c r="E131" s="1060"/>
      <c r="F131" s="1070"/>
      <c r="G131" s="1070"/>
    </row>
    <row r="132" spans="2:7">
      <c r="B132" s="1141" t="s">
        <v>1136</v>
      </c>
      <c r="C132" s="1142" t="s">
        <v>1137</v>
      </c>
      <c r="D132" s="1072" t="s">
        <v>737</v>
      </c>
      <c r="E132" s="1143">
        <v>0</v>
      </c>
      <c r="F132" s="1070"/>
      <c r="G132" s="1070"/>
    </row>
    <row r="133" spans="2:7">
      <c r="B133" s="1071" t="s">
        <v>1138</v>
      </c>
      <c r="C133" s="1121" t="s">
        <v>1139</v>
      </c>
      <c r="D133" s="1072" t="s">
        <v>927</v>
      </c>
      <c r="E133" s="1082">
        <v>0</v>
      </c>
      <c r="F133" s="1070"/>
      <c r="G133" s="1070"/>
    </row>
    <row r="134" spans="2:7">
      <c r="B134" s="1144" t="s">
        <v>1140</v>
      </c>
      <c r="C134" s="1145" t="s">
        <v>1141</v>
      </c>
      <c r="D134" s="1146" t="s">
        <v>927</v>
      </c>
      <c r="E134" s="1125">
        <v>0</v>
      </c>
      <c r="F134" s="1070"/>
      <c r="G134" s="1070"/>
    </row>
    <row r="135" spans="2:7">
      <c r="B135" s="1126" t="s">
        <v>1142</v>
      </c>
      <c r="C135" s="1127" t="s">
        <v>1143</v>
      </c>
      <c r="D135" s="1128"/>
      <c r="E135" s="1129"/>
      <c r="F135" s="1070"/>
      <c r="G135" s="1070"/>
    </row>
    <row r="136" spans="2:7">
      <c r="B136" s="1130" t="s">
        <v>1144</v>
      </c>
      <c r="C136" s="1118" t="s">
        <v>1103</v>
      </c>
      <c r="D136" s="1109" t="s">
        <v>976</v>
      </c>
      <c r="E136" s="1131">
        <v>0</v>
      </c>
      <c r="F136" s="1070"/>
      <c r="G136" s="1070"/>
    </row>
    <row r="137" spans="2:7">
      <c r="B137" s="1071" t="s">
        <v>1145</v>
      </c>
      <c r="C137" s="1120" t="s">
        <v>1105</v>
      </c>
      <c r="D137" s="1072" t="s">
        <v>976</v>
      </c>
      <c r="E137" s="1073">
        <v>0</v>
      </c>
      <c r="F137" s="1070"/>
      <c r="G137" s="1070"/>
    </row>
    <row r="138" spans="2:7">
      <c r="B138" s="1071" t="s">
        <v>1146</v>
      </c>
      <c r="C138" s="1120" t="s">
        <v>1147</v>
      </c>
      <c r="D138" s="1072" t="s">
        <v>976</v>
      </c>
      <c r="E138" s="1073">
        <v>0</v>
      </c>
      <c r="F138" s="1070"/>
      <c r="G138" s="1070"/>
    </row>
    <row r="139" spans="2:7">
      <c r="B139" s="1126" t="s">
        <v>1148</v>
      </c>
      <c r="C139" s="1127" t="s">
        <v>1149</v>
      </c>
      <c r="D139" s="1128"/>
      <c r="E139" s="1134"/>
      <c r="F139" s="1070"/>
      <c r="G139" s="1070"/>
    </row>
    <row r="140" spans="2:7">
      <c r="B140" s="1130" t="s">
        <v>1150</v>
      </c>
      <c r="C140" s="1118" t="s">
        <v>1115</v>
      </c>
      <c r="D140" s="1109" t="s">
        <v>976</v>
      </c>
      <c r="E140" s="1131">
        <v>0</v>
      </c>
      <c r="F140" s="1070"/>
      <c r="G140" s="1070"/>
    </row>
    <row r="141" spans="2:7">
      <c r="B141" s="1071" t="s">
        <v>1151</v>
      </c>
      <c r="C141" s="1120" t="s">
        <v>1105</v>
      </c>
      <c r="D141" s="1072" t="s">
        <v>976</v>
      </c>
      <c r="E141" s="1073">
        <v>0</v>
      </c>
      <c r="F141" s="1070"/>
      <c r="G141" s="1070"/>
    </row>
    <row r="142" spans="2:7">
      <c r="B142" s="1123" t="s">
        <v>1152</v>
      </c>
      <c r="C142" s="1132" t="s">
        <v>1147</v>
      </c>
      <c r="D142" s="1074" t="s">
        <v>976</v>
      </c>
      <c r="E142" s="1133">
        <v>0</v>
      </c>
      <c r="F142" s="1070"/>
      <c r="G142" s="1070"/>
    </row>
    <row r="143" spans="2:7">
      <c r="B143" s="1126" t="s">
        <v>1153</v>
      </c>
      <c r="C143" s="1127" t="s">
        <v>1131</v>
      </c>
      <c r="D143" s="1127"/>
      <c r="E143" s="1129"/>
      <c r="F143" s="1070"/>
      <c r="G143" s="1070"/>
    </row>
    <row r="144" spans="2:7" ht="15.75" thickBot="1">
      <c r="B144" s="1075" t="s">
        <v>1154</v>
      </c>
      <c r="C144" s="1120" t="s">
        <v>1103</v>
      </c>
      <c r="D144" s="1072" t="s">
        <v>759</v>
      </c>
      <c r="E144" s="1110">
        <f>(E136-E140)*E132/1000</f>
        <v>0</v>
      </c>
      <c r="F144" s="1115"/>
      <c r="G144" s="1115"/>
    </row>
    <row r="145" spans="2:7" ht="15.75" thickBot="1">
      <c r="B145" s="1059"/>
      <c r="C145" s="1055" t="s">
        <v>1155</v>
      </c>
      <c r="D145" s="1055"/>
      <c r="E145" s="1060"/>
      <c r="F145" s="1115"/>
      <c r="G145" s="1115"/>
    </row>
    <row r="146" spans="2:7">
      <c r="B146" s="1141" t="s">
        <v>9</v>
      </c>
      <c r="C146" s="1147" t="s">
        <v>1156</v>
      </c>
      <c r="D146" s="1072" t="s">
        <v>737</v>
      </c>
      <c r="E146" s="1143">
        <v>0.70099999999999996</v>
      </c>
      <c r="F146" s="1115"/>
      <c r="G146" s="1115"/>
    </row>
    <row r="147" spans="2:7">
      <c r="B147" s="1071" t="s">
        <v>1157</v>
      </c>
      <c r="C147" s="1148" t="s">
        <v>1158</v>
      </c>
      <c r="D147" s="1149" t="s">
        <v>908</v>
      </c>
      <c r="E147" s="1150">
        <v>0.98</v>
      </c>
      <c r="F147" s="1115"/>
      <c r="G147" s="1115"/>
    </row>
    <row r="148" spans="2:7">
      <c r="B148" s="1071" t="s">
        <v>1159</v>
      </c>
      <c r="C148" s="1148" t="s">
        <v>1160</v>
      </c>
      <c r="D148" s="1072" t="s">
        <v>1161</v>
      </c>
      <c r="E148" s="1073">
        <v>0.68700000000000006</v>
      </c>
      <c r="F148" s="1115"/>
      <c r="G148" s="1115"/>
    </row>
    <row r="149" spans="2:7" ht="15.75" thickBot="1">
      <c r="B149" s="1151" t="s">
        <v>1162</v>
      </c>
      <c r="C149" s="1152" t="s">
        <v>1163</v>
      </c>
      <c r="D149" s="1153" t="s">
        <v>927</v>
      </c>
      <c r="E149" s="1154">
        <v>1</v>
      </c>
      <c r="F149" s="1115"/>
      <c r="G149" s="1115"/>
    </row>
    <row r="150" spans="2:7">
      <c r="B150" s="1155" t="s">
        <v>1164</v>
      </c>
      <c r="C150" s="1156" t="s">
        <v>1165</v>
      </c>
      <c r="D150" s="1156"/>
      <c r="E150" s="1157"/>
      <c r="F150" s="1070"/>
      <c r="G150" s="1070"/>
    </row>
    <row r="151" spans="2:7">
      <c r="B151" s="1130" t="s">
        <v>1166</v>
      </c>
      <c r="C151" s="1158" t="s">
        <v>1167</v>
      </c>
      <c r="D151" s="1072" t="s">
        <v>737</v>
      </c>
      <c r="E151" s="1073">
        <v>0.7</v>
      </c>
      <c r="F151" s="1116"/>
      <c r="G151" s="1116"/>
    </row>
    <row r="152" spans="2:7">
      <c r="B152" s="1071" t="s">
        <v>1168</v>
      </c>
      <c r="C152" s="1148" t="s">
        <v>1169</v>
      </c>
      <c r="D152" s="1149" t="s">
        <v>908</v>
      </c>
      <c r="E152" s="1150">
        <v>0.84</v>
      </c>
      <c r="F152" s="1070"/>
      <c r="G152" s="1070"/>
    </row>
    <row r="153" spans="2:7">
      <c r="B153" s="1130" t="s">
        <v>1170</v>
      </c>
      <c r="C153" s="1159" t="s">
        <v>1171</v>
      </c>
      <c r="D153" s="1153" t="s">
        <v>1161</v>
      </c>
      <c r="E153" s="1073">
        <v>0.111</v>
      </c>
      <c r="F153" s="1070"/>
      <c r="G153" s="1070"/>
    </row>
    <row r="154" spans="2:7" ht="15.75" thickBot="1">
      <c r="B154" s="1123" t="s">
        <v>1172</v>
      </c>
      <c r="C154" s="1160" t="s">
        <v>1173</v>
      </c>
      <c r="D154" s="1074" t="s">
        <v>927</v>
      </c>
      <c r="E154" s="1125">
        <v>1</v>
      </c>
      <c r="F154" s="1070"/>
      <c r="G154" s="1070"/>
    </row>
    <row r="155" spans="2:7">
      <c r="B155" s="1155" t="s">
        <v>1174</v>
      </c>
      <c r="C155" s="1156" t="s">
        <v>1175</v>
      </c>
      <c r="D155" s="1156"/>
      <c r="E155" s="1161"/>
      <c r="F155" s="1070"/>
      <c r="G155" s="1070"/>
    </row>
    <row r="156" spans="2:7">
      <c r="B156" s="1071" t="s">
        <v>1176</v>
      </c>
      <c r="C156" s="1148" t="s">
        <v>1177</v>
      </c>
      <c r="D156" s="1072" t="s">
        <v>737</v>
      </c>
      <c r="E156" s="1073">
        <v>0</v>
      </c>
      <c r="F156" s="1070"/>
      <c r="G156" s="1070"/>
    </row>
    <row r="157" spans="2:7">
      <c r="B157" s="1071" t="s">
        <v>1178</v>
      </c>
      <c r="C157" s="1148" t="s">
        <v>1179</v>
      </c>
      <c r="D157" s="1149" t="s">
        <v>908</v>
      </c>
      <c r="E157" s="1150">
        <v>0</v>
      </c>
      <c r="F157" s="1070"/>
      <c r="G157" s="1070"/>
    </row>
    <row r="158" spans="2:7">
      <c r="B158" s="1071" t="s">
        <v>1180</v>
      </c>
      <c r="C158" s="1159" t="s">
        <v>1181</v>
      </c>
      <c r="D158" s="1153" t="s">
        <v>1161</v>
      </c>
      <c r="E158" s="1073">
        <v>0</v>
      </c>
      <c r="F158" s="1070"/>
      <c r="G158" s="1070"/>
    </row>
    <row r="159" spans="2:7" ht="15.75" thickBot="1">
      <c r="B159" s="1123" t="s">
        <v>1182</v>
      </c>
      <c r="C159" s="1160" t="s">
        <v>1183</v>
      </c>
      <c r="D159" s="1074" t="s">
        <v>927</v>
      </c>
      <c r="E159" s="1125">
        <v>0</v>
      </c>
      <c r="F159" s="1070"/>
      <c r="G159" s="1070"/>
    </row>
    <row r="160" spans="2:7">
      <c r="B160" s="1155" t="s">
        <v>1184</v>
      </c>
      <c r="C160" s="1156" t="s">
        <v>1185</v>
      </c>
      <c r="D160" s="1156"/>
      <c r="E160" s="1162"/>
      <c r="F160" s="1070"/>
      <c r="G160" s="1070"/>
    </row>
    <row r="161" spans="2:7">
      <c r="B161" s="1071" t="s">
        <v>1186</v>
      </c>
      <c r="C161" s="1163" t="s">
        <v>1187</v>
      </c>
      <c r="D161" s="1072" t="s">
        <v>737</v>
      </c>
      <c r="E161" s="1073">
        <v>0</v>
      </c>
      <c r="F161" s="1070"/>
      <c r="G161" s="1070"/>
    </row>
    <row r="162" spans="2:7">
      <c r="B162" s="1071" t="s">
        <v>1188</v>
      </c>
      <c r="C162" s="1163" t="s">
        <v>1189</v>
      </c>
      <c r="D162" s="1072" t="s">
        <v>908</v>
      </c>
      <c r="E162" s="1150">
        <v>0</v>
      </c>
      <c r="F162" s="1070"/>
      <c r="G162" s="1070"/>
    </row>
    <row r="163" spans="2:7">
      <c r="B163" s="1071" t="s">
        <v>1190</v>
      </c>
      <c r="C163" s="1163" t="s">
        <v>1191</v>
      </c>
      <c r="D163" s="1072" t="s">
        <v>1192</v>
      </c>
      <c r="E163" s="1073">
        <v>0</v>
      </c>
      <c r="F163" s="1070"/>
      <c r="G163" s="1070"/>
    </row>
    <row r="164" spans="2:7" ht="15.75" thickBot="1">
      <c r="B164" s="1123" t="s">
        <v>1193</v>
      </c>
      <c r="C164" s="1160" t="s">
        <v>1194</v>
      </c>
      <c r="D164" s="1074" t="s">
        <v>927</v>
      </c>
      <c r="E164" s="1125">
        <v>0</v>
      </c>
      <c r="F164" s="1070"/>
      <c r="G164" s="1070"/>
    </row>
    <row r="165" spans="2:7">
      <c r="B165" s="1155" t="s">
        <v>1195</v>
      </c>
      <c r="C165" s="1164" t="s">
        <v>1196</v>
      </c>
      <c r="D165" s="1165"/>
      <c r="E165" s="1166"/>
      <c r="F165" s="1070"/>
      <c r="G165" s="1070"/>
    </row>
    <row r="166" spans="2:7">
      <c r="B166" s="1071" t="s">
        <v>1197</v>
      </c>
      <c r="C166" s="1148" t="s">
        <v>1198</v>
      </c>
      <c r="D166" s="1072" t="s">
        <v>737</v>
      </c>
      <c r="E166" s="1073">
        <v>0</v>
      </c>
      <c r="F166" s="1070"/>
      <c r="G166" s="1070"/>
    </row>
    <row r="167" spans="2:7">
      <c r="B167" s="1071" t="s">
        <v>1199</v>
      </c>
      <c r="C167" s="1148" t="s">
        <v>1200</v>
      </c>
      <c r="D167" s="1149" t="s">
        <v>908</v>
      </c>
      <c r="E167" s="1150">
        <v>0</v>
      </c>
      <c r="F167" s="1070"/>
      <c r="G167" s="1070"/>
    </row>
    <row r="168" spans="2:7">
      <c r="B168" s="1130" t="s">
        <v>1201</v>
      </c>
      <c r="C168" s="1159" t="s">
        <v>1202</v>
      </c>
      <c r="D168" s="1153" t="s">
        <v>1161</v>
      </c>
      <c r="E168" s="1073">
        <v>0</v>
      </c>
      <c r="F168" s="1070"/>
      <c r="G168" s="1070"/>
    </row>
    <row r="169" spans="2:7" ht="15.75" thickBot="1">
      <c r="B169" s="1123" t="s">
        <v>1203</v>
      </c>
      <c r="C169" s="1160" t="s">
        <v>1204</v>
      </c>
      <c r="D169" s="1074" t="s">
        <v>927</v>
      </c>
      <c r="E169" s="1125">
        <v>0</v>
      </c>
      <c r="F169" s="1070"/>
      <c r="G169" s="1070"/>
    </row>
    <row r="170" spans="2:7">
      <c r="B170" s="1155" t="s">
        <v>1205</v>
      </c>
      <c r="C170" s="1156" t="s">
        <v>1206</v>
      </c>
      <c r="D170" s="1156"/>
      <c r="E170" s="1161"/>
      <c r="F170" s="1070"/>
      <c r="G170" s="1070"/>
    </row>
    <row r="171" spans="2:7">
      <c r="B171" s="1071" t="s">
        <v>1207</v>
      </c>
      <c r="C171" s="1167" t="s">
        <v>1208</v>
      </c>
      <c r="D171" s="1072" t="s">
        <v>737</v>
      </c>
      <c r="E171" s="1073">
        <v>0</v>
      </c>
      <c r="F171" s="1070"/>
      <c r="G171" s="1070"/>
    </row>
    <row r="172" spans="2:7">
      <c r="B172" s="1071" t="s">
        <v>1209</v>
      </c>
      <c r="C172" s="1168" t="s">
        <v>1210</v>
      </c>
      <c r="D172" s="1149" t="s">
        <v>908</v>
      </c>
      <c r="E172" s="1150">
        <v>0</v>
      </c>
      <c r="F172" s="1070"/>
      <c r="G172" s="1070"/>
    </row>
    <row r="173" spans="2:7">
      <c r="B173" s="1071" t="s">
        <v>1211</v>
      </c>
      <c r="C173" s="1168" t="s">
        <v>1212</v>
      </c>
      <c r="D173" s="1109" t="s">
        <v>1161</v>
      </c>
      <c r="E173" s="1073">
        <v>0</v>
      </c>
      <c r="F173" s="1070"/>
      <c r="G173" s="1070"/>
    </row>
    <row r="174" spans="2:7">
      <c r="B174" s="1071" t="s">
        <v>1213</v>
      </c>
      <c r="C174" s="1169" t="s">
        <v>1214</v>
      </c>
      <c r="D174" s="1153" t="s">
        <v>1161</v>
      </c>
      <c r="E174" s="1073">
        <v>0</v>
      </c>
      <c r="F174" s="1070"/>
      <c r="G174" s="1070"/>
    </row>
    <row r="175" spans="2:7" ht="15.75" thickBot="1">
      <c r="B175" s="1123" t="s">
        <v>1215</v>
      </c>
      <c r="C175" s="1160" t="s">
        <v>1163</v>
      </c>
      <c r="D175" s="1074" t="s">
        <v>927</v>
      </c>
      <c r="E175" s="1125">
        <v>0</v>
      </c>
      <c r="F175" s="1070"/>
      <c r="G175" s="1070"/>
    </row>
    <row r="176" spans="2:7">
      <c r="B176" s="1155" t="s">
        <v>1216</v>
      </c>
      <c r="C176" s="1156" t="s">
        <v>1217</v>
      </c>
      <c r="D176" s="1156"/>
      <c r="E176" s="1161"/>
      <c r="F176" s="1070"/>
      <c r="G176" s="1070"/>
    </row>
    <row r="177" spans="2:7">
      <c r="B177" s="1170" t="s">
        <v>1218</v>
      </c>
      <c r="C177" s="1167" t="s">
        <v>1219</v>
      </c>
      <c r="D177" s="1072" t="s">
        <v>737</v>
      </c>
      <c r="E177" s="1073">
        <v>0</v>
      </c>
      <c r="F177" s="1070"/>
      <c r="G177" s="1070"/>
    </row>
    <row r="178" spans="2:7">
      <c r="B178" s="1170" t="s">
        <v>1220</v>
      </c>
      <c r="C178" s="1168" t="s">
        <v>1221</v>
      </c>
      <c r="D178" s="1149" t="s">
        <v>908</v>
      </c>
      <c r="E178" s="1150">
        <v>0</v>
      </c>
      <c r="F178" s="1070"/>
      <c r="G178" s="1070"/>
    </row>
    <row r="179" spans="2:7">
      <c r="B179" s="1170" t="s">
        <v>1222</v>
      </c>
      <c r="C179" s="1168" t="s">
        <v>1223</v>
      </c>
      <c r="D179" s="1109" t="s">
        <v>1161</v>
      </c>
      <c r="E179" s="1073">
        <v>0</v>
      </c>
      <c r="F179" s="1070"/>
      <c r="G179" s="1070"/>
    </row>
    <row r="180" spans="2:7">
      <c r="B180" s="1170" t="s">
        <v>1224</v>
      </c>
      <c r="C180" s="1168" t="s">
        <v>1225</v>
      </c>
      <c r="D180" s="1109" t="s">
        <v>1161</v>
      </c>
      <c r="E180" s="1073">
        <v>0</v>
      </c>
      <c r="F180" s="1070"/>
      <c r="G180" s="1070"/>
    </row>
    <row r="181" spans="2:7">
      <c r="B181" s="1170" t="s">
        <v>1226</v>
      </c>
      <c r="C181" s="1168" t="s">
        <v>1227</v>
      </c>
      <c r="D181" s="1109" t="s">
        <v>1161</v>
      </c>
      <c r="E181" s="1073">
        <v>0</v>
      </c>
      <c r="F181" s="1070"/>
      <c r="G181" s="1070"/>
    </row>
    <row r="182" spans="2:7">
      <c r="B182" s="1170" t="s">
        <v>1228</v>
      </c>
      <c r="C182" s="1168" t="s">
        <v>1214</v>
      </c>
      <c r="D182" s="1109" t="s">
        <v>1161</v>
      </c>
      <c r="E182" s="1073">
        <v>0</v>
      </c>
      <c r="F182" s="1070"/>
      <c r="G182" s="1070"/>
    </row>
    <row r="183" spans="2:7" ht="15.75" thickBot="1">
      <c r="B183" s="1075" t="s">
        <v>1229</v>
      </c>
      <c r="C183" s="1171" t="s">
        <v>1163</v>
      </c>
      <c r="D183" s="1076" t="s">
        <v>927</v>
      </c>
      <c r="E183" s="1114">
        <v>0</v>
      </c>
      <c r="F183" s="1070"/>
      <c r="G183" s="1070"/>
    </row>
    <row r="184" spans="2:7" ht="15.75" thickBot="1">
      <c r="B184" s="1059"/>
      <c r="C184" s="1055" t="s">
        <v>1230</v>
      </c>
      <c r="D184" s="1055"/>
      <c r="E184" s="1060"/>
      <c r="F184" s="1172"/>
      <c r="G184" s="1070"/>
    </row>
    <row r="185" spans="2:7">
      <c r="B185" s="1141" t="s">
        <v>1231</v>
      </c>
      <c r="C185" s="1173" t="s">
        <v>1232</v>
      </c>
      <c r="D185" s="1174" t="s">
        <v>927</v>
      </c>
      <c r="E185" s="1175">
        <f>SUM(E186:E190)</f>
        <v>16</v>
      </c>
      <c r="F185" s="1070"/>
      <c r="G185" s="1070"/>
    </row>
    <row r="186" spans="2:7">
      <c r="B186" s="1071" t="s">
        <v>1233</v>
      </c>
      <c r="C186" s="1085" t="s">
        <v>1234</v>
      </c>
      <c r="D186" s="1176" t="s">
        <v>927</v>
      </c>
      <c r="E186" s="1082">
        <v>0</v>
      </c>
      <c r="F186" s="1117"/>
      <c r="G186" s="1117"/>
    </row>
    <row r="187" spans="2:7">
      <c r="B187" s="1071" t="s">
        <v>1235</v>
      </c>
      <c r="C187" s="1085" t="s">
        <v>1236</v>
      </c>
      <c r="D187" s="1176" t="s">
        <v>927</v>
      </c>
      <c r="E187" s="1082">
        <v>1</v>
      </c>
      <c r="F187" s="1117"/>
      <c r="G187" s="1117"/>
    </row>
    <row r="188" spans="2:7">
      <c r="B188" s="1071" t="s">
        <v>1237</v>
      </c>
      <c r="C188" s="1085" t="s">
        <v>1238</v>
      </c>
      <c r="D188" s="1176" t="s">
        <v>927</v>
      </c>
      <c r="E188" s="1082">
        <v>1</v>
      </c>
      <c r="F188" s="1117"/>
      <c r="G188" s="1117"/>
    </row>
    <row r="189" spans="2:7">
      <c r="B189" s="1071" t="s">
        <v>1239</v>
      </c>
      <c r="C189" s="1085" t="s">
        <v>1240</v>
      </c>
      <c r="D189" s="1176" t="s">
        <v>927</v>
      </c>
      <c r="E189" s="1082">
        <v>12</v>
      </c>
      <c r="F189" s="1117"/>
      <c r="G189" s="1117"/>
    </row>
    <row r="190" spans="2:7">
      <c r="B190" s="1071" t="s">
        <v>1241</v>
      </c>
      <c r="C190" s="1085" t="s">
        <v>1242</v>
      </c>
      <c r="D190" s="1176" t="s">
        <v>927</v>
      </c>
      <c r="E190" s="1112">
        <f>SUM(E191:E195)</f>
        <v>2</v>
      </c>
      <c r="F190" s="1117"/>
      <c r="G190" s="1117"/>
    </row>
    <row r="191" spans="2:7">
      <c r="B191" s="1111" t="s">
        <v>1243</v>
      </c>
      <c r="C191" s="1103" t="s">
        <v>1244</v>
      </c>
      <c r="D191" s="1149" t="s">
        <v>927</v>
      </c>
      <c r="E191" s="1113">
        <v>0</v>
      </c>
      <c r="F191" s="1117"/>
      <c r="G191" s="1117"/>
    </row>
    <row r="192" spans="2:7">
      <c r="B192" s="1111" t="s">
        <v>1245</v>
      </c>
      <c r="C192" s="1103" t="s">
        <v>1246</v>
      </c>
      <c r="D192" s="1149" t="s">
        <v>927</v>
      </c>
      <c r="E192" s="1113">
        <v>0</v>
      </c>
      <c r="F192" s="1117"/>
      <c r="G192" s="1117"/>
    </row>
    <row r="193" spans="2:7">
      <c r="B193" s="1111" t="s">
        <v>1247</v>
      </c>
      <c r="C193" s="1103" t="s">
        <v>1248</v>
      </c>
      <c r="D193" s="1149" t="s">
        <v>927</v>
      </c>
      <c r="E193" s="1113">
        <v>0</v>
      </c>
      <c r="F193" s="1117"/>
      <c r="G193" s="1117"/>
    </row>
    <row r="194" spans="2:7">
      <c r="B194" s="1111" t="s">
        <v>1249</v>
      </c>
      <c r="C194" s="1103" t="s">
        <v>1250</v>
      </c>
      <c r="D194" s="1149" t="s">
        <v>927</v>
      </c>
      <c r="E194" s="1113">
        <v>2</v>
      </c>
      <c r="F194" s="1117"/>
      <c r="G194" s="1117"/>
    </row>
    <row r="195" spans="2:7" ht="15.75" thickBot="1">
      <c r="B195" s="1177" t="s">
        <v>1251</v>
      </c>
      <c r="C195" s="1178" t="s">
        <v>1252</v>
      </c>
      <c r="D195" s="1179" t="s">
        <v>927</v>
      </c>
      <c r="E195" s="1180">
        <v>0</v>
      </c>
      <c r="F195" s="1181"/>
      <c r="G195" s="1181"/>
    </row>
    <row r="196" spans="2:7">
      <c r="B196" s="1182"/>
      <c r="C196" s="1182"/>
      <c r="D196" s="1182"/>
      <c r="E196" s="1183"/>
    </row>
    <row r="197" spans="2:7">
      <c r="B197" s="1184" t="s">
        <v>1253</v>
      </c>
      <c r="C197" s="1185" t="s">
        <v>1254</v>
      </c>
    </row>
    <row r="198" spans="2:7">
      <c r="B198" s="1186" t="s">
        <v>1255</v>
      </c>
      <c r="C198" s="1185" t="s">
        <v>1256</v>
      </c>
    </row>
    <row r="199" spans="2:7">
      <c r="C199" s="1187"/>
    </row>
    <row r="200" spans="2:7">
      <c r="B200" s="1188"/>
    </row>
    <row r="201" spans="2:7">
      <c r="B201" s="1188"/>
      <c r="C201" s="1189"/>
    </row>
  </sheetData>
  <sheetProtection password="F757" sheet="1" objects="1" scenarios="1"/>
  <mergeCells count="6">
    <mergeCell ref="B8:E8"/>
    <mergeCell ref="F39:F41"/>
    <mergeCell ref="A1:F1"/>
    <mergeCell ref="A2:F2"/>
    <mergeCell ref="A3:F3"/>
    <mergeCell ref="A5:F5"/>
  </mergeCells>
  <conditionalFormatting sqref="F38">
    <cfRule type="cellIs" dxfId="6" priority="2" stopIfTrue="1" operator="greaterThan">
      <formula>0</formula>
    </cfRule>
    <cfRule type="cellIs" dxfId="5" priority="4" stopIfTrue="1" operator="lessThan">
      <formula>0</formula>
    </cfRule>
  </conditionalFormatting>
  <conditionalFormatting sqref="F106">
    <cfRule type="expression" dxfId="4" priority="6" stopIfTrue="1">
      <formula>F107=0</formula>
    </cfRule>
    <cfRule type="expression" dxfId="3" priority="8" stopIfTrue="1">
      <formula>F107&gt;0</formula>
    </cfRule>
    <cfRule type="expression" dxfId="2" priority="10" stopIfTrue="1">
      <formula>F107&lt;0</formula>
    </cfRule>
  </conditionalFormatting>
  <conditionalFormatting sqref="F36:G36 F107:G107">
    <cfRule type="cellIs" dxfId="1" priority="11" stopIfTrue="1" operator="greaterThan">
      <formula>0</formula>
    </cfRule>
    <cfRule type="cellIs" dxfId="0" priority="12" stopIfTrue="1" operator="lessThan">
      <formula>0</formula>
    </cfRule>
  </conditionalFormatting>
  <pageMargins left="0.7" right="0.7" top="0.75" bottom="0.75" header="0.3" footer="0.3"/>
  <pageSetup paperSize="9" scale="57" fitToHeight="0"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00"/>
  <sheetViews>
    <sheetView zoomScale="85" zoomScaleNormal="85" workbookViewId="0">
      <selection sqref="A1:Q1"/>
    </sheetView>
  </sheetViews>
  <sheetFormatPr defaultRowHeight="15"/>
  <cols>
    <col min="2" max="2" width="9.28515625" customWidth="1"/>
    <col min="3" max="3" width="61.42578125" customWidth="1"/>
    <col min="4" max="4" width="11" customWidth="1"/>
    <col min="5" max="5" width="14.42578125" customWidth="1"/>
    <col min="6" max="6" width="14.28515625" customWidth="1"/>
    <col min="7" max="7" width="14.7109375" customWidth="1"/>
    <col min="8" max="8" width="15.5703125" customWidth="1"/>
    <col min="9" max="9" width="13.7109375" customWidth="1"/>
    <col min="10" max="10" width="11.5703125" customWidth="1"/>
    <col min="11" max="11" width="11.7109375" customWidth="1"/>
    <col min="12" max="12" width="12.28515625" customWidth="1"/>
    <col min="13" max="13" width="20.7109375" customWidth="1"/>
    <col min="14" max="16" width="16.28515625" customWidth="1"/>
    <col min="17" max="17" width="23.28515625" customWidth="1"/>
  </cols>
  <sheetData>
    <row r="1" spans="1:17">
      <c r="A1" s="1323" t="s">
        <v>0</v>
      </c>
      <c r="B1" s="1324"/>
      <c r="C1" s="1324"/>
      <c r="D1" s="1324"/>
      <c r="E1" s="1324"/>
      <c r="F1" s="1324"/>
      <c r="G1" s="1324"/>
      <c r="H1" s="1324"/>
      <c r="I1" s="1324"/>
      <c r="J1" s="1324"/>
      <c r="K1" s="1324"/>
      <c r="L1" s="1324"/>
      <c r="M1" s="1324"/>
      <c r="N1" s="1324"/>
      <c r="O1" s="1324"/>
      <c r="P1" s="1324"/>
      <c r="Q1" s="1325"/>
    </row>
    <row r="2" spans="1:17">
      <c r="A2" s="1323" t="s">
        <v>1</v>
      </c>
      <c r="B2" s="1324"/>
      <c r="C2" s="1324"/>
      <c r="D2" s="1324"/>
      <c r="E2" s="1324"/>
      <c r="F2" s="1324"/>
      <c r="G2" s="1324"/>
      <c r="H2" s="1324"/>
      <c r="I2" s="1324"/>
      <c r="J2" s="1324"/>
      <c r="K2" s="1324"/>
      <c r="L2" s="1324"/>
      <c r="M2" s="1324"/>
      <c r="N2" s="1324"/>
      <c r="O2" s="1324"/>
      <c r="P2" s="1324"/>
      <c r="Q2" s="1325"/>
    </row>
    <row r="3" spans="1:17">
      <c r="A3" s="1326"/>
      <c r="B3" s="1327"/>
      <c r="C3" s="1327"/>
      <c r="D3" s="1327"/>
      <c r="E3" s="1327"/>
      <c r="F3" s="1327"/>
      <c r="G3" s="1327"/>
      <c r="H3" s="1327"/>
      <c r="I3" s="1327"/>
      <c r="J3" s="1327"/>
      <c r="K3" s="1327"/>
      <c r="L3" s="1327"/>
      <c r="M3" s="1327"/>
      <c r="N3" s="1327"/>
      <c r="O3" s="1327"/>
      <c r="P3" s="1327"/>
      <c r="Q3" s="1328"/>
    </row>
    <row r="4" spans="1:17">
      <c r="A4" s="1190"/>
      <c r="B4" s="1190"/>
      <c r="C4" s="1190"/>
      <c r="D4" s="1190"/>
      <c r="E4" s="1190"/>
      <c r="F4" s="1190"/>
      <c r="G4" s="1190"/>
      <c r="H4" s="1190"/>
      <c r="I4" s="1190"/>
      <c r="J4" s="1190"/>
      <c r="K4" s="1190"/>
      <c r="L4" s="1190"/>
      <c r="M4" s="1190"/>
      <c r="N4" s="1190"/>
      <c r="O4" s="1190"/>
      <c r="P4" s="1190"/>
      <c r="Q4" s="1190"/>
    </row>
    <row r="5" spans="1:17">
      <c r="A5" s="1329" t="s">
        <v>1257</v>
      </c>
      <c r="B5" s="1330"/>
      <c r="C5" s="1330"/>
      <c r="D5" s="1330"/>
      <c r="E5" s="1330"/>
      <c r="F5" s="1330"/>
      <c r="G5" s="1330"/>
      <c r="H5" s="1330"/>
      <c r="I5" s="1330"/>
      <c r="J5" s="1330"/>
      <c r="K5" s="1330"/>
      <c r="L5" s="1330"/>
      <c r="M5" s="1330"/>
      <c r="N5" s="1330"/>
      <c r="O5" s="1330"/>
      <c r="P5" s="1330"/>
      <c r="Q5" s="1331"/>
    </row>
    <row r="6" spans="1:17">
      <c r="A6" s="1190"/>
      <c r="B6" s="1190"/>
      <c r="C6" s="1190"/>
      <c r="D6" s="1190"/>
      <c r="E6" s="1190"/>
      <c r="F6" s="1190"/>
      <c r="G6" s="1190"/>
      <c r="H6" s="1190"/>
      <c r="I6" s="1190"/>
      <c r="J6" s="1190"/>
      <c r="K6" s="1190"/>
      <c r="L6" s="1190"/>
      <c r="M6" s="1190"/>
      <c r="N6" s="1190"/>
      <c r="O6" s="1190"/>
      <c r="P6" s="1190"/>
      <c r="Q6" s="1190"/>
    </row>
    <row r="7" spans="1:17" ht="15.75">
      <c r="B7" s="5"/>
      <c r="C7" s="1191"/>
      <c r="D7" s="5"/>
      <c r="E7" s="5"/>
      <c r="F7" s="5"/>
      <c r="G7" s="5"/>
      <c r="H7" s="5"/>
      <c r="I7" s="5"/>
      <c r="J7" s="5"/>
      <c r="K7" s="5"/>
      <c r="L7" s="5"/>
      <c r="M7" s="5"/>
      <c r="N7" s="5"/>
      <c r="O7" s="5"/>
      <c r="P7" s="5"/>
      <c r="Q7" s="5"/>
    </row>
    <row r="8" spans="1:17" ht="15" customHeight="1" thickBot="1">
      <c r="B8" s="1216"/>
      <c r="C8" s="1216"/>
      <c r="D8" s="1216"/>
      <c r="E8" s="1216"/>
      <c r="F8" s="1216"/>
      <c r="G8" s="1216"/>
      <c r="H8" s="1216"/>
      <c r="I8" s="1216"/>
      <c r="J8" s="1216"/>
      <c r="K8" s="1216"/>
      <c r="L8" s="1216"/>
      <c r="M8" s="1216"/>
      <c r="N8" s="1216"/>
      <c r="O8" s="1216"/>
      <c r="P8" s="1216"/>
      <c r="Q8" s="1216"/>
    </row>
    <row r="9" spans="1:17" ht="86.25" customHeight="1" thickBot="1">
      <c r="B9" s="542" t="s">
        <v>4</v>
      </c>
      <c r="C9" s="543" t="s">
        <v>52</v>
      </c>
      <c r="D9" s="1192" t="s">
        <v>249</v>
      </c>
      <c r="E9" s="132" t="s">
        <v>250</v>
      </c>
      <c r="F9" s="1193" t="s">
        <v>251</v>
      </c>
      <c r="G9" s="1194" t="s">
        <v>252</v>
      </c>
      <c r="H9" s="1195" t="s">
        <v>253</v>
      </c>
      <c r="I9" s="132" t="s">
        <v>254</v>
      </c>
      <c r="J9" s="1193" t="s">
        <v>255</v>
      </c>
      <c r="K9" s="1194" t="s">
        <v>256</v>
      </c>
      <c r="L9" s="1196" t="s">
        <v>257</v>
      </c>
      <c r="M9" s="1197" t="s">
        <v>258</v>
      </c>
      <c r="N9" s="132" t="s">
        <v>259</v>
      </c>
      <c r="O9" s="130" t="s">
        <v>260</v>
      </c>
      <c r="P9" s="131" t="s">
        <v>261</v>
      </c>
      <c r="Q9" s="132" t="s">
        <v>262</v>
      </c>
    </row>
    <row r="10" spans="1:17" ht="15.4" customHeight="1">
      <c r="B10" s="545" t="s">
        <v>51</v>
      </c>
      <c r="C10" s="545" t="s">
        <v>589</v>
      </c>
      <c r="D10" s="1198">
        <f t="shared" ref="D10:Q10" si="0">D11+D15+D20+D23+D26+D29</f>
        <v>0</v>
      </c>
      <c r="E10" s="550">
        <f t="shared" si="0"/>
        <v>0</v>
      </c>
      <c r="F10" s="547">
        <f t="shared" si="0"/>
        <v>0</v>
      </c>
      <c r="G10" s="548">
        <f t="shared" si="0"/>
        <v>0</v>
      </c>
      <c r="H10" s="551">
        <f t="shared" si="0"/>
        <v>0</v>
      </c>
      <c r="I10" s="546">
        <f t="shared" si="0"/>
        <v>0</v>
      </c>
      <c r="J10" s="547">
        <f t="shared" si="0"/>
        <v>0</v>
      </c>
      <c r="K10" s="548">
        <f t="shared" si="0"/>
        <v>0</v>
      </c>
      <c r="L10" s="551">
        <f t="shared" si="0"/>
        <v>0</v>
      </c>
      <c r="M10" s="986">
        <f t="shared" si="0"/>
        <v>0</v>
      </c>
      <c r="N10" s="546">
        <f t="shared" si="0"/>
        <v>0</v>
      </c>
      <c r="O10" s="548">
        <f t="shared" si="0"/>
        <v>0</v>
      </c>
      <c r="P10" s="551">
        <f t="shared" si="0"/>
        <v>0</v>
      </c>
      <c r="Q10" s="550">
        <f t="shared" si="0"/>
        <v>0</v>
      </c>
    </row>
    <row r="11" spans="1:17" ht="15.4" customHeight="1">
      <c r="B11" s="552" t="s">
        <v>96</v>
      </c>
      <c r="C11" s="553" t="s">
        <v>8</v>
      </c>
      <c r="D11" s="1199">
        <f t="shared" ref="D11:D74" si="1">E11+I11+M11+N11+Q11</f>
        <v>0</v>
      </c>
      <c r="E11" s="149">
        <f t="shared" ref="E11:E32" si="2">SUM(F11:H11)</f>
        <v>0</v>
      </c>
      <c r="F11" s="146">
        <f>SUM(F12:F14)</f>
        <v>0</v>
      </c>
      <c r="G11" s="147">
        <f>SUM(G12:G14)</f>
        <v>0</v>
      </c>
      <c r="H11" s="148">
        <f>SUM(H12:H14)</f>
        <v>0</v>
      </c>
      <c r="I11" s="145">
        <f t="shared" ref="I11:I32" si="3">SUM(J11:L11)</f>
        <v>0</v>
      </c>
      <c r="J11" s="146">
        <f t="shared" ref="J11:Q11" si="4">SUM(J12:J14)</f>
        <v>0</v>
      </c>
      <c r="K11" s="147">
        <f t="shared" si="4"/>
        <v>0</v>
      </c>
      <c r="L11" s="148">
        <f t="shared" si="4"/>
        <v>0</v>
      </c>
      <c r="M11" s="989">
        <f t="shared" si="4"/>
        <v>0</v>
      </c>
      <c r="N11" s="145">
        <f t="shared" ref="N11:N32" si="5">SUM(O11:P11)</f>
        <v>0</v>
      </c>
      <c r="O11" s="147">
        <f t="shared" ref="O11:P11" si="6">SUM(O12:O14)</f>
        <v>0</v>
      </c>
      <c r="P11" s="148">
        <f t="shared" si="6"/>
        <v>0</v>
      </c>
      <c r="Q11" s="149">
        <f t="shared" si="4"/>
        <v>0</v>
      </c>
    </row>
    <row r="12" spans="1:17" ht="15.4" customHeight="1">
      <c r="B12" s="554" t="s">
        <v>98</v>
      </c>
      <c r="C12" s="555" t="s">
        <v>10</v>
      </c>
      <c r="D12" s="1199">
        <f t="shared" si="1"/>
        <v>0</v>
      </c>
      <c r="E12" s="149">
        <f t="shared" si="2"/>
        <v>0</v>
      </c>
      <c r="F12" s="371">
        <f t="shared" ref="F12:H14" si="7">SUM(F35,F58,F81)</f>
        <v>0</v>
      </c>
      <c r="G12" s="372">
        <f t="shared" si="7"/>
        <v>0</v>
      </c>
      <c r="H12" s="373">
        <f t="shared" si="7"/>
        <v>0</v>
      </c>
      <c r="I12" s="145">
        <f t="shared" si="3"/>
        <v>0</v>
      </c>
      <c r="J12" s="371">
        <f t="shared" ref="J12:M14" si="8">SUM(J35,J58,J81)</f>
        <v>0</v>
      </c>
      <c r="K12" s="372">
        <f t="shared" si="8"/>
        <v>0</v>
      </c>
      <c r="L12" s="373">
        <f t="shared" si="8"/>
        <v>0</v>
      </c>
      <c r="M12" s="991">
        <f t="shared" si="8"/>
        <v>0</v>
      </c>
      <c r="N12" s="145">
        <f t="shared" si="5"/>
        <v>0</v>
      </c>
      <c r="O12" s="216">
        <f t="shared" ref="O12:Q14" si="9">SUM(O35,O58,O81)</f>
        <v>0</v>
      </c>
      <c r="P12" s="217">
        <f t="shared" si="9"/>
        <v>0</v>
      </c>
      <c r="Q12" s="149">
        <f t="shared" si="9"/>
        <v>0</v>
      </c>
    </row>
    <row r="13" spans="1:17" ht="15.4" customHeight="1">
      <c r="B13" s="554" t="s">
        <v>100</v>
      </c>
      <c r="C13" s="555" t="s">
        <v>11</v>
      </c>
      <c r="D13" s="1199">
        <f t="shared" si="1"/>
        <v>0</v>
      </c>
      <c r="E13" s="149">
        <f t="shared" si="2"/>
        <v>0</v>
      </c>
      <c r="F13" s="371">
        <f t="shared" si="7"/>
        <v>0</v>
      </c>
      <c r="G13" s="372">
        <f t="shared" si="7"/>
        <v>0</v>
      </c>
      <c r="H13" s="373">
        <f t="shared" si="7"/>
        <v>0</v>
      </c>
      <c r="I13" s="145">
        <f t="shared" si="3"/>
        <v>0</v>
      </c>
      <c r="J13" s="371">
        <f t="shared" si="8"/>
        <v>0</v>
      </c>
      <c r="K13" s="372">
        <f t="shared" si="8"/>
        <v>0</v>
      </c>
      <c r="L13" s="373">
        <f t="shared" si="8"/>
        <v>0</v>
      </c>
      <c r="M13" s="991">
        <f t="shared" si="8"/>
        <v>0</v>
      </c>
      <c r="N13" s="145">
        <f t="shared" si="5"/>
        <v>0</v>
      </c>
      <c r="O13" s="216">
        <f t="shared" si="9"/>
        <v>0</v>
      </c>
      <c r="P13" s="217">
        <f t="shared" si="9"/>
        <v>0</v>
      </c>
      <c r="Q13" s="149">
        <f t="shared" si="9"/>
        <v>0</v>
      </c>
    </row>
    <row r="14" spans="1:17" ht="15.4" customHeight="1">
      <c r="B14" s="554" t="s">
        <v>590</v>
      </c>
      <c r="C14" s="555" t="s">
        <v>13</v>
      </c>
      <c r="D14" s="1199">
        <f t="shared" si="1"/>
        <v>0</v>
      </c>
      <c r="E14" s="149">
        <f t="shared" si="2"/>
        <v>0</v>
      </c>
      <c r="F14" s="371">
        <f t="shared" si="7"/>
        <v>0</v>
      </c>
      <c r="G14" s="372">
        <f t="shared" si="7"/>
        <v>0</v>
      </c>
      <c r="H14" s="373">
        <f t="shared" si="7"/>
        <v>0</v>
      </c>
      <c r="I14" s="145">
        <f t="shared" si="3"/>
        <v>0</v>
      </c>
      <c r="J14" s="371">
        <f t="shared" si="8"/>
        <v>0</v>
      </c>
      <c r="K14" s="372">
        <f t="shared" si="8"/>
        <v>0</v>
      </c>
      <c r="L14" s="373">
        <f t="shared" si="8"/>
        <v>0</v>
      </c>
      <c r="M14" s="991">
        <f t="shared" si="8"/>
        <v>0</v>
      </c>
      <c r="N14" s="145">
        <f t="shared" si="5"/>
        <v>0</v>
      </c>
      <c r="O14" s="216">
        <f t="shared" si="9"/>
        <v>0</v>
      </c>
      <c r="P14" s="217">
        <f t="shared" si="9"/>
        <v>0</v>
      </c>
      <c r="Q14" s="149">
        <f t="shared" si="9"/>
        <v>0</v>
      </c>
    </row>
    <row r="15" spans="1:17" ht="15.4" customHeight="1">
      <c r="B15" s="552" t="s">
        <v>102</v>
      </c>
      <c r="C15" s="556" t="s">
        <v>15</v>
      </c>
      <c r="D15" s="1199">
        <f t="shared" si="1"/>
        <v>0</v>
      </c>
      <c r="E15" s="149">
        <f t="shared" si="2"/>
        <v>0</v>
      </c>
      <c r="F15" s="146">
        <f>SUM(F16:F19)</f>
        <v>0</v>
      </c>
      <c r="G15" s="147">
        <f>SUM(G16:G19)</f>
        <v>0</v>
      </c>
      <c r="H15" s="148">
        <f>SUM(H16:H19)</f>
        <v>0</v>
      </c>
      <c r="I15" s="145">
        <f t="shared" si="3"/>
        <v>0</v>
      </c>
      <c r="J15" s="146">
        <f t="shared" ref="J15:Q15" si="10">SUM(J16:J19)</f>
        <v>0</v>
      </c>
      <c r="K15" s="147">
        <f t="shared" si="10"/>
        <v>0</v>
      </c>
      <c r="L15" s="148">
        <f t="shared" si="10"/>
        <v>0</v>
      </c>
      <c r="M15" s="989">
        <f t="shared" si="10"/>
        <v>0</v>
      </c>
      <c r="N15" s="145">
        <f t="shared" si="5"/>
        <v>0</v>
      </c>
      <c r="O15" s="343">
        <f t="shared" ref="O15:P15" si="11">SUM(O16:O19)</f>
        <v>0</v>
      </c>
      <c r="P15" s="344">
        <f t="shared" si="11"/>
        <v>0</v>
      </c>
      <c r="Q15" s="149">
        <f t="shared" si="10"/>
        <v>0</v>
      </c>
    </row>
    <row r="16" spans="1:17" ht="15.4" customHeight="1">
      <c r="B16" s="554" t="s">
        <v>104</v>
      </c>
      <c r="C16" s="555" t="s">
        <v>17</v>
      </c>
      <c r="D16" s="1199">
        <f t="shared" si="1"/>
        <v>0</v>
      </c>
      <c r="E16" s="149">
        <f t="shared" si="2"/>
        <v>0</v>
      </c>
      <c r="F16" s="371">
        <f t="shared" ref="F16:H19" si="12">SUM(F39,F62,F85)</f>
        <v>0</v>
      </c>
      <c r="G16" s="372">
        <f t="shared" si="12"/>
        <v>0</v>
      </c>
      <c r="H16" s="373">
        <f t="shared" si="12"/>
        <v>0</v>
      </c>
      <c r="I16" s="145">
        <f t="shared" si="3"/>
        <v>0</v>
      </c>
      <c r="J16" s="371">
        <f t="shared" ref="J16:M19" si="13">SUM(J39,J62,J85)</f>
        <v>0</v>
      </c>
      <c r="K16" s="372">
        <f t="shared" si="13"/>
        <v>0</v>
      </c>
      <c r="L16" s="373">
        <f t="shared" si="13"/>
        <v>0</v>
      </c>
      <c r="M16" s="991">
        <f t="shared" si="13"/>
        <v>0</v>
      </c>
      <c r="N16" s="145">
        <f t="shared" si="5"/>
        <v>0</v>
      </c>
      <c r="O16" s="216">
        <f t="shared" ref="O16:Q19" si="14">SUM(O39,O62,O85)</f>
        <v>0</v>
      </c>
      <c r="P16" s="217">
        <f t="shared" si="14"/>
        <v>0</v>
      </c>
      <c r="Q16" s="149">
        <f t="shared" si="14"/>
        <v>0</v>
      </c>
    </row>
    <row r="17" spans="2:17" ht="15.4" customHeight="1">
      <c r="B17" s="554" t="s">
        <v>110</v>
      </c>
      <c r="C17" s="555" t="s">
        <v>591</v>
      </c>
      <c r="D17" s="1199">
        <f t="shared" si="1"/>
        <v>0</v>
      </c>
      <c r="E17" s="149">
        <f t="shared" si="2"/>
        <v>0</v>
      </c>
      <c r="F17" s="371">
        <f t="shared" si="12"/>
        <v>0</v>
      </c>
      <c r="G17" s="372">
        <f t="shared" si="12"/>
        <v>0</v>
      </c>
      <c r="H17" s="373">
        <f t="shared" si="12"/>
        <v>0</v>
      </c>
      <c r="I17" s="145">
        <f t="shared" si="3"/>
        <v>0</v>
      </c>
      <c r="J17" s="371">
        <f t="shared" si="13"/>
        <v>0</v>
      </c>
      <c r="K17" s="372">
        <f t="shared" si="13"/>
        <v>0</v>
      </c>
      <c r="L17" s="373">
        <f t="shared" si="13"/>
        <v>0</v>
      </c>
      <c r="M17" s="991">
        <f t="shared" si="13"/>
        <v>0</v>
      </c>
      <c r="N17" s="145">
        <f t="shared" si="5"/>
        <v>0</v>
      </c>
      <c r="O17" s="216">
        <f t="shared" si="14"/>
        <v>0</v>
      </c>
      <c r="P17" s="217">
        <f t="shared" si="14"/>
        <v>0</v>
      </c>
      <c r="Q17" s="149">
        <f t="shared" si="14"/>
        <v>0</v>
      </c>
    </row>
    <row r="18" spans="2:17" ht="15.4" customHeight="1">
      <c r="B18" s="554" t="s">
        <v>117</v>
      </c>
      <c r="C18" s="555" t="s">
        <v>23</v>
      </c>
      <c r="D18" s="1199">
        <f t="shared" si="1"/>
        <v>0</v>
      </c>
      <c r="E18" s="149">
        <f t="shared" si="2"/>
        <v>0</v>
      </c>
      <c r="F18" s="371">
        <f t="shared" si="12"/>
        <v>0</v>
      </c>
      <c r="G18" s="372">
        <f t="shared" si="12"/>
        <v>0</v>
      </c>
      <c r="H18" s="373">
        <f t="shared" si="12"/>
        <v>0</v>
      </c>
      <c r="I18" s="145">
        <f t="shared" si="3"/>
        <v>0</v>
      </c>
      <c r="J18" s="371">
        <f t="shared" si="13"/>
        <v>0</v>
      </c>
      <c r="K18" s="372">
        <f t="shared" si="13"/>
        <v>0</v>
      </c>
      <c r="L18" s="373">
        <f t="shared" si="13"/>
        <v>0</v>
      </c>
      <c r="M18" s="991">
        <f t="shared" si="13"/>
        <v>0</v>
      </c>
      <c r="N18" s="145">
        <f t="shared" si="5"/>
        <v>0</v>
      </c>
      <c r="O18" s="216">
        <f t="shared" si="14"/>
        <v>0</v>
      </c>
      <c r="P18" s="217">
        <f t="shared" si="14"/>
        <v>0</v>
      </c>
      <c r="Q18" s="149">
        <f t="shared" si="14"/>
        <v>0</v>
      </c>
    </row>
    <row r="19" spans="2:17" ht="40.9" customHeight="1">
      <c r="B19" s="554" t="s">
        <v>592</v>
      </c>
      <c r="C19" s="555" t="s">
        <v>593</v>
      </c>
      <c r="D19" s="1199">
        <f t="shared" si="1"/>
        <v>0</v>
      </c>
      <c r="E19" s="149">
        <f t="shared" si="2"/>
        <v>0</v>
      </c>
      <c r="F19" s="371">
        <f t="shared" si="12"/>
        <v>0</v>
      </c>
      <c r="G19" s="372">
        <f t="shared" si="12"/>
        <v>0</v>
      </c>
      <c r="H19" s="373">
        <f t="shared" si="12"/>
        <v>0</v>
      </c>
      <c r="I19" s="145">
        <f t="shared" si="3"/>
        <v>0</v>
      </c>
      <c r="J19" s="371">
        <f t="shared" si="13"/>
        <v>0</v>
      </c>
      <c r="K19" s="372">
        <f t="shared" si="13"/>
        <v>0</v>
      </c>
      <c r="L19" s="373">
        <f t="shared" si="13"/>
        <v>0</v>
      </c>
      <c r="M19" s="991">
        <f t="shared" si="13"/>
        <v>0</v>
      </c>
      <c r="N19" s="145">
        <f t="shared" si="5"/>
        <v>0</v>
      </c>
      <c r="O19" s="216">
        <f t="shared" si="14"/>
        <v>0</v>
      </c>
      <c r="P19" s="217">
        <f t="shared" si="14"/>
        <v>0</v>
      </c>
      <c r="Q19" s="149">
        <f t="shared" si="14"/>
        <v>0</v>
      </c>
    </row>
    <row r="20" spans="2:17" ht="15.4" customHeight="1">
      <c r="B20" s="552" t="s">
        <v>124</v>
      </c>
      <c r="C20" s="558" t="s">
        <v>27</v>
      </c>
      <c r="D20" s="1199">
        <f t="shared" si="1"/>
        <v>0</v>
      </c>
      <c r="E20" s="149">
        <f t="shared" si="2"/>
        <v>0</v>
      </c>
      <c r="F20" s="146">
        <f>SUM(F21:F22)</f>
        <v>0</v>
      </c>
      <c r="G20" s="147">
        <f>SUM(G21:G22)</f>
        <v>0</v>
      </c>
      <c r="H20" s="148">
        <f>SUM(H21:H22)</f>
        <v>0</v>
      </c>
      <c r="I20" s="145">
        <f t="shared" si="3"/>
        <v>0</v>
      </c>
      <c r="J20" s="146">
        <f t="shared" ref="J20:Q20" si="15">SUM(J21:J22)</f>
        <v>0</v>
      </c>
      <c r="K20" s="147">
        <f t="shared" si="15"/>
        <v>0</v>
      </c>
      <c r="L20" s="148">
        <f t="shared" si="15"/>
        <v>0</v>
      </c>
      <c r="M20" s="989">
        <f t="shared" si="15"/>
        <v>0</v>
      </c>
      <c r="N20" s="145">
        <f t="shared" si="5"/>
        <v>0</v>
      </c>
      <c r="O20" s="343">
        <f t="shared" ref="O20:P20" si="16">SUM(O21:O22)</f>
        <v>0</v>
      </c>
      <c r="P20" s="344">
        <f t="shared" si="16"/>
        <v>0</v>
      </c>
      <c r="Q20" s="149">
        <f t="shared" si="15"/>
        <v>0</v>
      </c>
    </row>
    <row r="21" spans="2:17" ht="15.4" customHeight="1">
      <c r="B21" s="554" t="s">
        <v>126</v>
      </c>
      <c r="C21" s="559" t="s">
        <v>29</v>
      </c>
      <c r="D21" s="1199">
        <f t="shared" si="1"/>
        <v>0</v>
      </c>
      <c r="E21" s="149">
        <f t="shared" si="2"/>
        <v>0</v>
      </c>
      <c r="F21" s="371">
        <f>SUM(F44,F67,F90)</f>
        <v>0</v>
      </c>
      <c r="G21" s="372">
        <f>SUM(G44,G67,G90)</f>
        <v>0</v>
      </c>
      <c r="H21" s="373">
        <f>SUM(H44,H67,H90)</f>
        <v>0</v>
      </c>
      <c r="I21" s="145">
        <f t="shared" si="3"/>
        <v>0</v>
      </c>
      <c r="J21" s="371">
        <f>SUM(J44,J67,J90)</f>
        <v>0</v>
      </c>
      <c r="K21" s="372">
        <f>SUM(K44,K67,K90)</f>
        <v>0</v>
      </c>
      <c r="L21" s="373">
        <f>SUM(L44,L67,L90)</f>
        <v>0</v>
      </c>
      <c r="M21" s="991">
        <f>SUM(M44,M67,M90)</f>
        <v>0</v>
      </c>
      <c r="N21" s="145">
        <f t="shared" si="5"/>
        <v>0</v>
      </c>
      <c r="O21" s="216">
        <f>SUM(O44,O67,O90)</f>
        <v>0</v>
      </c>
      <c r="P21" s="217">
        <f>SUM(P44,P67,P90)</f>
        <v>0</v>
      </c>
      <c r="Q21" s="149">
        <f>SUM(Q44,Q67,Q90)</f>
        <v>0</v>
      </c>
    </row>
    <row r="22" spans="2:17" ht="15.4" customHeight="1">
      <c r="B22" s="554" t="s">
        <v>128</v>
      </c>
      <c r="C22" s="559" t="s">
        <v>31</v>
      </c>
      <c r="D22" s="1199">
        <f t="shared" si="1"/>
        <v>0</v>
      </c>
      <c r="E22" s="149">
        <f t="shared" si="2"/>
        <v>0</v>
      </c>
      <c r="F22" s="371">
        <f>SUM(F45,F68)</f>
        <v>0</v>
      </c>
      <c r="G22" s="372">
        <f>SUM(G45,G68)</f>
        <v>0</v>
      </c>
      <c r="H22" s="373">
        <f>SUM(H45,H68)</f>
        <v>0</v>
      </c>
      <c r="I22" s="145">
        <f t="shared" si="3"/>
        <v>0</v>
      </c>
      <c r="J22" s="371">
        <f t="shared" ref="J22:Q22" si="17">SUM(J45,J68)</f>
        <v>0</v>
      </c>
      <c r="K22" s="372">
        <f t="shared" si="17"/>
        <v>0</v>
      </c>
      <c r="L22" s="373">
        <f t="shared" si="17"/>
        <v>0</v>
      </c>
      <c r="M22" s="991">
        <f t="shared" si="17"/>
        <v>0</v>
      </c>
      <c r="N22" s="145">
        <f t="shared" si="5"/>
        <v>0</v>
      </c>
      <c r="O22" s="216">
        <f t="shared" ref="O22:P22" si="18">SUM(O45,O68)</f>
        <v>0</v>
      </c>
      <c r="P22" s="217">
        <f t="shared" si="18"/>
        <v>0</v>
      </c>
      <c r="Q22" s="149">
        <f t="shared" si="17"/>
        <v>0</v>
      </c>
    </row>
    <row r="23" spans="2:17" ht="15.4" customHeight="1">
      <c r="B23" s="552" t="s">
        <v>268</v>
      </c>
      <c r="C23" s="558" t="s">
        <v>33</v>
      </c>
      <c r="D23" s="1199">
        <f t="shared" si="1"/>
        <v>0</v>
      </c>
      <c r="E23" s="149">
        <f t="shared" si="2"/>
        <v>0</v>
      </c>
      <c r="F23" s="146">
        <f>SUM(F24:F25)</f>
        <v>0</v>
      </c>
      <c r="G23" s="147">
        <f>SUM(G24:G25)</f>
        <v>0</v>
      </c>
      <c r="H23" s="148">
        <f>SUM(H24:H25)</f>
        <v>0</v>
      </c>
      <c r="I23" s="145">
        <f t="shared" si="3"/>
        <v>0</v>
      </c>
      <c r="J23" s="146">
        <f t="shared" ref="J23:Q23" si="19">SUM(J24:J25)</f>
        <v>0</v>
      </c>
      <c r="K23" s="147">
        <f t="shared" si="19"/>
        <v>0</v>
      </c>
      <c r="L23" s="148">
        <f t="shared" si="19"/>
        <v>0</v>
      </c>
      <c r="M23" s="989">
        <f t="shared" si="19"/>
        <v>0</v>
      </c>
      <c r="N23" s="145">
        <f t="shared" si="5"/>
        <v>0</v>
      </c>
      <c r="O23" s="343">
        <f t="shared" ref="O23:P23" si="20">SUM(O24:O25)</f>
        <v>0</v>
      </c>
      <c r="P23" s="344">
        <f t="shared" si="20"/>
        <v>0</v>
      </c>
      <c r="Q23" s="149">
        <f t="shared" si="19"/>
        <v>0</v>
      </c>
    </row>
    <row r="24" spans="2:17" ht="15.4" customHeight="1">
      <c r="B24" s="554" t="s">
        <v>594</v>
      </c>
      <c r="C24" s="559" t="s">
        <v>595</v>
      </c>
      <c r="D24" s="1199">
        <f t="shared" si="1"/>
        <v>0</v>
      </c>
      <c r="E24" s="562">
        <f t="shared" si="2"/>
        <v>0</v>
      </c>
      <c r="F24" s="560">
        <f t="shared" ref="F24:H25" si="21">SUM(F47,F70,F92)</f>
        <v>0</v>
      </c>
      <c r="G24" s="561">
        <f t="shared" si="21"/>
        <v>0</v>
      </c>
      <c r="H24" s="992">
        <f t="shared" si="21"/>
        <v>0</v>
      </c>
      <c r="I24" s="142">
        <f t="shared" si="3"/>
        <v>0</v>
      </c>
      <c r="J24" s="560">
        <f t="shared" ref="J24:M25" si="22">SUM(J47,J70,J92)</f>
        <v>0</v>
      </c>
      <c r="K24" s="561">
        <f t="shared" si="22"/>
        <v>0</v>
      </c>
      <c r="L24" s="992">
        <f t="shared" si="22"/>
        <v>0</v>
      </c>
      <c r="M24" s="993">
        <f t="shared" si="22"/>
        <v>0</v>
      </c>
      <c r="N24" s="142">
        <f t="shared" si="5"/>
        <v>0</v>
      </c>
      <c r="O24" s="467">
        <f t="shared" ref="O24:Q25" si="23">SUM(O47,O70,O92)</f>
        <v>0</v>
      </c>
      <c r="P24" s="468">
        <f t="shared" si="23"/>
        <v>0</v>
      </c>
      <c r="Q24" s="995">
        <f t="shared" si="23"/>
        <v>0</v>
      </c>
    </row>
    <row r="25" spans="2:17" ht="32.65" customHeight="1">
      <c r="B25" s="554" t="s">
        <v>596</v>
      </c>
      <c r="C25" s="563" t="s">
        <v>597</v>
      </c>
      <c r="D25" s="1199">
        <f t="shared" si="1"/>
        <v>0</v>
      </c>
      <c r="E25" s="562">
        <f t="shared" si="2"/>
        <v>0</v>
      </c>
      <c r="F25" s="560">
        <f t="shared" si="21"/>
        <v>0</v>
      </c>
      <c r="G25" s="561">
        <f t="shared" si="21"/>
        <v>0</v>
      </c>
      <c r="H25" s="992">
        <f t="shared" si="21"/>
        <v>0</v>
      </c>
      <c r="I25" s="142">
        <f t="shared" si="3"/>
        <v>0</v>
      </c>
      <c r="J25" s="560">
        <f t="shared" si="22"/>
        <v>0</v>
      </c>
      <c r="K25" s="561">
        <f t="shared" si="22"/>
        <v>0</v>
      </c>
      <c r="L25" s="992">
        <f t="shared" si="22"/>
        <v>0</v>
      </c>
      <c r="M25" s="993">
        <f t="shared" si="22"/>
        <v>0</v>
      </c>
      <c r="N25" s="142">
        <f t="shared" si="5"/>
        <v>0</v>
      </c>
      <c r="O25" s="467">
        <f t="shared" si="23"/>
        <v>0</v>
      </c>
      <c r="P25" s="468">
        <f t="shared" si="23"/>
        <v>0</v>
      </c>
      <c r="Q25" s="995">
        <f t="shared" si="23"/>
        <v>0</v>
      </c>
    </row>
    <row r="26" spans="2:17" ht="15.4" customHeight="1">
      <c r="B26" s="552" t="s">
        <v>270</v>
      </c>
      <c r="C26" s="564" t="s">
        <v>39</v>
      </c>
      <c r="D26" s="1200">
        <f t="shared" si="1"/>
        <v>0</v>
      </c>
      <c r="E26" s="569">
        <f t="shared" si="2"/>
        <v>0</v>
      </c>
      <c r="F26" s="566">
        <f>SUM(F27:F28)</f>
        <v>0</v>
      </c>
      <c r="G26" s="567">
        <f>SUM(G27:G28)</f>
        <v>0</v>
      </c>
      <c r="H26" s="596">
        <f>SUM(H27:H28)</f>
        <v>0</v>
      </c>
      <c r="I26" s="565">
        <f t="shared" si="3"/>
        <v>0</v>
      </c>
      <c r="J26" s="566">
        <f t="shared" ref="J26:Q26" si="24">SUM(J27:J28)</f>
        <v>0</v>
      </c>
      <c r="K26" s="567">
        <f t="shared" si="24"/>
        <v>0</v>
      </c>
      <c r="L26" s="596">
        <f t="shared" si="24"/>
        <v>0</v>
      </c>
      <c r="M26" s="996">
        <f t="shared" si="24"/>
        <v>0</v>
      </c>
      <c r="N26" s="565">
        <f t="shared" si="5"/>
        <v>0</v>
      </c>
      <c r="O26" s="567">
        <f t="shared" ref="O26:P26" si="25">SUM(O27:O28)</f>
        <v>0</v>
      </c>
      <c r="P26" s="596">
        <f t="shared" si="25"/>
        <v>0</v>
      </c>
      <c r="Q26" s="569">
        <f t="shared" si="24"/>
        <v>0</v>
      </c>
    </row>
    <row r="27" spans="2:17" ht="15.4" customHeight="1">
      <c r="B27" s="570" t="s">
        <v>272</v>
      </c>
      <c r="C27" s="571" t="s">
        <v>41</v>
      </c>
      <c r="D27" s="1201">
        <f t="shared" si="1"/>
        <v>0</v>
      </c>
      <c r="E27" s="574">
        <f t="shared" si="2"/>
        <v>0</v>
      </c>
      <c r="F27" s="572">
        <f t="shared" ref="F27:H28" si="26">SUM(F50,F73,F95)</f>
        <v>0</v>
      </c>
      <c r="G27" s="573">
        <f t="shared" si="26"/>
        <v>0</v>
      </c>
      <c r="H27" s="998">
        <f t="shared" si="26"/>
        <v>0</v>
      </c>
      <c r="I27" s="304">
        <f t="shared" si="3"/>
        <v>0</v>
      </c>
      <c r="J27" s="572">
        <f t="shared" ref="J27:M28" si="27">SUM(J50,J73,J95)</f>
        <v>0</v>
      </c>
      <c r="K27" s="573">
        <f t="shared" si="27"/>
        <v>0</v>
      </c>
      <c r="L27" s="998">
        <f t="shared" si="27"/>
        <v>0</v>
      </c>
      <c r="M27" s="999">
        <f t="shared" si="27"/>
        <v>0</v>
      </c>
      <c r="N27" s="304">
        <f t="shared" si="5"/>
        <v>0</v>
      </c>
      <c r="O27" s="467">
        <f t="shared" ref="O27:Q28" si="28">SUM(O50,O73,O95)</f>
        <v>0</v>
      </c>
      <c r="P27" s="468">
        <f t="shared" si="28"/>
        <v>0</v>
      </c>
      <c r="Q27" s="1001">
        <f t="shared" si="28"/>
        <v>0</v>
      </c>
    </row>
    <row r="28" spans="2:17" ht="30.4" customHeight="1">
      <c r="B28" s="570" t="s">
        <v>274</v>
      </c>
      <c r="C28" s="575" t="s">
        <v>43</v>
      </c>
      <c r="D28" s="1200">
        <f t="shared" si="1"/>
        <v>0</v>
      </c>
      <c r="E28" s="569">
        <f t="shared" si="2"/>
        <v>0</v>
      </c>
      <c r="F28" s="466">
        <f t="shared" si="26"/>
        <v>0</v>
      </c>
      <c r="G28" s="467">
        <f t="shared" si="26"/>
        <v>0</v>
      </c>
      <c r="H28" s="468">
        <f t="shared" si="26"/>
        <v>0</v>
      </c>
      <c r="I28" s="565">
        <f t="shared" si="3"/>
        <v>0</v>
      </c>
      <c r="J28" s="466">
        <f t="shared" si="27"/>
        <v>0</v>
      </c>
      <c r="K28" s="467">
        <f t="shared" si="27"/>
        <v>0</v>
      </c>
      <c r="L28" s="468">
        <f t="shared" si="27"/>
        <v>0</v>
      </c>
      <c r="M28" s="1002">
        <f t="shared" si="27"/>
        <v>0</v>
      </c>
      <c r="N28" s="565">
        <f t="shared" si="5"/>
        <v>0</v>
      </c>
      <c r="O28" s="467">
        <f t="shared" si="28"/>
        <v>0</v>
      </c>
      <c r="P28" s="468">
        <f t="shared" si="28"/>
        <v>0</v>
      </c>
      <c r="Q28" s="471">
        <f t="shared" si="28"/>
        <v>0</v>
      </c>
    </row>
    <row r="29" spans="2:17" ht="15.4" customHeight="1">
      <c r="B29" s="576" t="s">
        <v>278</v>
      </c>
      <c r="C29" s="577" t="s">
        <v>598</v>
      </c>
      <c r="D29" s="1200">
        <f t="shared" si="1"/>
        <v>0</v>
      </c>
      <c r="E29" s="569">
        <f t="shared" si="2"/>
        <v>0</v>
      </c>
      <c r="F29" s="566">
        <f>SUM(F30:F32)</f>
        <v>0</v>
      </c>
      <c r="G29" s="567">
        <f>SUM(G30:G32)</f>
        <v>0</v>
      </c>
      <c r="H29" s="596">
        <f>SUM(H30:H32)</f>
        <v>0</v>
      </c>
      <c r="I29" s="565">
        <f t="shared" si="3"/>
        <v>0</v>
      </c>
      <c r="J29" s="566">
        <f t="shared" ref="J29:Q29" si="29">SUM(J30:J32)</f>
        <v>0</v>
      </c>
      <c r="K29" s="567">
        <f t="shared" si="29"/>
        <v>0</v>
      </c>
      <c r="L29" s="596">
        <f t="shared" si="29"/>
        <v>0</v>
      </c>
      <c r="M29" s="996">
        <f t="shared" si="29"/>
        <v>0</v>
      </c>
      <c r="N29" s="565">
        <f t="shared" si="5"/>
        <v>0</v>
      </c>
      <c r="O29" s="567">
        <f t="shared" ref="O29:P29" si="30">SUM(O30:O32)</f>
        <v>0</v>
      </c>
      <c r="P29" s="596">
        <f t="shared" si="30"/>
        <v>0</v>
      </c>
      <c r="Q29" s="569">
        <f t="shared" si="29"/>
        <v>0</v>
      </c>
    </row>
    <row r="30" spans="2:17" ht="15.4" customHeight="1">
      <c r="B30" s="578" t="s">
        <v>280</v>
      </c>
      <c r="C30" s="1004" t="s">
        <v>599</v>
      </c>
      <c r="D30" s="1200">
        <f t="shared" si="1"/>
        <v>0</v>
      </c>
      <c r="E30" s="569">
        <f t="shared" si="2"/>
        <v>0</v>
      </c>
      <c r="F30" s="466">
        <f t="shared" ref="F30:H32" si="31">SUM(F53,F76,F98)</f>
        <v>0</v>
      </c>
      <c r="G30" s="467">
        <f t="shared" si="31"/>
        <v>0</v>
      </c>
      <c r="H30" s="468">
        <f t="shared" si="31"/>
        <v>0</v>
      </c>
      <c r="I30" s="565">
        <f t="shared" si="3"/>
        <v>0</v>
      </c>
      <c r="J30" s="466">
        <f t="shared" ref="J30:M32" si="32">SUM(J53,J76,J98)</f>
        <v>0</v>
      </c>
      <c r="K30" s="467">
        <f t="shared" si="32"/>
        <v>0</v>
      </c>
      <c r="L30" s="468">
        <f t="shared" si="32"/>
        <v>0</v>
      </c>
      <c r="M30" s="1002">
        <f t="shared" si="32"/>
        <v>0</v>
      </c>
      <c r="N30" s="565">
        <f t="shared" si="5"/>
        <v>0</v>
      </c>
      <c r="O30" s="467">
        <f t="shared" ref="O30:Q32" si="33">SUM(O53,O76,O98)</f>
        <v>0</v>
      </c>
      <c r="P30" s="468">
        <f t="shared" si="33"/>
        <v>0</v>
      </c>
      <c r="Q30" s="471">
        <f t="shared" si="33"/>
        <v>0</v>
      </c>
    </row>
    <row r="31" spans="2:17" ht="15.4" customHeight="1">
      <c r="B31" s="578" t="s">
        <v>600</v>
      </c>
      <c r="C31" s="1004" t="s">
        <v>599</v>
      </c>
      <c r="D31" s="1200">
        <f t="shared" si="1"/>
        <v>0</v>
      </c>
      <c r="E31" s="569">
        <f t="shared" si="2"/>
        <v>0</v>
      </c>
      <c r="F31" s="466">
        <f t="shared" si="31"/>
        <v>0</v>
      </c>
      <c r="G31" s="467">
        <f t="shared" si="31"/>
        <v>0</v>
      </c>
      <c r="H31" s="468">
        <f t="shared" si="31"/>
        <v>0</v>
      </c>
      <c r="I31" s="565">
        <f t="shared" si="3"/>
        <v>0</v>
      </c>
      <c r="J31" s="466">
        <f t="shared" si="32"/>
        <v>0</v>
      </c>
      <c r="K31" s="467">
        <f t="shared" si="32"/>
        <v>0</v>
      </c>
      <c r="L31" s="468">
        <f t="shared" si="32"/>
        <v>0</v>
      </c>
      <c r="M31" s="1002">
        <f t="shared" si="32"/>
        <v>0</v>
      </c>
      <c r="N31" s="565">
        <f t="shared" si="5"/>
        <v>0</v>
      </c>
      <c r="O31" s="467">
        <f t="shared" si="33"/>
        <v>0</v>
      </c>
      <c r="P31" s="468">
        <f t="shared" si="33"/>
        <v>0</v>
      </c>
      <c r="Q31" s="471">
        <f t="shared" si="33"/>
        <v>0</v>
      </c>
    </row>
    <row r="32" spans="2:17" ht="15.4" customHeight="1">
      <c r="B32" s="580" t="s">
        <v>601</v>
      </c>
      <c r="C32" s="1004" t="s">
        <v>599</v>
      </c>
      <c r="D32" s="1202">
        <f t="shared" si="1"/>
        <v>0</v>
      </c>
      <c r="E32" s="587">
        <f t="shared" si="2"/>
        <v>0</v>
      </c>
      <c r="F32" s="584">
        <f t="shared" si="31"/>
        <v>0</v>
      </c>
      <c r="G32" s="585">
        <f t="shared" si="31"/>
        <v>0</v>
      </c>
      <c r="H32" s="1005">
        <f t="shared" si="31"/>
        <v>0</v>
      </c>
      <c r="I32" s="583">
        <f t="shared" si="3"/>
        <v>0</v>
      </c>
      <c r="J32" s="584">
        <f t="shared" si="32"/>
        <v>0</v>
      </c>
      <c r="K32" s="585">
        <f t="shared" si="32"/>
        <v>0</v>
      </c>
      <c r="L32" s="1005">
        <f t="shared" si="32"/>
        <v>0</v>
      </c>
      <c r="M32" s="1006">
        <f t="shared" si="32"/>
        <v>0</v>
      </c>
      <c r="N32" s="583">
        <f t="shared" si="5"/>
        <v>0</v>
      </c>
      <c r="O32" s="573">
        <f t="shared" si="33"/>
        <v>0</v>
      </c>
      <c r="P32" s="998">
        <f t="shared" si="33"/>
        <v>0</v>
      </c>
      <c r="Q32" s="1008">
        <f t="shared" si="33"/>
        <v>0</v>
      </c>
    </row>
    <row r="33" spans="2:17" ht="15.4" customHeight="1">
      <c r="B33" s="545" t="s">
        <v>53</v>
      </c>
      <c r="C33" s="545" t="s">
        <v>602</v>
      </c>
      <c r="D33" s="1203">
        <f t="shared" si="1"/>
        <v>0</v>
      </c>
      <c r="E33" s="550">
        <f t="shared" ref="E33:Q33" si="34">E34+E38+E43+E46+E49+E52</f>
        <v>0</v>
      </c>
      <c r="F33" s="547">
        <f t="shared" si="34"/>
        <v>0</v>
      </c>
      <c r="G33" s="548">
        <f t="shared" si="34"/>
        <v>0</v>
      </c>
      <c r="H33" s="551">
        <f t="shared" si="34"/>
        <v>0</v>
      </c>
      <c r="I33" s="546">
        <f t="shared" si="34"/>
        <v>0</v>
      </c>
      <c r="J33" s="547">
        <f t="shared" si="34"/>
        <v>0</v>
      </c>
      <c r="K33" s="548">
        <f t="shared" si="34"/>
        <v>0</v>
      </c>
      <c r="L33" s="551">
        <f t="shared" si="34"/>
        <v>0</v>
      </c>
      <c r="M33" s="986">
        <f t="shared" si="34"/>
        <v>0</v>
      </c>
      <c r="N33" s="546">
        <f t="shared" si="34"/>
        <v>0</v>
      </c>
      <c r="O33" s="548">
        <f t="shared" si="34"/>
        <v>0</v>
      </c>
      <c r="P33" s="551">
        <f t="shared" si="34"/>
        <v>0</v>
      </c>
      <c r="Q33" s="550">
        <f t="shared" si="34"/>
        <v>0</v>
      </c>
    </row>
    <row r="34" spans="2:17" ht="15.4" customHeight="1">
      <c r="B34" s="552" t="s">
        <v>55</v>
      </c>
      <c r="C34" s="553" t="s">
        <v>8</v>
      </c>
      <c r="D34" s="1199">
        <f t="shared" si="1"/>
        <v>0</v>
      </c>
      <c r="E34" s="149">
        <f t="shared" ref="E34:E55" si="35">SUM(F34:H34)</f>
        <v>0</v>
      </c>
      <c r="F34" s="146">
        <f>SUM(F35:F37)</f>
        <v>0</v>
      </c>
      <c r="G34" s="147">
        <f>SUM(G35:G37)</f>
        <v>0</v>
      </c>
      <c r="H34" s="148">
        <f>SUM(H35:H37)</f>
        <v>0</v>
      </c>
      <c r="I34" s="145">
        <f t="shared" ref="I34:I55" si="36">SUM(J34:L34)</f>
        <v>0</v>
      </c>
      <c r="J34" s="146">
        <f t="shared" ref="J34:Q34" si="37">SUM(J35:J37)</f>
        <v>0</v>
      </c>
      <c r="K34" s="147">
        <f t="shared" si="37"/>
        <v>0</v>
      </c>
      <c r="L34" s="148">
        <f t="shared" si="37"/>
        <v>0</v>
      </c>
      <c r="M34" s="989">
        <f t="shared" si="37"/>
        <v>0</v>
      </c>
      <c r="N34" s="145">
        <f t="shared" ref="N34:N55" si="38">SUM(O34:P34)</f>
        <v>0</v>
      </c>
      <c r="O34" s="147">
        <f t="shared" ref="O34:P34" si="39">SUM(O35:O37)</f>
        <v>0</v>
      </c>
      <c r="P34" s="148">
        <f t="shared" si="39"/>
        <v>0</v>
      </c>
      <c r="Q34" s="149">
        <f t="shared" si="37"/>
        <v>0</v>
      </c>
    </row>
    <row r="35" spans="2:17" ht="15.4" customHeight="1">
      <c r="B35" s="554" t="s">
        <v>133</v>
      </c>
      <c r="C35" s="555" t="s">
        <v>10</v>
      </c>
      <c r="D35" s="1199">
        <f t="shared" si="1"/>
        <v>0</v>
      </c>
      <c r="E35" s="149">
        <f t="shared" si="35"/>
        <v>0</v>
      </c>
      <c r="F35" s="320"/>
      <c r="G35" s="321"/>
      <c r="H35" s="322"/>
      <c r="I35" s="145">
        <f t="shared" si="36"/>
        <v>0</v>
      </c>
      <c r="J35" s="320"/>
      <c r="K35" s="321"/>
      <c r="L35" s="322"/>
      <c r="M35" s="1009"/>
      <c r="N35" s="145">
        <f t="shared" si="38"/>
        <v>0</v>
      </c>
      <c r="O35" s="321"/>
      <c r="P35" s="322"/>
      <c r="Q35" s="1010"/>
    </row>
    <row r="36" spans="2:17" ht="15.4" customHeight="1">
      <c r="B36" s="554" t="s">
        <v>135</v>
      </c>
      <c r="C36" s="555" t="s">
        <v>11</v>
      </c>
      <c r="D36" s="1199">
        <f t="shared" si="1"/>
        <v>0</v>
      </c>
      <c r="E36" s="149">
        <f t="shared" si="35"/>
        <v>0</v>
      </c>
      <c r="F36" s="320"/>
      <c r="G36" s="321"/>
      <c r="H36" s="322"/>
      <c r="I36" s="145">
        <f t="shared" si="36"/>
        <v>0</v>
      </c>
      <c r="J36" s="320"/>
      <c r="K36" s="321"/>
      <c r="L36" s="322"/>
      <c r="M36" s="1009"/>
      <c r="N36" s="145">
        <f t="shared" si="38"/>
        <v>0</v>
      </c>
      <c r="O36" s="321"/>
      <c r="P36" s="322"/>
      <c r="Q36" s="1010"/>
    </row>
    <row r="37" spans="2:17" ht="15.4" customHeight="1">
      <c r="B37" s="554" t="s">
        <v>137</v>
      </c>
      <c r="C37" s="555" t="s">
        <v>13</v>
      </c>
      <c r="D37" s="1199">
        <f t="shared" si="1"/>
        <v>0</v>
      </c>
      <c r="E37" s="149">
        <f t="shared" si="35"/>
        <v>0</v>
      </c>
      <c r="F37" s="320"/>
      <c r="G37" s="321"/>
      <c r="H37" s="322"/>
      <c r="I37" s="145">
        <f t="shared" si="36"/>
        <v>0</v>
      </c>
      <c r="J37" s="320"/>
      <c r="K37" s="321"/>
      <c r="L37" s="322"/>
      <c r="M37" s="1009"/>
      <c r="N37" s="145">
        <f t="shared" si="38"/>
        <v>0</v>
      </c>
      <c r="O37" s="321"/>
      <c r="P37" s="322"/>
      <c r="Q37" s="1010"/>
    </row>
    <row r="38" spans="2:17" ht="15.4" customHeight="1">
      <c r="B38" s="552" t="s">
        <v>138</v>
      </c>
      <c r="C38" s="556" t="s">
        <v>15</v>
      </c>
      <c r="D38" s="1199">
        <f t="shared" si="1"/>
        <v>0</v>
      </c>
      <c r="E38" s="149">
        <f t="shared" si="35"/>
        <v>0</v>
      </c>
      <c r="F38" s="146">
        <f>SUM(F39:F42)</f>
        <v>0</v>
      </c>
      <c r="G38" s="147">
        <f>SUM(G39:G42)</f>
        <v>0</v>
      </c>
      <c r="H38" s="148">
        <f>SUM(H39:H42)</f>
        <v>0</v>
      </c>
      <c r="I38" s="145">
        <f t="shared" si="36"/>
        <v>0</v>
      </c>
      <c r="J38" s="146">
        <f t="shared" ref="J38:Q38" si="40">SUM(J39:J42)</f>
        <v>0</v>
      </c>
      <c r="K38" s="147">
        <f t="shared" si="40"/>
        <v>0</v>
      </c>
      <c r="L38" s="148">
        <f t="shared" si="40"/>
        <v>0</v>
      </c>
      <c r="M38" s="989">
        <f t="shared" si="40"/>
        <v>0</v>
      </c>
      <c r="N38" s="145">
        <f t="shared" si="38"/>
        <v>0</v>
      </c>
      <c r="O38" s="147">
        <f t="shared" ref="O38:P38" si="41">SUM(O39:O42)</f>
        <v>0</v>
      </c>
      <c r="P38" s="148">
        <f t="shared" si="41"/>
        <v>0</v>
      </c>
      <c r="Q38" s="149">
        <f t="shared" si="40"/>
        <v>0</v>
      </c>
    </row>
    <row r="39" spans="2:17" ht="15.4" customHeight="1">
      <c r="B39" s="554" t="s">
        <v>140</v>
      </c>
      <c r="C39" s="555" t="s">
        <v>17</v>
      </c>
      <c r="D39" s="1199">
        <f t="shared" si="1"/>
        <v>0</v>
      </c>
      <c r="E39" s="149">
        <f t="shared" si="35"/>
        <v>0</v>
      </c>
      <c r="F39" s="320"/>
      <c r="G39" s="321"/>
      <c r="H39" s="322"/>
      <c r="I39" s="145">
        <f t="shared" si="36"/>
        <v>0</v>
      </c>
      <c r="J39" s="320"/>
      <c r="K39" s="321"/>
      <c r="L39" s="322"/>
      <c r="M39" s="1009"/>
      <c r="N39" s="145">
        <f t="shared" si="38"/>
        <v>0</v>
      </c>
      <c r="O39" s="321"/>
      <c r="P39" s="322"/>
      <c r="Q39" s="1010"/>
    </row>
    <row r="40" spans="2:17" ht="15.4" customHeight="1">
      <c r="B40" s="554" t="s">
        <v>142</v>
      </c>
      <c r="C40" s="555" t="s">
        <v>591</v>
      </c>
      <c r="D40" s="1199">
        <f t="shared" si="1"/>
        <v>0</v>
      </c>
      <c r="E40" s="149">
        <f t="shared" si="35"/>
        <v>0</v>
      </c>
      <c r="F40" s="320"/>
      <c r="G40" s="321"/>
      <c r="H40" s="322"/>
      <c r="I40" s="145">
        <f t="shared" si="36"/>
        <v>0</v>
      </c>
      <c r="J40" s="320"/>
      <c r="K40" s="321"/>
      <c r="L40" s="322"/>
      <c r="M40" s="1009"/>
      <c r="N40" s="145">
        <f t="shared" si="38"/>
        <v>0</v>
      </c>
      <c r="O40" s="321"/>
      <c r="P40" s="322"/>
      <c r="Q40" s="1010"/>
    </row>
    <row r="41" spans="2:17" ht="15.4" customHeight="1">
      <c r="B41" s="554" t="s">
        <v>603</v>
      </c>
      <c r="C41" s="555" t="s">
        <v>23</v>
      </c>
      <c r="D41" s="1199">
        <f t="shared" si="1"/>
        <v>0</v>
      </c>
      <c r="E41" s="149">
        <f t="shared" si="35"/>
        <v>0</v>
      </c>
      <c r="F41" s="320"/>
      <c r="G41" s="321"/>
      <c r="H41" s="322"/>
      <c r="I41" s="145">
        <f t="shared" si="36"/>
        <v>0</v>
      </c>
      <c r="J41" s="320"/>
      <c r="K41" s="321"/>
      <c r="L41" s="322"/>
      <c r="M41" s="1009"/>
      <c r="N41" s="145">
        <f t="shared" si="38"/>
        <v>0</v>
      </c>
      <c r="O41" s="321"/>
      <c r="P41" s="322"/>
      <c r="Q41" s="1010"/>
    </row>
    <row r="42" spans="2:17" ht="43.15" customHeight="1">
      <c r="B42" s="554" t="s">
        <v>604</v>
      </c>
      <c r="C42" s="555" t="s">
        <v>593</v>
      </c>
      <c r="D42" s="1199">
        <f t="shared" si="1"/>
        <v>0</v>
      </c>
      <c r="E42" s="149">
        <f t="shared" si="35"/>
        <v>0</v>
      </c>
      <c r="F42" s="320"/>
      <c r="G42" s="321"/>
      <c r="H42" s="322"/>
      <c r="I42" s="145">
        <f t="shared" si="36"/>
        <v>0</v>
      </c>
      <c r="J42" s="320"/>
      <c r="K42" s="321"/>
      <c r="L42" s="322"/>
      <c r="M42" s="1009"/>
      <c r="N42" s="145">
        <f t="shared" si="38"/>
        <v>0</v>
      </c>
      <c r="O42" s="321"/>
      <c r="P42" s="322"/>
      <c r="Q42" s="1010"/>
    </row>
    <row r="43" spans="2:17" ht="15.4" customHeight="1">
      <c r="B43" s="552" t="s">
        <v>298</v>
      </c>
      <c r="C43" s="558" t="s">
        <v>27</v>
      </c>
      <c r="D43" s="1199">
        <f t="shared" si="1"/>
        <v>0</v>
      </c>
      <c r="E43" s="149">
        <f t="shared" si="35"/>
        <v>0</v>
      </c>
      <c r="F43" s="146">
        <f>SUM(F44:F45)</f>
        <v>0</v>
      </c>
      <c r="G43" s="147">
        <f>SUM(G44:G45)</f>
        <v>0</v>
      </c>
      <c r="H43" s="148">
        <f>SUM(H44:H45)</f>
        <v>0</v>
      </c>
      <c r="I43" s="145">
        <f t="shared" si="36"/>
        <v>0</v>
      </c>
      <c r="J43" s="146">
        <f t="shared" ref="J43:Q43" si="42">SUM(J44:J45)</f>
        <v>0</v>
      </c>
      <c r="K43" s="147">
        <f t="shared" si="42"/>
        <v>0</v>
      </c>
      <c r="L43" s="148">
        <f t="shared" si="42"/>
        <v>0</v>
      </c>
      <c r="M43" s="989">
        <f t="shared" si="42"/>
        <v>0</v>
      </c>
      <c r="N43" s="145">
        <f t="shared" si="38"/>
        <v>0</v>
      </c>
      <c r="O43" s="147">
        <f t="shared" ref="O43:P43" si="43">SUM(O44:O45)</f>
        <v>0</v>
      </c>
      <c r="P43" s="148">
        <f t="shared" si="43"/>
        <v>0</v>
      </c>
      <c r="Q43" s="149">
        <f t="shared" si="42"/>
        <v>0</v>
      </c>
    </row>
    <row r="44" spans="2:17" ht="54.4" customHeight="1">
      <c r="B44" s="554" t="s">
        <v>300</v>
      </c>
      <c r="C44" s="559" t="s">
        <v>29</v>
      </c>
      <c r="D44" s="1199">
        <f t="shared" si="1"/>
        <v>0</v>
      </c>
      <c r="E44" s="149">
        <f t="shared" si="35"/>
        <v>0</v>
      </c>
      <c r="F44" s="320"/>
      <c r="G44" s="321"/>
      <c r="H44" s="322"/>
      <c r="I44" s="145">
        <f t="shared" si="36"/>
        <v>0</v>
      </c>
      <c r="J44" s="320"/>
      <c r="K44" s="321"/>
      <c r="L44" s="322"/>
      <c r="M44" s="1009"/>
      <c r="N44" s="145">
        <f t="shared" si="38"/>
        <v>0</v>
      </c>
      <c r="O44" s="321"/>
      <c r="P44" s="322"/>
      <c r="Q44" s="1010"/>
    </row>
    <row r="45" spans="2:17" ht="15.4" customHeight="1">
      <c r="B45" s="554" t="s">
        <v>301</v>
      </c>
      <c r="C45" s="559" t="s">
        <v>31</v>
      </c>
      <c r="D45" s="1199">
        <f t="shared" si="1"/>
        <v>0</v>
      </c>
      <c r="E45" s="149">
        <f t="shared" si="35"/>
        <v>0</v>
      </c>
      <c r="F45" s="320"/>
      <c r="G45" s="321"/>
      <c r="H45" s="322"/>
      <c r="I45" s="145">
        <f t="shared" si="36"/>
        <v>0</v>
      </c>
      <c r="J45" s="320"/>
      <c r="K45" s="321"/>
      <c r="L45" s="322"/>
      <c r="M45" s="1009"/>
      <c r="N45" s="145">
        <f t="shared" si="38"/>
        <v>0</v>
      </c>
      <c r="O45" s="321"/>
      <c r="P45" s="322"/>
      <c r="Q45" s="1010"/>
    </row>
    <row r="46" spans="2:17" ht="15.4" customHeight="1">
      <c r="B46" s="552" t="s">
        <v>303</v>
      </c>
      <c r="C46" s="558" t="s">
        <v>33</v>
      </c>
      <c r="D46" s="1199">
        <f t="shared" si="1"/>
        <v>0</v>
      </c>
      <c r="E46" s="149">
        <f t="shared" si="35"/>
        <v>0</v>
      </c>
      <c r="F46" s="146">
        <f>SUM(F47:F48)</f>
        <v>0</v>
      </c>
      <c r="G46" s="147">
        <f>SUM(G47:G48)</f>
        <v>0</v>
      </c>
      <c r="H46" s="148">
        <f>SUM(H47:H48)</f>
        <v>0</v>
      </c>
      <c r="I46" s="145">
        <f t="shared" si="36"/>
        <v>0</v>
      </c>
      <c r="J46" s="146">
        <f t="shared" ref="J46:Q46" si="44">SUM(J47:J48)</f>
        <v>0</v>
      </c>
      <c r="K46" s="147">
        <f t="shared" si="44"/>
        <v>0</v>
      </c>
      <c r="L46" s="148">
        <f t="shared" si="44"/>
        <v>0</v>
      </c>
      <c r="M46" s="989">
        <f t="shared" si="44"/>
        <v>0</v>
      </c>
      <c r="N46" s="145">
        <f t="shared" si="38"/>
        <v>0</v>
      </c>
      <c r="O46" s="147">
        <f t="shared" ref="O46:P46" si="45">SUM(O47:O48)</f>
        <v>0</v>
      </c>
      <c r="P46" s="148">
        <f t="shared" si="45"/>
        <v>0</v>
      </c>
      <c r="Q46" s="149">
        <f t="shared" si="44"/>
        <v>0</v>
      </c>
    </row>
    <row r="47" spans="2:17" ht="15.4" customHeight="1">
      <c r="B47" s="554" t="s">
        <v>304</v>
      </c>
      <c r="C47" s="559" t="s">
        <v>595</v>
      </c>
      <c r="D47" s="1199">
        <f t="shared" si="1"/>
        <v>0</v>
      </c>
      <c r="E47" s="149">
        <f t="shared" si="35"/>
        <v>0</v>
      </c>
      <c r="F47" s="320"/>
      <c r="G47" s="321"/>
      <c r="H47" s="322"/>
      <c r="I47" s="145">
        <f t="shared" si="36"/>
        <v>0</v>
      </c>
      <c r="J47" s="320"/>
      <c r="K47" s="321"/>
      <c r="L47" s="322"/>
      <c r="M47" s="1009"/>
      <c r="N47" s="142">
        <f t="shared" si="38"/>
        <v>0</v>
      </c>
      <c r="O47" s="591"/>
      <c r="P47" s="594"/>
      <c r="Q47" s="1010"/>
    </row>
    <row r="48" spans="2:17" ht="30" customHeight="1">
      <c r="B48" s="554" t="s">
        <v>304</v>
      </c>
      <c r="C48" s="595" t="s">
        <v>597</v>
      </c>
      <c r="D48" s="1199">
        <f t="shared" si="1"/>
        <v>0</v>
      </c>
      <c r="E48" s="149">
        <f t="shared" si="35"/>
        <v>0</v>
      </c>
      <c r="F48" s="320"/>
      <c r="G48" s="321"/>
      <c r="H48" s="322"/>
      <c r="I48" s="145">
        <f t="shared" si="36"/>
        <v>0</v>
      </c>
      <c r="J48" s="320"/>
      <c r="K48" s="321"/>
      <c r="L48" s="322"/>
      <c r="M48" s="1009"/>
      <c r="N48" s="142">
        <f t="shared" si="38"/>
        <v>0</v>
      </c>
      <c r="O48" s="591"/>
      <c r="P48" s="594"/>
      <c r="Q48" s="1010"/>
    </row>
    <row r="49" spans="2:17" ht="15.4" customHeight="1">
      <c r="B49" s="552" t="s">
        <v>308</v>
      </c>
      <c r="C49" s="564" t="s">
        <v>39</v>
      </c>
      <c r="D49" s="1200">
        <f t="shared" si="1"/>
        <v>0</v>
      </c>
      <c r="E49" s="569">
        <f t="shared" si="35"/>
        <v>0</v>
      </c>
      <c r="F49" s="566">
        <f>SUM(F50:F51)</f>
        <v>0</v>
      </c>
      <c r="G49" s="567">
        <f>SUM(G50:G51)</f>
        <v>0</v>
      </c>
      <c r="H49" s="596">
        <f>SUM(H50:H51)</f>
        <v>0</v>
      </c>
      <c r="I49" s="565">
        <f t="shared" si="36"/>
        <v>0</v>
      </c>
      <c r="J49" s="566">
        <f t="shared" ref="J49:Q49" si="46">SUM(J50:J51)</f>
        <v>0</v>
      </c>
      <c r="K49" s="567">
        <f t="shared" si="46"/>
        <v>0</v>
      </c>
      <c r="L49" s="596">
        <f t="shared" si="46"/>
        <v>0</v>
      </c>
      <c r="M49" s="996">
        <f t="shared" si="46"/>
        <v>0</v>
      </c>
      <c r="N49" s="565">
        <f t="shared" si="38"/>
        <v>0</v>
      </c>
      <c r="O49" s="567">
        <f t="shared" ref="O49:P49" si="47">SUM(O50:O51)</f>
        <v>0</v>
      </c>
      <c r="P49" s="596">
        <f t="shared" si="47"/>
        <v>0</v>
      </c>
      <c r="Q49" s="569">
        <f t="shared" si="46"/>
        <v>0</v>
      </c>
    </row>
    <row r="50" spans="2:17" ht="15.4" customHeight="1">
      <c r="B50" s="570" t="s">
        <v>310</v>
      </c>
      <c r="C50" s="571" t="s">
        <v>41</v>
      </c>
      <c r="D50" s="1201">
        <f t="shared" si="1"/>
        <v>0</v>
      </c>
      <c r="E50" s="149">
        <f t="shared" si="35"/>
        <v>0</v>
      </c>
      <c r="F50" s="320"/>
      <c r="G50" s="321"/>
      <c r="H50" s="322"/>
      <c r="I50" s="565">
        <f t="shared" si="36"/>
        <v>0</v>
      </c>
      <c r="J50" s="320"/>
      <c r="K50" s="321"/>
      <c r="L50" s="322"/>
      <c r="M50" s="1009"/>
      <c r="N50" s="304">
        <f t="shared" si="38"/>
        <v>0</v>
      </c>
      <c r="O50" s="598"/>
      <c r="P50" s="601"/>
      <c r="Q50" s="1010"/>
    </row>
    <row r="51" spans="2:17" ht="33" customHeight="1">
      <c r="B51" s="570" t="s">
        <v>312</v>
      </c>
      <c r="C51" s="575" t="s">
        <v>43</v>
      </c>
      <c r="D51" s="1200">
        <f t="shared" si="1"/>
        <v>0</v>
      </c>
      <c r="E51" s="149">
        <f t="shared" si="35"/>
        <v>0</v>
      </c>
      <c r="F51" s="320"/>
      <c r="G51" s="321"/>
      <c r="H51" s="322"/>
      <c r="I51" s="565">
        <f t="shared" si="36"/>
        <v>0</v>
      </c>
      <c r="J51" s="320"/>
      <c r="K51" s="321"/>
      <c r="L51" s="322"/>
      <c r="M51" s="1009"/>
      <c r="N51" s="565">
        <f t="shared" si="38"/>
        <v>0</v>
      </c>
      <c r="O51" s="603"/>
      <c r="P51" s="606"/>
      <c r="Q51" s="1010"/>
    </row>
    <row r="52" spans="2:17" ht="15.4" customHeight="1">
      <c r="B52" s="576" t="s">
        <v>314</v>
      </c>
      <c r="C52" s="577" t="s">
        <v>598</v>
      </c>
      <c r="D52" s="1200">
        <f t="shared" si="1"/>
        <v>0</v>
      </c>
      <c r="E52" s="569">
        <f t="shared" si="35"/>
        <v>0</v>
      </c>
      <c r="F52" s="566">
        <f>SUM(F53:F55)</f>
        <v>0</v>
      </c>
      <c r="G52" s="567">
        <f>SUM(G53:G55)</f>
        <v>0</v>
      </c>
      <c r="H52" s="596">
        <f>SUM(H53:H55)</f>
        <v>0</v>
      </c>
      <c r="I52" s="565">
        <f t="shared" si="36"/>
        <v>0</v>
      </c>
      <c r="J52" s="566">
        <f t="shared" ref="J52:Q52" si="48">SUM(J53:J55)</f>
        <v>0</v>
      </c>
      <c r="K52" s="567">
        <f t="shared" si="48"/>
        <v>0</v>
      </c>
      <c r="L52" s="596">
        <f t="shared" si="48"/>
        <v>0</v>
      </c>
      <c r="M52" s="996">
        <f t="shared" si="48"/>
        <v>0</v>
      </c>
      <c r="N52" s="565">
        <f t="shared" si="38"/>
        <v>0</v>
      </c>
      <c r="O52" s="567">
        <f t="shared" ref="O52:P52" si="49">SUM(O53:O55)</f>
        <v>0</v>
      </c>
      <c r="P52" s="596">
        <f t="shared" si="49"/>
        <v>0</v>
      </c>
      <c r="Q52" s="569">
        <f t="shared" si="48"/>
        <v>0</v>
      </c>
    </row>
    <row r="53" spans="2:17" ht="15.4" customHeight="1">
      <c r="B53" s="578" t="s">
        <v>316</v>
      </c>
      <c r="C53" s="1004" t="s">
        <v>599</v>
      </c>
      <c r="D53" s="1200">
        <f t="shared" si="1"/>
        <v>0</v>
      </c>
      <c r="E53" s="149">
        <f t="shared" si="35"/>
        <v>0</v>
      </c>
      <c r="F53" s="320"/>
      <c r="G53" s="321"/>
      <c r="H53" s="322"/>
      <c r="I53" s="565">
        <f t="shared" si="36"/>
        <v>0</v>
      </c>
      <c r="J53" s="320"/>
      <c r="K53" s="321"/>
      <c r="L53" s="322"/>
      <c r="M53" s="1009"/>
      <c r="N53" s="565">
        <f t="shared" si="38"/>
        <v>0</v>
      </c>
      <c r="O53" s="603"/>
      <c r="P53" s="606"/>
      <c r="Q53" s="1010"/>
    </row>
    <row r="54" spans="2:17" ht="15.4" customHeight="1">
      <c r="B54" s="578" t="s">
        <v>605</v>
      </c>
      <c r="C54" s="1004" t="s">
        <v>599</v>
      </c>
      <c r="D54" s="1200">
        <f t="shared" si="1"/>
        <v>0</v>
      </c>
      <c r="E54" s="149">
        <f t="shared" si="35"/>
        <v>0</v>
      </c>
      <c r="F54" s="320"/>
      <c r="G54" s="321"/>
      <c r="H54" s="322"/>
      <c r="I54" s="565">
        <f t="shared" si="36"/>
        <v>0</v>
      </c>
      <c r="J54" s="320"/>
      <c r="K54" s="321"/>
      <c r="L54" s="322"/>
      <c r="M54" s="1009"/>
      <c r="N54" s="565">
        <f t="shared" si="38"/>
        <v>0</v>
      </c>
      <c r="O54" s="603"/>
      <c r="P54" s="606"/>
      <c r="Q54" s="1010"/>
    </row>
    <row r="55" spans="2:17" ht="15.4" customHeight="1">
      <c r="B55" s="580" t="s">
        <v>606</v>
      </c>
      <c r="C55" s="1004" t="s">
        <v>599</v>
      </c>
      <c r="D55" s="1202">
        <f t="shared" si="1"/>
        <v>0</v>
      </c>
      <c r="E55" s="1011">
        <f t="shared" si="35"/>
        <v>0</v>
      </c>
      <c r="F55" s="1012"/>
      <c r="G55" s="1013"/>
      <c r="H55" s="1014"/>
      <c r="I55" s="565">
        <f t="shared" si="36"/>
        <v>0</v>
      </c>
      <c r="J55" s="1012"/>
      <c r="K55" s="1013"/>
      <c r="L55" s="1014"/>
      <c r="M55" s="1015"/>
      <c r="N55" s="583">
        <f t="shared" si="38"/>
        <v>0</v>
      </c>
      <c r="O55" s="608"/>
      <c r="P55" s="611"/>
      <c r="Q55" s="1017"/>
    </row>
    <row r="56" spans="2:17" ht="15.4" customHeight="1">
      <c r="B56" s="545" t="s">
        <v>59</v>
      </c>
      <c r="C56" s="545" t="s">
        <v>607</v>
      </c>
      <c r="D56" s="1203">
        <f t="shared" si="1"/>
        <v>0</v>
      </c>
      <c r="E56" s="550">
        <f t="shared" ref="E56:Q56" si="50">E57+E61+E66+E69+E72+E75</f>
        <v>0</v>
      </c>
      <c r="F56" s="547">
        <f t="shared" si="50"/>
        <v>0</v>
      </c>
      <c r="G56" s="548">
        <f t="shared" si="50"/>
        <v>0</v>
      </c>
      <c r="H56" s="551">
        <f t="shared" si="50"/>
        <v>0</v>
      </c>
      <c r="I56" s="546">
        <f t="shared" si="50"/>
        <v>0</v>
      </c>
      <c r="J56" s="547">
        <f t="shared" si="50"/>
        <v>0</v>
      </c>
      <c r="K56" s="548">
        <f t="shared" si="50"/>
        <v>0</v>
      </c>
      <c r="L56" s="551">
        <f t="shared" si="50"/>
        <v>0</v>
      </c>
      <c r="M56" s="986">
        <f t="shared" si="50"/>
        <v>0</v>
      </c>
      <c r="N56" s="546">
        <f t="shared" si="50"/>
        <v>0</v>
      </c>
      <c r="O56" s="548">
        <f t="shared" si="50"/>
        <v>0</v>
      </c>
      <c r="P56" s="551">
        <f t="shared" si="50"/>
        <v>0</v>
      </c>
      <c r="Q56" s="550">
        <f t="shared" si="50"/>
        <v>0</v>
      </c>
    </row>
    <row r="57" spans="2:17" ht="15.4" customHeight="1">
      <c r="B57" s="552" t="s">
        <v>147</v>
      </c>
      <c r="C57" s="553" t="s">
        <v>8</v>
      </c>
      <c r="D57" s="1199">
        <f t="shared" si="1"/>
        <v>0</v>
      </c>
      <c r="E57" s="149">
        <f t="shared" ref="E57:E78" si="51">SUM(F57:H57)</f>
        <v>0</v>
      </c>
      <c r="F57" s="146">
        <f>SUM(F58:F60)</f>
        <v>0</v>
      </c>
      <c r="G57" s="147">
        <f>SUM(G58:G60)</f>
        <v>0</v>
      </c>
      <c r="H57" s="148">
        <f>SUM(H58:H60)</f>
        <v>0</v>
      </c>
      <c r="I57" s="145">
        <f t="shared" ref="I57:I78" si="52">SUM(J57:L57)</f>
        <v>0</v>
      </c>
      <c r="J57" s="146">
        <f t="shared" ref="J57:M57" si="53">SUM(J58:J60)</f>
        <v>0</v>
      </c>
      <c r="K57" s="147">
        <f t="shared" si="53"/>
        <v>0</v>
      </c>
      <c r="L57" s="148">
        <f t="shared" si="53"/>
        <v>0</v>
      </c>
      <c r="M57" s="989">
        <f t="shared" si="53"/>
        <v>0</v>
      </c>
      <c r="N57" s="145">
        <f t="shared" ref="N57:N78" si="54">SUM(O57:P57)</f>
        <v>0</v>
      </c>
      <c r="O57" s="147">
        <f t="shared" ref="O57:Q57" si="55">SUM(O58:O60)</f>
        <v>0</v>
      </c>
      <c r="P57" s="148">
        <f t="shared" si="55"/>
        <v>0</v>
      </c>
      <c r="Q57" s="149">
        <f t="shared" si="55"/>
        <v>0</v>
      </c>
    </row>
    <row r="58" spans="2:17" ht="15.4" customHeight="1">
      <c r="B58" s="554" t="s">
        <v>406</v>
      </c>
      <c r="C58" s="555" t="s">
        <v>10</v>
      </c>
      <c r="D58" s="1199">
        <f t="shared" si="1"/>
        <v>0</v>
      </c>
      <c r="E58" s="149">
        <f t="shared" si="51"/>
        <v>0</v>
      </c>
      <c r="F58" s="320"/>
      <c r="G58" s="321"/>
      <c r="H58" s="322"/>
      <c r="I58" s="145">
        <f t="shared" si="52"/>
        <v>0</v>
      </c>
      <c r="J58" s="320"/>
      <c r="K58" s="321"/>
      <c r="L58" s="322"/>
      <c r="M58" s="1009"/>
      <c r="N58" s="145">
        <f t="shared" si="54"/>
        <v>0</v>
      </c>
      <c r="O58" s="321"/>
      <c r="P58" s="322"/>
      <c r="Q58" s="1010"/>
    </row>
    <row r="59" spans="2:17" ht="15.4" customHeight="1">
      <c r="B59" s="554" t="s">
        <v>407</v>
      </c>
      <c r="C59" s="555" t="s">
        <v>11</v>
      </c>
      <c r="D59" s="1199">
        <f t="shared" si="1"/>
        <v>0</v>
      </c>
      <c r="E59" s="149">
        <f t="shared" si="51"/>
        <v>0</v>
      </c>
      <c r="F59" s="320"/>
      <c r="G59" s="321"/>
      <c r="H59" s="322"/>
      <c r="I59" s="145">
        <f t="shared" si="52"/>
        <v>0</v>
      </c>
      <c r="J59" s="320"/>
      <c r="K59" s="321"/>
      <c r="L59" s="322"/>
      <c r="M59" s="1009"/>
      <c r="N59" s="145">
        <f t="shared" si="54"/>
        <v>0</v>
      </c>
      <c r="O59" s="321"/>
      <c r="P59" s="322"/>
      <c r="Q59" s="1010"/>
    </row>
    <row r="60" spans="2:17" ht="15.4" customHeight="1">
      <c r="B60" s="554" t="s">
        <v>608</v>
      </c>
      <c r="C60" s="555" t="s">
        <v>13</v>
      </c>
      <c r="D60" s="1199">
        <f t="shared" si="1"/>
        <v>0</v>
      </c>
      <c r="E60" s="149">
        <f t="shared" si="51"/>
        <v>0</v>
      </c>
      <c r="F60" s="320"/>
      <c r="G60" s="321"/>
      <c r="H60" s="322"/>
      <c r="I60" s="145">
        <f t="shared" si="52"/>
        <v>0</v>
      </c>
      <c r="J60" s="320"/>
      <c r="K60" s="321"/>
      <c r="L60" s="322"/>
      <c r="M60" s="1009"/>
      <c r="N60" s="145">
        <f t="shared" si="54"/>
        <v>0</v>
      </c>
      <c r="O60" s="321"/>
      <c r="P60" s="322"/>
      <c r="Q60" s="1010"/>
    </row>
    <row r="61" spans="2:17" ht="15.4" customHeight="1">
      <c r="B61" s="552" t="s">
        <v>149</v>
      </c>
      <c r="C61" s="556" t="s">
        <v>15</v>
      </c>
      <c r="D61" s="1199">
        <f t="shared" si="1"/>
        <v>0</v>
      </c>
      <c r="E61" s="149">
        <f t="shared" si="51"/>
        <v>0</v>
      </c>
      <c r="F61" s="146">
        <f>SUM(F62:F65)</f>
        <v>0</v>
      </c>
      <c r="G61" s="147">
        <f>SUM(G62:G65)</f>
        <v>0</v>
      </c>
      <c r="H61" s="148">
        <f>SUM(H62:H65)</f>
        <v>0</v>
      </c>
      <c r="I61" s="145">
        <f t="shared" si="52"/>
        <v>0</v>
      </c>
      <c r="J61" s="146">
        <f t="shared" ref="J61:M61" si="56">SUM(J62:J65)</f>
        <v>0</v>
      </c>
      <c r="K61" s="147">
        <f t="shared" si="56"/>
        <v>0</v>
      </c>
      <c r="L61" s="148">
        <f t="shared" si="56"/>
        <v>0</v>
      </c>
      <c r="M61" s="989">
        <f t="shared" si="56"/>
        <v>0</v>
      </c>
      <c r="N61" s="145">
        <f t="shared" si="54"/>
        <v>0</v>
      </c>
      <c r="O61" s="147">
        <f t="shared" ref="O61:Q61" si="57">SUM(O62:O65)</f>
        <v>0</v>
      </c>
      <c r="P61" s="148">
        <f t="shared" si="57"/>
        <v>0</v>
      </c>
      <c r="Q61" s="149">
        <f t="shared" si="57"/>
        <v>0</v>
      </c>
    </row>
    <row r="62" spans="2:17" ht="15.4" customHeight="1">
      <c r="B62" s="554" t="s">
        <v>151</v>
      </c>
      <c r="C62" s="555" t="s">
        <v>17</v>
      </c>
      <c r="D62" s="1199">
        <f t="shared" si="1"/>
        <v>0</v>
      </c>
      <c r="E62" s="149">
        <f t="shared" si="51"/>
        <v>0</v>
      </c>
      <c r="F62" s="320"/>
      <c r="G62" s="321"/>
      <c r="H62" s="322"/>
      <c r="I62" s="145">
        <f t="shared" si="52"/>
        <v>0</v>
      </c>
      <c r="J62" s="320"/>
      <c r="K62" s="321"/>
      <c r="L62" s="322"/>
      <c r="M62" s="1009"/>
      <c r="N62" s="145">
        <f t="shared" si="54"/>
        <v>0</v>
      </c>
      <c r="O62" s="321"/>
      <c r="P62" s="322"/>
      <c r="Q62" s="1010"/>
    </row>
    <row r="63" spans="2:17" ht="15.4" customHeight="1">
      <c r="B63" s="554" t="s">
        <v>153</v>
      </c>
      <c r="C63" s="555" t="s">
        <v>591</v>
      </c>
      <c r="D63" s="1199">
        <f t="shared" si="1"/>
        <v>0</v>
      </c>
      <c r="E63" s="149">
        <f t="shared" si="51"/>
        <v>0</v>
      </c>
      <c r="F63" s="320"/>
      <c r="G63" s="321"/>
      <c r="H63" s="322"/>
      <c r="I63" s="145">
        <f t="shared" si="52"/>
        <v>0</v>
      </c>
      <c r="J63" s="320"/>
      <c r="K63" s="321"/>
      <c r="L63" s="322"/>
      <c r="M63" s="1009"/>
      <c r="N63" s="145">
        <f t="shared" si="54"/>
        <v>0</v>
      </c>
      <c r="O63" s="321"/>
      <c r="P63" s="322"/>
      <c r="Q63" s="1010"/>
    </row>
    <row r="64" spans="2:17" ht="15.4" customHeight="1">
      <c r="B64" s="554" t="s">
        <v>155</v>
      </c>
      <c r="C64" s="555" t="s">
        <v>23</v>
      </c>
      <c r="D64" s="1199">
        <f t="shared" si="1"/>
        <v>0</v>
      </c>
      <c r="E64" s="149">
        <f t="shared" si="51"/>
        <v>0</v>
      </c>
      <c r="F64" s="320"/>
      <c r="G64" s="321"/>
      <c r="H64" s="322"/>
      <c r="I64" s="145">
        <f t="shared" si="52"/>
        <v>0</v>
      </c>
      <c r="J64" s="320"/>
      <c r="K64" s="321"/>
      <c r="L64" s="322"/>
      <c r="M64" s="1009"/>
      <c r="N64" s="145">
        <f t="shared" si="54"/>
        <v>0</v>
      </c>
      <c r="O64" s="321"/>
      <c r="P64" s="322"/>
      <c r="Q64" s="1010"/>
    </row>
    <row r="65" spans="2:17" ht="37.9" customHeight="1">
      <c r="B65" s="554" t="s">
        <v>609</v>
      </c>
      <c r="C65" s="555" t="s">
        <v>593</v>
      </c>
      <c r="D65" s="1199">
        <f t="shared" si="1"/>
        <v>0</v>
      </c>
      <c r="E65" s="149">
        <f t="shared" si="51"/>
        <v>0</v>
      </c>
      <c r="F65" s="320"/>
      <c r="G65" s="321"/>
      <c r="H65" s="322"/>
      <c r="I65" s="145">
        <f t="shared" si="52"/>
        <v>0</v>
      </c>
      <c r="J65" s="320"/>
      <c r="K65" s="321"/>
      <c r="L65" s="322"/>
      <c r="M65" s="1009"/>
      <c r="N65" s="145">
        <f t="shared" si="54"/>
        <v>0</v>
      </c>
      <c r="O65" s="321"/>
      <c r="P65" s="322"/>
      <c r="Q65" s="1010"/>
    </row>
    <row r="66" spans="2:17" ht="15.4" customHeight="1">
      <c r="B66" s="552" t="s">
        <v>157</v>
      </c>
      <c r="C66" s="558" t="s">
        <v>27</v>
      </c>
      <c r="D66" s="1199">
        <f t="shared" si="1"/>
        <v>0</v>
      </c>
      <c r="E66" s="149">
        <f t="shared" si="51"/>
        <v>0</v>
      </c>
      <c r="F66" s="146">
        <f>SUM(F67:F68)</f>
        <v>0</v>
      </c>
      <c r="G66" s="147">
        <f>SUM(G67:G68)</f>
        <v>0</v>
      </c>
      <c r="H66" s="148">
        <f>SUM(H67:H68)</f>
        <v>0</v>
      </c>
      <c r="I66" s="145">
        <f t="shared" si="52"/>
        <v>0</v>
      </c>
      <c r="J66" s="146">
        <f t="shared" ref="J66:M66" si="58">SUM(J67:J68)</f>
        <v>0</v>
      </c>
      <c r="K66" s="147">
        <f t="shared" si="58"/>
        <v>0</v>
      </c>
      <c r="L66" s="148">
        <f t="shared" si="58"/>
        <v>0</v>
      </c>
      <c r="M66" s="989">
        <f t="shared" si="58"/>
        <v>0</v>
      </c>
      <c r="N66" s="145">
        <f t="shared" si="54"/>
        <v>0</v>
      </c>
      <c r="O66" s="147">
        <f t="shared" ref="O66:Q66" si="59">SUM(O67:O68)</f>
        <v>0</v>
      </c>
      <c r="P66" s="148">
        <f t="shared" si="59"/>
        <v>0</v>
      </c>
      <c r="Q66" s="149">
        <f t="shared" si="59"/>
        <v>0</v>
      </c>
    </row>
    <row r="67" spans="2:17" ht="55.5" customHeight="1">
      <c r="B67" s="554" t="s">
        <v>408</v>
      </c>
      <c r="C67" s="559" t="s">
        <v>29</v>
      </c>
      <c r="D67" s="1199">
        <f t="shared" si="1"/>
        <v>0</v>
      </c>
      <c r="E67" s="149">
        <f t="shared" si="51"/>
        <v>0</v>
      </c>
      <c r="F67" s="320"/>
      <c r="G67" s="321"/>
      <c r="H67" s="322"/>
      <c r="I67" s="145">
        <f t="shared" si="52"/>
        <v>0</v>
      </c>
      <c r="J67" s="320"/>
      <c r="K67" s="321"/>
      <c r="L67" s="322"/>
      <c r="M67" s="1009"/>
      <c r="N67" s="145">
        <f t="shared" si="54"/>
        <v>0</v>
      </c>
      <c r="O67" s="321"/>
      <c r="P67" s="322"/>
      <c r="Q67" s="1010"/>
    </row>
    <row r="68" spans="2:17" ht="15.4" customHeight="1">
      <c r="B68" s="554" t="s">
        <v>610</v>
      </c>
      <c r="C68" s="559" t="s">
        <v>31</v>
      </c>
      <c r="D68" s="1199">
        <f t="shared" si="1"/>
        <v>0</v>
      </c>
      <c r="E68" s="149">
        <f t="shared" si="51"/>
        <v>0</v>
      </c>
      <c r="F68" s="320"/>
      <c r="G68" s="321"/>
      <c r="H68" s="322"/>
      <c r="I68" s="145">
        <f t="shared" si="52"/>
        <v>0</v>
      </c>
      <c r="J68" s="320"/>
      <c r="K68" s="321"/>
      <c r="L68" s="322"/>
      <c r="M68" s="1009"/>
      <c r="N68" s="145">
        <f t="shared" si="54"/>
        <v>0</v>
      </c>
      <c r="O68" s="321"/>
      <c r="P68" s="322"/>
      <c r="Q68" s="1010"/>
    </row>
    <row r="69" spans="2:17" ht="15.4" customHeight="1">
      <c r="B69" s="552" t="s">
        <v>409</v>
      </c>
      <c r="C69" s="558" t="s">
        <v>33</v>
      </c>
      <c r="D69" s="1199">
        <f t="shared" si="1"/>
        <v>0</v>
      </c>
      <c r="E69" s="149">
        <f t="shared" si="51"/>
        <v>0</v>
      </c>
      <c r="F69" s="146">
        <f>SUM(F70:F71)</f>
        <v>0</v>
      </c>
      <c r="G69" s="147">
        <f>SUM(G70:G71)</f>
        <v>0</v>
      </c>
      <c r="H69" s="148">
        <f>SUM(H70:H71)</f>
        <v>0</v>
      </c>
      <c r="I69" s="145">
        <f t="shared" si="52"/>
        <v>0</v>
      </c>
      <c r="J69" s="146">
        <f t="shared" ref="J69:M69" si="60">SUM(J70:J71)</f>
        <v>0</v>
      </c>
      <c r="K69" s="147">
        <f t="shared" si="60"/>
        <v>0</v>
      </c>
      <c r="L69" s="148">
        <f t="shared" si="60"/>
        <v>0</v>
      </c>
      <c r="M69" s="989">
        <f t="shared" si="60"/>
        <v>0</v>
      </c>
      <c r="N69" s="145">
        <f t="shared" si="54"/>
        <v>0</v>
      </c>
      <c r="O69" s="147">
        <f t="shared" ref="O69:Q69" si="61">SUM(O70:O71)</f>
        <v>0</v>
      </c>
      <c r="P69" s="148">
        <f t="shared" si="61"/>
        <v>0</v>
      </c>
      <c r="Q69" s="149">
        <f t="shared" si="61"/>
        <v>0</v>
      </c>
    </row>
    <row r="70" spans="2:17" ht="15.4" customHeight="1">
      <c r="B70" s="554" t="s">
        <v>410</v>
      </c>
      <c r="C70" s="559" t="s">
        <v>595</v>
      </c>
      <c r="D70" s="1199">
        <f t="shared" si="1"/>
        <v>0</v>
      </c>
      <c r="E70" s="149">
        <f t="shared" si="51"/>
        <v>0</v>
      </c>
      <c r="F70" s="320"/>
      <c r="G70" s="321"/>
      <c r="H70" s="322"/>
      <c r="I70" s="145">
        <f t="shared" si="52"/>
        <v>0</v>
      </c>
      <c r="J70" s="320"/>
      <c r="K70" s="321"/>
      <c r="L70" s="322"/>
      <c r="M70" s="1009"/>
      <c r="N70" s="142">
        <f t="shared" si="54"/>
        <v>0</v>
      </c>
      <c r="O70" s="591"/>
      <c r="P70" s="594"/>
      <c r="Q70" s="1010"/>
    </row>
    <row r="71" spans="2:17" ht="32.65" customHeight="1">
      <c r="B71" s="554" t="s">
        <v>411</v>
      </c>
      <c r="C71" s="595" t="s">
        <v>597</v>
      </c>
      <c r="D71" s="1199">
        <f t="shared" si="1"/>
        <v>0</v>
      </c>
      <c r="E71" s="149">
        <f t="shared" si="51"/>
        <v>0</v>
      </c>
      <c r="F71" s="320"/>
      <c r="G71" s="321"/>
      <c r="H71" s="322"/>
      <c r="I71" s="145">
        <f t="shared" si="52"/>
        <v>0</v>
      </c>
      <c r="J71" s="320"/>
      <c r="K71" s="321"/>
      <c r="L71" s="322"/>
      <c r="M71" s="1009"/>
      <c r="N71" s="142">
        <f t="shared" si="54"/>
        <v>0</v>
      </c>
      <c r="O71" s="591"/>
      <c r="P71" s="594"/>
      <c r="Q71" s="1010"/>
    </row>
    <row r="72" spans="2:17" ht="15.4" customHeight="1">
      <c r="B72" s="552" t="s">
        <v>415</v>
      </c>
      <c r="C72" s="564" t="s">
        <v>39</v>
      </c>
      <c r="D72" s="1200">
        <f t="shared" si="1"/>
        <v>0</v>
      </c>
      <c r="E72" s="569">
        <f t="shared" si="51"/>
        <v>0</v>
      </c>
      <c r="F72" s="566">
        <f>SUM(F73:F74)</f>
        <v>0</v>
      </c>
      <c r="G72" s="567">
        <f>SUM(G73:G74)</f>
        <v>0</v>
      </c>
      <c r="H72" s="596">
        <f>SUM(H73:H74)</f>
        <v>0</v>
      </c>
      <c r="I72" s="565">
        <f t="shared" si="52"/>
        <v>0</v>
      </c>
      <c r="J72" s="566">
        <f t="shared" ref="J72:M72" si="62">SUM(J73:J74)</f>
        <v>0</v>
      </c>
      <c r="K72" s="567">
        <f t="shared" si="62"/>
        <v>0</v>
      </c>
      <c r="L72" s="596">
        <f t="shared" si="62"/>
        <v>0</v>
      </c>
      <c r="M72" s="996">
        <f t="shared" si="62"/>
        <v>0</v>
      </c>
      <c r="N72" s="565">
        <f t="shared" si="54"/>
        <v>0</v>
      </c>
      <c r="O72" s="567">
        <f t="shared" ref="O72:Q72" si="63">SUM(O73:O74)</f>
        <v>0</v>
      </c>
      <c r="P72" s="596">
        <f t="shared" si="63"/>
        <v>0</v>
      </c>
      <c r="Q72" s="569">
        <f t="shared" si="63"/>
        <v>0</v>
      </c>
    </row>
    <row r="73" spans="2:17" ht="15.4" customHeight="1">
      <c r="B73" s="570" t="s">
        <v>611</v>
      </c>
      <c r="C73" s="571" t="s">
        <v>41</v>
      </c>
      <c r="D73" s="1201">
        <f t="shared" si="1"/>
        <v>0</v>
      </c>
      <c r="E73" s="149">
        <f t="shared" si="51"/>
        <v>0</v>
      </c>
      <c r="F73" s="320"/>
      <c r="G73" s="321"/>
      <c r="H73" s="322"/>
      <c r="I73" s="565">
        <f t="shared" si="52"/>
        <v>0</v>
      </c>
      <c r="J73" s="320"/>
      <c r="K73" s="321"/>
      <c r="L73" s="322"/>
      <c r="M73" s="1009"/>
      <c r="N73" s="304">
        <f t="shared" si="54"/>
        <v>0</v>
      </c>
      <c r="O73" s="598"/>
      <c r="P73" s="601"/>
      <c r="Q73" s="1010"/>
    </row>
    <row r="74" spans="2:17" ht="32.65" customHeight="1">
      <c r="B74" s="570" t="s">
        <v>612</v>
      </c>
      <c r="C74" s="575" t="s">
        <v>43</v>
      </c>
      <c r="D74" s="1200">
        <f t="shared" si="1"/>
        <v>0</v>
      </c>
      <c r="E74" s="149">
        <f t="shared" si="51"/>
        <v>0</v>
      </c>
      <c r="F74" s="320"/>
      <c r="G74" s="321"/>
      <c r="H74" s="322"/>
      <c r="I74" s="565">
        <f t="shared" si="52"/>
        <v>0</v>
      </c>
      <c r="J74" s="320"/>
      <c r="K74" s="321"/>
      <c r="L74" s="322"/>
      <c r="M74" s="1009"/>
      <c r="N74" s="565">
        <f t="shared" si="54"/>
        <v>0</v>
      </c>
      <c r="O74" s="603"/>
      <c r="P74" s="606"/>
      <c r="Q74" s="1010"/>
    </row>
    <row r="75" spans="2:17" ht="15.4" customHeight="1">
      <c r="B75" s="576" t="s">
        <v>416</v>
      </c>
      <c r="C75" s="577" t="s">
        <v>598</v>
      </c>
      <c r="D75" s="1200">
        <f t="shared" ref="D75:D88" si="64">E75+I75+M75+N75+Q75</f>
        <v>0</v>
      </c>
      <c r="E75" s="569">
        <f t="shared" si="51"/>
        <v>0</v>
      </c>
      <c r="F75" s="566">
        <f>SUM(F76:F78)</f>
        <v>0</v>
      </c>
      <c r="G75" s="567">
        <f>SUM(G76:G78)</f>
        <v>0</v>
      </c>
      <c r="H75" s="596">
        <f>SUM(H76:H78)</f>
        <v>0</v>
      </c>
      <c r="I75" s="565">
        <f t="shared" si="52"/>
        <v>0</v>
      </c>
      <c r="J75" s="566">
        <f t="shared" ref="J75:M75" si="65">SUM(J76:J78)</f>
        <v>0</v>
      </c>
      <c r="K75" s="567">
        <f t="shared" si="65"/>
        <v>0</v>
      </c>
      <c r="L75" s="596">
        <f t="shared" si="65"/>
        <v>0</v>
      </c>
      <c r="M75" s="996">
        <f t="shared" si="65"/>
        <v>0</v>
      </c>
      <c r="N75" s="565">
        <f t="shared" si="54"/>
        <v>0</v>
      </c>
      <c r="O75" s="567">
        <f t="shared" ref="O75:Q75" si="66">SUM(O76:O78)</f>
        <v>0</v>
      </c>
      <c r="P75" s="596">
        <f t="shared" si="66"/>
        <v>0</v>
      </c>
      <c r="Q75" s="569">
        <f t="shared" si="66"/>
        <v>0</v>
      </c>
    </row>
    <row r="76" spans="2:17" ht="15.4" customHeight="1">
      <c r="B76" s="578" t="s">
        <v>417</v>
      </c>
      <c r="C76" s="1004" t="s">
        <v>599</v>
      </c>
      <c r="D76" s="1200">
        <f t="shared" si="64"/>
        <v>0</v>
      </c>
      <c r="E76" s="149">
        <f t="shared" si="51"/>
        <v>0</v>
      </c>
      <c r="F76" s="320"/>
      <c r="G76" s="321"/>
      <c r="H76" s="322"/>
      <c r="I76" s="565">
        <f t="shared" si="52"/>
        <v>0</v>
      </c>
      <c r="J76" s="320"/>
      <c r="K76" s="321"/>
      <c r="L76" s="322"/>
      <c r="M76" s="1009"/>
      <c r="N76" s="565">
        <f t="shared" si="54"/>
        <v>0</v>
      </c>
      <c r="O76" s="603"/>
      <c r="P76" s="606"/>
      <c r="Q76" s="1010"/>
    </row>
    <row r="77" spans="2:17" ht="15.4" customHeight="1">
      <c r="B77" s="570" t="s">
        <v>418</v>
      </c>
      <c r="C77" s="1004" t="s">
        <v>599</v>
      </c>
      <c r="D77" s="1200">
        <f t="shared" si="64"/>
        <v>0</v>
      </c>
      <c r="E77" s="149">
        <f t="shared" si="51"/>
        <v>0</v>
      </c>
      <c r="F77" s="320"/>
      <c r="G77" s="321"/>
      <c r="H77" s="322"/>
      <c r="I77" s="565">
        <f t="shared" si="52"/>
        <v>0</v>
      </c>
      <c r="J77" s="320"/>
      <c r="K77" s="321"/>
      <c r="L77" s="322"/>
      <c r="M77" s="1009"/>
      <c r="N77" s="565">
        <f t="shared" si="54"/>
        <v>0</v>
      </c>
      <c r="O77" s="603"/>
      <c r="P77" s="606"/>
      <c r="Q77" s="1010"/>
    </row>
    <row r="78" spans="2:17" ht="15.4" customHeight="1">
      <c r="B78" s="616" t="s">
        <v>419</v>
      </c>
      <c r="C78" s="1004" t="s">
        <v>599</v>
      </c>
      <c r="D78" s="1202">
        <f t="shared" si="64"/>
        <v>0</v>
      </c>
      <c r="E78" s="1011">
        <f t="shared" si="51"/>
        <v>0</v>
      </c>
      <c r="F78" s="1012"/>
      <c r="G78" s="1013"/>
      <c r="H78" s="1014"/>
      <c r="I78" s="565">
        <f t="shared" si="52"/>
        <v>0</v>
      </c>
      <c r="J78" s="1012"/>
      <c r="K78" s="1013"/>
      <c r="L78" s="1014"/>
      <c r="M78" s="1015"/>
      <c r="N78" s="583">
        <f t="shared" si="54"/>
        <v>0</v>
      </c>
      <c r="O78" s="608"/>
      <c r="P78" s="611"/>
      <c r="Q78" s="1017"/>
    </row>
    <row r="79" spans="2:17" ht="15.4" customHeight="1">
      <c r="B79" s="545" t="s">
        <v>77</v>
      </c>
      <c r="C79" s="545" t="s">
        <v>635</v>
      </c>
      <c r="D79" s="1204">
        <f t="shared" si="64"/>
        <v>0</v>
      </c>
      <c r="E79" s="550">
        <f>E80+E84+E89+E91+E94+E97</f>
        <v>0</v>
      </c>
      <c r="F79" s="548">
        <f t="shared" ref="F79:Q79" si="67">F80+F84+F89+F91+F94+F97</f>
        <v>0</v>
      </c>
      <c r="G79" s="548">
        <f t="shared" si="67"/>
        <v>0</v>
      </c>
      <c r="H79" s="551">
        <f t="shared" si="67"/>
        <v>0</v>
      </c>
      <c r="I79" s="546">
        <f t="shared" si="67"/>
        <v>0</v>
      </c>
      <c r="J79" s="547">
        <f t="shared" si="67"/>
        <v>0</v>
      </c>
      <c r="K79" s="548">
        <f t="shared" si="67"/>
        <v>0</v>
      </c>
      <c r="L79" s="551">
        <f t="shared" si="67"/>
        <v>0</v>
      </c>
      <c r="M79" s="986">
        <f t="shared" si="67"/>
        <v>0</v>
      </c>
      <c r="N79" s="660">
        <f t="shared" si="67"/>
        <v>0</v>
      </c>
      <c r="O79" s="662">
        <f t="shared" si="67"/>
        <v>0</v>
      </c>
      <c r="P79" s="665">
        <f t="shared" si="67"/>
        <v>0</v>
      </c>
      <c r="Q79" s="550">
        <f t="shared" si="67"/>
        <v>0</v>
      </c>
    </row>
    <row r="80" spans="2:17" ht="15.4" customHeight="1">
      <c r="B80" s="552" t="s">
        <v>491</v>
      </c>
      <c r="C80" s="553" t="s">
        <v>8</v>
      </c>
      <c r="D80" s="1199">
        <f t="shared" si="64"/>
        <v>0</v>
      </c>
      <c r="E80" s="149">
        <f t="shared" ref="E80:E100" si="68">SUM(F80:H80)</f>
        <v>0</v>
      </c>
      <c r="F80" s="146">
        <f>SUM(F81:F83)</f>
        <v>0</v>
      </c>
      <c r="G80" s="147">
        <f>SUM(G81:G83)</f>
        <v>0</v>
      </c>
      <c r="H80" s="148">
        <f>SUM(H81:H83)</f>
        <v>0</v>
      </c>
      <c r="I80" s="145">
        <f t="shared" ref="I80:I100" si="69">SUM(J80:L80)</f>
        <v>0</v>
      </c>
      <c r="J80" s="146">
        <f t="shared" ref="J80:M80" si="70">SUM(J81:J83)</f>
        <v>0</v>
      </c>
      <c r="K80" s="147">
        <f t="shared" si="70"/>
        <v>0</v>
      </c>
      <c r="L80" s="148">
        <f t="shared" si="70"/>
        <v>0</v>
      </c>
      <c r="M80" s="989">
        <f t="shared" si="70"/>
        <v>0</v>
      </c>
      <c r="N80" s="145">
        <f t="shared" ref="N80:N100" si="71">SUM(O80:P80)</f>
        <v>0</v>
      </c>
      <c r="O80" s="147">
        <f t="shared" ref="O80:Q80" si="72">SUM(O81:O83)</f>
        <v>0</v>
      </c>
      <c r="P80" s="148">
        <f t="shared" si="72"/>
        <v>0</v>
      </c>
      <c r="Q80" s="149">
        <f t="shared" si="72"/>
        <v>0</v>
      </c>
    </row>
    <row r="81" spans="2:17" ht="15.4" customHeight="1">
      <c r="B81" s="554" t="s">
        <v>492</v>
      </c>
      <c r="C81" s="555" t="s">
        <v>10</v>
      </c>
      <c r="D81" s="1199">
        <f t="shared" si="64"/>
        <v>0</v>
      </c>
      <c r="E81" s="149">
        <f t="shared" si="68"/>
        <v>0</v>
      </c>
      <c r="F81" s="320"/>
      <c r="G81" s="321"/>
      <c r="H81" s="322"/>
      <c r="I81" s="145">
        <f t="shared" si="69"/>
        <v>0</v>
      </c>
      <c r="J81" s="320"/>
      <c r="K81" s="321"/>
      <c r="L81" s="322"/>
      <c r="M81" s="1009"/>
      <c r="N81" s="145">
        <f t="shared" si="71"/>
        <v>0</v>
      </c>
      <c r="O81" s="321"/>
      <c r="P81" s="322"/>
      <c r="Q81" s="1010"/>
    </row>
    <row r="82" spans="2:17" ht="15.4" customHeight="1">
      <c r="B82" s="554" t="s">
        <v>636</v>
      </c>
      <c r="C82" s="555" t="s">
        <v>11</v>
      </c>
      <c r="D82" s="1199">
        <f t="shared" si="64"/>
        <v>0</v>
      </c>
      <c r="E82" s="149">
        <f t="shared" si="68"/>
        <v>0</v>
      </c>
      <c r="F82" s="320"/>
      <c r="G82" s="321"/>
      <c r="H82" s="322"/>
      <c r="I82" s="145">
        <f t="shared" si="69"/>
        <v>0</v>
      </c>
      <c r="J82" s="320"/>
      <c r="K82" s="321"/>
      <c r="L82" s="322"/>
      <c r="M82" s="1009"/>
      <c r="N82" s="145">
        <f t="shared" si="71"/>
        <v>0</v>
      </c>
      <c r="O82" s="321"/>
      <c r="P82" s="322"/>
      <c r="Q82" s="1010"/>
    </row>
    <row r="83" spans="2:17" ht="15.4" customHeight="1">
      <c r="B83" s="554" t="s">
        <v>637</v>
      </c>
      <c r="C83" s="555" t="s">
        <v>13</v>
      </c>
      <c r="D83" s="1199">
        <f t="shared" si="64"/>
        <v>0</v>
      </c>
      <c r="E83" s="149">
        <f t="shared" si="68"/>
        <v>0</v>
      </c>
      <c r="F83" s="320"/>
      <c r="G83" s="321"/>
      <c r="H83" s="322"/>
      <c r="I83" s="145">
        <f t="shared" si="69"/>
        <v>0</v>
      </c>
      <c r="J83" s="320"/>
      <c r="K83" s="321"/>
      <c r="L83" s="322"/>
      <c r="M83" s="1009"/>
      <c r="N83" s="145">
        <f t="shared" si="71"/>
        <v>0</v>
      </c>
      <c r="O83" s="321"/>
      <c r="P83" s="322"/>
      <c r="Q83" s="1010"/>
    </row>
    <row r="84" spans="2:17" ht="15.4" customHeight="1">
      <c r="B84" s="552" t="s">
        <v>167</v>
      </c>
      <c r="C84" s="556" t="s">
        <v>15</v>
      </c>
      <c r="D84" s="1199">
        <f t="shared" si="64"/>
        <v>0</v>
      </c>
      <c r="E84" s="149">
        <f t="shared" si="68"/>
        <v>0</v>
      </c>
      <c r="F84" s="146">
        <f>SUM(F85:F88)</f>
        <v>0</v>
      </c>
      <c r="G84" s="147">
        <f>SUM(G85:G88)</f>
        <v>0</v>
      </c>
      <c r="H84" s="148">
        <f>SUM(H85:H88)</f>
        <v>0</v>
      </c>
      <c r="I84" s="145">
        <f t="shared" si="69"/>
        <v>0</v>
      </c>
      <c r="J84" s="146">
        <f t="shared" ref="J84:M84" si="73">SUM(J85:J88)</f>
        <v>0</v>
      </c>
      <c r="K84" s="147">
        <f t="shared" si="73"/>
        <v>0</v>
      </c>
      <c r="L84" s="148">
        <f t="shared" si="73"/>
        <v>0</v>
      </c>
      <c r="M84" s="989">
        <f t="shared" si="73"/>
        <v>0</v>
      </c>
      <c r="N84" s="145">
        <f t="shared" si="71"/>
        <v>0</v>
      </c>
      <c r="O84" s="147">
        <f t="shared" ref="O84:Q84" si="74">SUM(O85:O88)</f>
        <v>0</v>
      </c>
      <c r="P84" s="148">
        <f t="shared" si="74"/>
        <v>0</v>
      </c>
      <c r="Q84" s="149">
        <f t="shared" si="74"/>
        <v>0</v>
      </c>
    </row>
    <row r="85" spans="2:17" ht="15.4" customHeight="1">
      <c r="B85" s="554" t="s">
        <v>494</v>
      </c>
      <c r="C85" s="555" t="s">
        <v>17</v>
      </c>
      <c r="D85" s="1199">
        <f t="shared" si="64"/>
        <v>0</v>
      </c>
      <c r="E85" s="149">
        <f t="shared" si="68"/>
        <v>0</v>
      </c>
      <c r="F85" s="320"/>
      <c r="G85" s="321"/>
      <c r="H85" s="322"/>
      <c r="I85" s="145">
        <f t="shared" si="69"/>
        <v>0</v>
      </c>
      <c r="J85" s="320"/>
      <c r="K85" s="321"/>
      <c r="L85" s="322"/>
      <c r="M85" s="1009"/>
      <c r="N85" s="145">
        <f t="shared" si="71"/>
        <v>0</v>
      </c>
      <c r="O85" s="321"/>
      <c r="P85" s="322"/>
      <c r="Q85" s="1010"/>
    </row>
    <row r="86" spans="2:17" ht="15.4" customHeight="1">
      <c r="B86" s="554" t="s">
        <v>496</v>
      </c>
      <c r="C86" s="555" t="s">
        <v>591</v>
      </c>
      <c r="D86" s="1199">
        <f t="shared" si="64"/>
        <v>0</v>
      </c>
      <c r="E86" s="149">
        <f t="shared" si="68"/>
        <v>0</v>
      </c>
      <c r="F86" s="320"/>
      <c r="G86" s="321"/>
      <c r="H86" s="322"/>
      <c r="I86" s="145">
        <f t="shared" si="69"/>
        <v>0</v>
      </c>
      <c r="J86" s="320"/>
      <c r="K86" s="321"/>
      <c r="L86" s="322"/>
      <c r="M86" s="1009"/>
      <c r="N86" s="145">
        <f t="shared" si="71"/>
        <v>0</v>
      </c>
      <c r="O86" s="321"/>
      <c r="P86" s="322"/>
      <c r="Q86" s="1010"/>
    </row>
    <row r="87" spans="2:17" ht="15.4" customHeight="1">
      <c r="B87" s="554" t="s">
        <v>638</v>
      </c>
      <c r="C87" s="555" t="s">
        <v>23</v>
      </c>
      <c r="D87" s="1199">
        <f t="shared" si="64"/>
        <v>0</v>
      </c>
      <c r="E87" s="149">
        <f t="shared" si="68"/>
        <v>0</v>
      </c>
      <c r="F87" s="320"/>
      <c r="G87" s="321"/>
      <c r="H87" s="322"/>
      <c r="I87" s="145">
        <f t="shared" si="69"/>
        <v>0</v>
      </c>
      <c r="J87" s="320"/>
      <c r="K87" s="321"/>
      <c r="L87" s="322"/>
      <c r="M87" s="1009"/>
      <c r="N87" s="145">
        <f t="shared" si="71"/>
        <v>0</v>
      </c>
      <c r="O87" s="321"/>
      <c r="P87" s="322"/>
      <c r="Q87" s="1010"/>
    </row>
    <row r="88" spans="2:17" ht="15.4" customHeight="1">
      <c r="B88" s="554" t="s">
        <v>639</v>
      </c>
      <c r="C88" s="555" t="s">
        <v>640</v>
      </c>
      <c r="D88" s="1199">
        <f t="shared" si="64"/>
        <v>0</v>
      </c>
      <c r="E88" s="149">
        <f t="shared" si="68"/>
        <v>0</v>
      </c>
      <c r="F88" s="320"/>
      <c r="G88" s="321"/>
      <c r="H88" s="322"/>
      <c r="I88" s="145">
        <f t="shared" si="69"/>
        <v>0</v>
      </c>
      <c r="J88" s="320"/>
      <c r="K88" s="321"/>
      <c r="L88" s="322"/>
      <c r="M88" s="1009"/>
      <c r="N88" s="145">
        <f t="shared" si="71"/>
        <v>0</v>
      </c>
      <c r="O88" s="321"/>
      <c r="P88" s="322"/>
      <c r="Q88" s="1010"/>
    </row>
    <row r="89" spans="2:17" ht="15.4" customHeight="1">
      <c r="B89" s="552" t="s">
        <v>169</v>
      </c>
      <c r="C89" s="558" t="s">
        <v>27</v>
      </c>
      <c r="D89" s="1205">
        <f>D90</f>
        <v>0</v>
      </c>
      <c r="E89" s="149">
        <f t="shared" si="68"/>
        <v>0</v>
      </c>
      <c r="F89" s="146">
        <f>F90</f>
        <v>0</v>
      </c>
      <c r="G89" s="147">
        <f>G90</f>
        <v>0</v>
      </c>
      <c r="H89" s="148">
        <f>H90</f>
        <v>0</v>
      </c>
      <c r="I89" s="145">
        <f t="shared" si="69"/>
        <v>0</v>
      </c>
      <c r="J89" s="146">
        <f t="shared" ref="J89:Q89" si="75">J90</f>
        <v>0</v>
      </c>
      <c r="K89" s="147">
        <f t="shared" si="75"/>
        <v>0</v>
      </c>
      <c r="L89" s="148">
        <f t="shared" si="75"/>
        <v>0</v>
      </c>
      <c r="M89" s="989">
        <f t="shared" si="75"/>
        <v>0</v>
      </c>
      <c r="N89" s="666">
        <f t="shared" si="71"/>
        <v>0</v>
      </c>
      <c r="O89" s="668">
        <f t="shared" ref="O89:P89" si="76">O90</f>
        <v>0</v>
      </c>
      <c r="P89" s="671">
        <f t="shared" si="76"/>
        <v>0</v>
      </c>
      <c r="Q89" s="149">
        <f t="shared" si="75"/>
        <v>0</v>
      </c>
    </row>
    <row r="90" spans="2:17" ht="15.4" customHeight="1">
      <c r="B90" s="554" t="s">
        <v>497</v>
      </c>
      <c r="C90" s="559" t="s">
        <v>641</v>
      </c>
      <c r="D90" s="1199">
        <f t="shared" ref="D90:D100" si="77">E90+I90+M90+N90+Q90</f>
        <v>0</v>
      </c>
      <c r="E90" s="149">
        <f t="shared" si="68"/>
        <v>0</v>
      </c>
      <c r="F90" s="320"/>
      <c r="G90" s="321"/>
      <c r="H90" s="322"/>
      <c r="I90" s="145">
        <f t="shared" si="69"/>
        <v>0</v>
      </c>
      <c r="J90" s="320"/>
      <c r="K90" s="321"/>
      <c r="L90" s="322"/>
      <c r="M90" s="1009"/>
      <c r="N90" s="145">
        <f t="shared" si="71"/>
        <v>0</v>
      </c>
      <c r="O90" s="321"/>
      <c r="P90" s="322"/>
      <c r="Q90" s="1010"/>
    </row>
    <row r="91" spans="2:17" ht="15.4" customHeight="1">
      <c r="B91" s="552" t="s">
        <v>171</v>
      </c>
      <c r="C91" s="558" t="s">
        <v>33</v>
      </c>
      <c r="D91" s="1199">
        <f t="shared" si="77"/>
        <v>0</v>
      </c>
      <c r="E91" s="149">
        <f t="shared" si="68"/>
        <v>0</v>
      </c>
      <c r="F91" s="146">
        <f>SUM(F92:F93)</f>
        <v>0</v>
      </c>
      <c r="G91" s="147">
        <f>SUM(G92:G93)</f>
        <v>0</v>
      </c>
      <c r="H91" s="148">
        <f>SUM(H92:H93)</f>
        <v>0</v>
      </c>
      <c r="I91" s="145">
        <f t="shared" si="69"/>
        <v>0</v>
      </c>
      <c r="J91" s="146">
        <f t="shared" ref="J91:M91" si="78">SUM(J92:J93)</f>
        <v>0</v>
      </c>
      <c r="K91" s="147">
        <f t="shared" si="78"/>
        <v>0</v>
      </c>
      <c r="L91" s="148">
        <f t="shared" si="78"/>
        <v>0</v>
      </c>
      <c r="M91" s="989">
        <f t="shared" si="78"/>
        <v>0</v>
      </c>
      <c r="N91" s="145">
        <f t="shared" si="71"/>
        <v>0</v>
      </c>
      <c r="O91" s="147">
        <f t="shared" ref="O91:Q91" si="79">SUM(O92:O93)</f>
        <v>0</v>
      </c>
      <c r="P91" s="148">
        <f t="shared" si="79"/>
        <v>0</v>
      </c>
      <c r="Q91" s="149">
        <f t="shared" si="79"/>
        <v>0</v>
      </c>
    </row>
    <row r="92" spans="2:17" ht="15.4" customHeight="1">
      <c r="B92" s="554" t="s">
        <v>498</v>
      </c>
      <c r="C92" s="559" t="s">
        <v>595</v>
      </c>
      <c r="D92" s="1199">
        <f t="shared" si="77"/>
        <v>0</v>
      </c>
      <c r="E92" s="149">
        <f t="shared" si="68"/>
        <v>0</v>
      </c>
      <c r="F92" s="320"/>
      <c r="G92" s="321"/>
      <c r="H92" s="322"/>
      <c r="I92" s="145">
        <f t="shared" si="69"/>
        <v>0</v>
      </c>
      <c r="J92" s="320"/>
      <c r="K92" s="321"/>
      <c r="L92" s="322"/>
      <c r="M92" s="1009"/>
      <c r="N92" s="142">
        <f t="shared" si="71"/>
        <v>0</v>
      </c>
      <c r="O92" s="591"/>
      <c r="P92" s="594"/>
      <c r="Q92" s="1010"/>
    </row>
    <row r="93" spans="2:17" ht="28.15" customHeight="1">
      <c r="B93" s="554" t="s">
        <v>499</v>
      </c>
      <c r="C93" s="595" t="s">
        <v>597</v>
      </c>
      <c r="D93" s="1199">
        <f t="shared" si="77"/>
        <v>0</v>
      </c>
      <c r="E93" s="149">
        <f t="shared" si="68"/>
        <v>0</v>
      </c>
      <c r="F93" s="320"/>
      <c r="G93" s="321"/>
      <c r="H93" s="322"/>
      <c r="I93" s="145">
        <f t="shared" si="69"/>
        <v>0</v>
      </c>
      <c r="J93" s="320"/>
      <c r="K93" s="321"/>
      <c r="L93" s="322"/>
      <c r="M93" s="1009"/>
      <c r="N93" s="142">
        <f t="shared" si="71"/>
        <v>0</v>
      </c>
      <c r="O93" s="591"/>
      <c r="P93" s="594"/>
      <c r="Q93" s="1010"/>
    </row>
    <row r="94" spans="2:17" ht="15.4" customHeight="1">
      <c r="B94" s="552" t="s">
        <v>173</v>
      </c>
      <c r="C94" s="564" t="s">
        <v>39</v>
      </c>
      <c r="D94" s="1200">
        <f t="shared" si="77"/>
        <v>0</v>
      </c>
      <c r="E94" s="569">
        <f t="shared" si="68"/>
        <v>0</v>
      </c>
      <c r="F94" s="566">
        <f>SUM(F95:F96)</f>
        <v>0</v>
      </c>
      <c r="G94" s="567">
        <f>SUM(G95:G96)</f>
        <v>0</v>
      </c>
      <c r="H94" s="596">
        <f>SUM(H95:H96)</f>
        <v>0</v>
      </c>
      <c r="I94" s="565">
        <f t="shared" si="69"/>
        <v>0</v>
      </c>
      <c r="J94" s="566">
        <f t="shared" ref="J94:M94" si="80">SUM(J95:J96)</f>
        <v>0</v>
      </c>
      <c r="K94" s="567">
        <f t="shared" si="80"/>
        <v>0</v>
      </c>
      <c r="L94" s="596">
        <f t="shared" si="80"/>
        <v>0</v>
      </c>
      <c r="M94" s="996">
        <f t="shared" si="80"/>
        <v>0</v>
      </c>
      <c r="N94" s="565">
        <f t="shared" si="71"/>
        <v>0</v>
      </c>
      <c r="O94" s="567">
        <f t="shared" ref="O94:Q94" si="81">SUM(O95:O96)</f>
        <v>0</v>
      </c>
      <c r="P94" s="596">
        <f t="shared" si="81"/>
        <v>0</v>
      </c>
      <c r="Q94" s="569">
        <f t="shared" si="81"/>
        <v>0</v>
      </c>
    </row>
    <row r="95" spans="2:17" ht="15.4" customHeight="1">
      <c r="B95" s="570" t="s">
        <v>642</v>
      </c>
      <c r="C95" s="571" t="s">
        <v>41</v>
      </c>
      <c r="D95" s="1201">
        <f t="shared" si="77"/>
        <v>0</v>
      </c>
      <c r="E95" s="149">
        <f t="shared" si="68"/>
        <v>0</v>
      </c>
      <c r="F95" s="320"/>
      <c r="G95" s="321"/>
      <c r="H95" s="322"/>
      <c r="I95" s="565">
        <f t="shared" si="69"/>
        <v>0</v>
      </c>
      <c r="J95" s="320"/>
      <c r="K95" s="321"/>
      <c r="L95" s="322"/>
      <c r="M95" s="1009"/>
      <c r="N95" s="304">
        <f t="shared" si="71"/>
        <v>0</v>
      </c>
      <c r="O95" s="598"/>
      <c r="P95" s="601"/>
      <c r="Q95" s="1010"/>
    </row>
    <row r="96" spans="2:17" ht="15.4" customHeight="1">
      <c r="B96" s="570" t="s">
        <v>643</v>
      </c>
      <c r="C96" s="575" t="s">
        <v>644</v>
      </c>
      <c r="D96" s="1200">
        <f t="shared" si="77"/>
        <v>0</v>
      </c>
      <c r="E96" s="149">
        <f t="shared" si="68"/>
        <v>0</v>
      </c>
      <c r="F96" s="320"/>
      <c r="G96" s="321"/>
      <c r="H96" s="322"/>
      <c r="I96" s="565">
        <f t="shared" si="69"/>
        <v>0</v>
      </c>
      <c r="J96" s="320"/>
      <c r="K96" s="321"/>
      <c r="L96" s="322"/>
      <c r="M96" s="1009"/>
      <c r="N96" s="565">
        <f t="shared" si="71"/>
        <v>0</v>
      </c>
      <c r="O96" s="603"/>
      <c r="P96" s="606"/>
      <c r="Q96" s="1010"/>
    </row>
    <row r="97" spans="2:17" ht="15.4" customHeight="1">
      <c r="B97" s="576" t="s">
        <v>175</v>
      </c>
      <c r="C97" s="577" t="s">
        <v>598</v>
      </c>
      <c r="D97" s="1200">
        <f t="shared" si="77"/>
        <v>0</v>
      </c>
      <c r="E97" s="569">
        <f t="shared" si="68"/>
        <v>0</v>
      </c>
      <c r="F97" s="566">
        <f>SUM(F98:F100)</f>
        <v>0</v>
      </c>
      <c r="G97" s="567">
        <f>SUM(G98:G100)</f>
        <v>0</v>
      </c>
      <c r="H97" s="596">
        <f>SUM(H98:H100)</f>
        <v>0</v>
      </c>
      <c r="I97" s="565">
        <f t="shared" si="69"/>
        <v>0</v>
      </c>
      <c r="J97" s="566">
        <f t="shared" ref="J97:M97" si="82">SUM(J98:J100)</f>
        <v>0</v>
      </c>
      <c r="K97" s="567">
        <f t="shared" si="82"/>
        <v>0</v>
      </c>
      <c r="L97" s="596">
        <f t="shared" si="82"/>
        <v>0</v>
      </c>
      <c r="M97" s="996">
        <f t="shared" si="82"/>
        <v>0</v>
      </c>
      <c r="N97" s="565">
        <f t="shared" si="71"/>
        <v>0</v>
      </c>
      <c r="O97" s="567">
        <f t="shared" ref="O97:Q97" si="83">SUM(O98:O100)</f>
        <v>0</v>
      </c>
      <c r="P97" s="596">
        <f t="shared" si="83"/>
        <v>0</v>
      </c>
      <c r="Q97" s="569">
        <f t="shared" si="83"/>
        <v>0</v>
      </c>
    </row>
    <row r="98" spans="2:17" ht="15.4" customHeight="1">
      <c r="B98" s="578" t="s">
        <v>503</v>
      </c>
      <c r="C98" s="1004" t="s">
        <v>599</v>
      </c>
      <c r="D98" s="1200">
        <f t="shared" si="77"/>
        <v>0</v>
      </c>
      <c r="E98" s="149">
        <f t="shared" si="68"/>
        <v>0</v>
      </c>
      <c r="F98" s="320"/>
      <c r="G98" s="321"/>
      <c r="H98" s="322"/>
      <c r="I98" s="565">
        <f t="shared" si="69"/>
        <v>0</v>
      </c>
      <c r="J98" s="320"/>
      <c r="K98" s="321"/>
      <c r="L98" s="322"/>
      <c r="M98" s="1009"/>
      <c r="N98" s="565">
        <f t="shared" si="71"/>
        <v>0</v>
      </c>
      <c r="O98" s="603"/>
      <c r="P98" s="606"/>
      <c r="Q98" s="1010"/>
    </row>
    <row r="99" spans="2:17" ht="15.4" customHeight="1">
      <c r="B99" s="570" t="s">
        <v>504</v>
      </c>
      <c r="C99" s="1004" t="s">
        <v>599</v>
      </c>
      <c r="D99" s="1200">
        <f t="shared" si="77"/>
        <v>0</v>
      </c>
      <c r="E99" s="149">
        <f t="shared" si="68"/>
        <v>0</v>
      </c>
      <c r="F99" s="320"/>
      <c r="G99" s="321"/>
      <c r="H99" s="322"/>
      <c r="I99" s="565">
        <f t="shared" si="69"/>
        <v>0</v>
      </c>
      <c r="J99" s="320"/>
      <c r="K99" s="321"/>
      <c r="L99" s="322"/>
      <c r="M99" s="1009"/>
      <c r="N99" s="565">
        <f t="shared" si="71"/>
        <v>0</v>
      </c>
      <c r="O99" s="603"/>
      <c r="P99" s="606"/>
      <c r="Q99" s="1010"/>
    </row>
    <row r="100" spans="2:17" ht="15.4" customHeight="1">
      <c r="B100" s="616" t="s">
        <v>505</v>
      </c>
      <c r="C100" s="1206" t="s">
        <v>599</v>
      </c>
      <c r="D100" s="1207">
        <f t="shared" si="77"/>
        <v>0</v>
      </c>
      <c r="E100" s="493">
        <f t="shared" si="68"/>
        <v>0</v>
      </c>
      <c r="F100" s="1208"/>
      <c r="G100" s="1209"/>
      <c r="H100" s="1210"/>
      <c r="I100" s="1211">
        <f t="shared" si="69"/>
        <v>0</v>
      </c>
      <c r="J100" s="1208"/>
      <c r="K100" s="1209"/>
      <c r="L100" s="1210"/>
      <c r="M100" s="1212"/>
      <c r="N100" s="1211">
        <f t="shared" si="71"/>
        <v>0</v>
      </c>
      <c r="O100" s="1213"/>
      <c r="P100" s="1214"/>
      <c r="Q100" s="1215"/>
    </row>
  </sheetData>
  <sheetProtection password="F757" sheet="1" objects="1" scenarios="1"/>
  <mergeCells count="5">
    <mergeCell ref="B8:Q8"/>
    <mergeCell ref="A1:Q1"/>
    <mergeCell ref="A2:Q2"/>
    <mergeCell ref="A3:Q3"/>
    <mergeCell ref="A5:Q5"/>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2"/>
  <sheetViews>
    <sheetView zoomScale="93" zoomScaleNormal="93" workbookViewId="0">
      <selection sqref="A1:D1"/>
    </sheetView>
  </sheetViews>
  <sheetFormatPr defaultColWidth="9.140625" defaultRowHeight="15"/>
  <cols>
    <col min="1" max="1" width="9.140625" style="30"/>
    <col min="2" max="2" width="6.7109375" style="30" customWidth="1"/>
    <col min="3" max="3" width="71.28515625" style="30" customWidth="1"/>
    <col min="4" max="4" width="22.140625" style="30" customWidth="1"/>
    <col min="5" max="5" width="32" style="30" customWidth="1"/>
    <col min="6" max="6" width="9.140625" style="30"/>
    <col min="7" max="7" width="49.28515625" style="30" customWidth="1"/>
    <col min="8" max="16384" width="9.140625" style="30"/>
  </cols>
  <sheetData>
    <row r="1" spans="1:4">
      <c r="A1" s="1229" t="s">
        <v>0</v>
      </c>
      <c r="B1" s="1230"/>
      <c r="C1" s="1230"/>
      <c r="D1" s="1231"/>
    </row>
    <row r="2" spans="1:4">
      <c r="A2" s="1229" t="s">
        <v>1</v>
      </c>
      <c r="B2" s="1230"/>
      <c r="C2" s="1230"/>
      <c r="D2" s="1231"/>
    </row>
    <row r="3" spans="1:4">
      <c r="A3" s="1232"/>
      <c r="B3" s="1233"/>
      <c r="C3" s="1233"/>
      <c r="D3" s="1234"/>
    </row>
    <row r="4" spans="1:4">
      <c r="A4" s="31"/>
      <c r="B4" s="31"/>
      <c r="C4" s="31"/>
      <c r="D4" s="31"/>
    </row>
    <row r="5" spans="1:4">
      <c r="A5" s="1235" t="s">
        <v>44</v>
      </c>
      <c r="B5" s="1236"/>
      <c r="C5" s="1236"/>
      <c r="D5" s="1237"/>
    </row>
    <row r="6" spans="1:4">
      <c r="A6" s="1227" t="s">
        <v>45</v>
      </c>
      <c r="B6" s="1228"/>
      <c r="C6" s="1228"/>
      <c r="D6" s="1228"/>
    </row>
    <row r="7" spans="1:4">
      <c r="A7" s="1228"/>
      <c r="B7" s="1228"/>
      <c r="C7" s="1228"/>
      <c r="D7" s="1228"/>
    </row>
    <row r="8" spans="1:4">
      <c r="A8" s="31"/>
      <c r="B8" s="31"/>
      <c r="C8" s="31"/>
      <c r="D8" s="31"/>
    </row>
    <row r="9" spans="1:4" ht="48.75" customHeight="1" thickBot="1">
      <c r="B9" s="1226" t="s">
        <v>46</v>
      </c>
      <c r="C9" s="1226"/>
      <c r="D9" s="1226"/>
    </row>
    <row r="10" spans="1:4" ht="35.25" customHeight="1" thickBot="1">
      <c r="B10" s="32" t="s">
        <v>47</v>
      </c>
      <c r="C10" s="32" t="s">
        <v>48</v>
      </c>
      <c r="D10" s="33" t="s">
        <v>49</v>
      </c>
    </row>
    <row r="11" spans="1:4" ht="15.75" thickBot="1">
      <c r="B11" s="34"/>
      <c r="C11" s="32" t="s">
        <v>50</v>
      </c>
      <c r="D11" s="35"/>
    </row>
    <row r="12" spans="1:4">
      <c r="B12" s="36" t="s">
        <v>51</v>
      </c>
      <c r="C12" s="36" t="s">
        <v>52</v>
      </c>
      <c r="D12" s="37">
        <v>11034.13</v>
      </c>
    </row>
    <row r="13" spans="1:4">
      <c r="B13" s="38" t="s">
        <v>53</v>
      </c>
      <c r="C13" s="38" t="s">
        <v>54</v>
      </c>
      <c r="D13" s="37">
        <v>566.07000000000005</v>
      </c>
    </row>
    <row r="14" spans="1:4" ht="17.25" customHeight="1">
      <c r="B14" s="38" t="s">
        <v>55</v>
      </c>
      <c r="C14" s="38" t="s">
        <v>56</v>
      </c>
      <c r="D14" s="37">
        <v>69.459999999999994</v>
      </c>
    </row>
    <row r="15" spans="1:4">
      <c r="B15" s="38" t="s">
        <v>57</v>
      </c>
      <c r="C15" s="38" t="s">
        <v>58</v>
      </c>
      <c r="D15" s="37">
        <v>64.19</v>
      </c>
    </row>
    <row r="16" spans="1:4" ht="20.25" customHeight="1">
      <c r="B16" s="39" t="s">
        <v>59</v>
      </c>
      <c r="C16" s="39" t="s">
        <v>60</v>
      </c>
      <c r="D16" s="37">
        <v>65.959999999999994</v>
      </c>
    </row>
    <row r="17" spans="2:5">
      <c r="B17" s="40"/>
      <c r="C17" s="40" t="s">
        <v>61</v>
      </c>
      <c r="D17" s="41">
        <f>SUM(D12:D13,D16)</f>
        <v>11666.159999999998</v>
      </c>
      <c r="E17" s="42"/>
    </row>
    <row r="18" spans="2:5" ht="15.75" thickBot="1">
      <c r="B18" s="32"/>
      <c r="C18" s="32" t="s">
        <v>62</v>
      </c>
      <c r="D18" s="43"/>
    </row>
    <row r="19" spans="2:5">
      <c r="B19" s="36" t="s">
        <v>63</v>
      </c>
      <c r="C19" s="36" t="s">
        <v>64</v>
      </c>
      <c r="D19" s="37">
        <v>5358.07</v>
      </c>
    </row>
    <row r="20" spans="2:5">
      <c r="B20" s="38" t="s">
        <v>65</v>
      </c>
      <c r="C20" s="38" t="s">
        <v>66</v>
      </c>
      <c r="D20" s="37">
        <v>6447.74</v>
      </c>
    </row>
    <row r="21" spans="2:5" ht="21" customHeight="1">
      <c r="B21" s="38" t="s">
        <v>67</v>
      </c>
      <c r="C21" s="38" t="s">
        <v>68</v>
      </c>
      <c r="D21" s="37">
        <v>6447.74</v>
      </c>
    </row>
    <row r="22" spans="2:5">
      <c r="B22" s="38" t="s">
        <v>69</v>
      </c>
      <c r="C22" s="38" t="s">
        <v>70</v>
      </c>
      <c r="D22" s="37">
        <v>0</v>
      </c>
    </row>
    <row r="23" spans="2:5">
      <c r="B23" s="38" t="s">
        <v>71</v>
      </c>
      <c r="C23" s="38" t="s">
        <v>72</v>
      </c>
      <c r="D23" s="37">
        <v>0</v>
      </c>
    </row>
    <row r="24" spans="2:5">
      <c r="B24" s="38" t="s">
        <v>73</v>
      </c>
      <c r="C24" s="38" t="s">
        <v>74</v>
      </c>
      <c r="D24" s="37">
        <v>2.37</v>
      </c>
    </row>
    <row r="25" spans="2:5">
      <c r="B25" s="38" t="s">
        <v>75</v>
      </c>
      <c r="C25" s="38" t="s">
        <v>76</v>
      </c>
      <c r="D25" s="37">
        <v>-91.04</v>
      </c>
    </row>
    <row r="26" spans="2:5">
      <c r="B26" s="38" t="s">
        <v>77</v>
      </c>
      <c r="C26" s="38" t="s">
        <v>78</v>
      </c>
      <c r="D26" s="37">
        <v>4723.75</v>
      </c>
    </row>
    <row r="27" spans="2:5">
      <c r="B27" s="38" t="s">
        <v>79</v>
      </c>
      <c r="C27" s="38" t="s">
        <v>80</v>
      </c>
      <c r="D27" s="37">
        <v>0</v>
      </c>
    </row>
    <row r="28" spans="2:5" ht="16.5" customHeight="1">
      <c r="B28" s="38" t="s">
        <v>81</v>
      </c>
      <c r="C28" s="38" t="s">
        <v>82</v>
      </c>
      <c r="D28" s="37">
        <v>584.34</v>
      </c>
    </row>
    <row r="29" spans="2:5" ht="25.5" customHeight="1">
      <c r="B29" s="38" t="s">
        <v>83</v>
      </c>
      <c r="C29" s="38" t="s">
        <v>84</v>
      </c>
      <c r="D29" s="37">
        <v>287.77999999999997</v>
      </c>
    </row>
    <row r="30" spans="2:5" ht="26.25" customHeight="1">
      <c r="B30" s="38" t="s">
        <v>85</v>
      </c>
      <c r="C30" s="38" t="s">
        <v>86</v>
      </c>
      <c r="D30" s="37">
        <v>296.56</v>
      </c>
    </row>
    <row r="31" spans="2:5" ht="27" customHeight="1">
      <c r="B31" s="39" t="s">
        <v>87</v>
      </c>
      <c r="C31" s="39" t="s">
        <v>88</v>
      </c>
      <c r="D31" s="37">
        <v>0</v>
      </c>
    </row>
    <row r="32" spans="2:5" ht="21" customHeight="1">
      <c r="B32" s="40"/>
      <c r="C32" s="40" t="s">
        <v>89</v>
      </c>
      <c r="D32" s="41">
        <f>SUM(D19,D26:D28,D31)</f>
        <v>10666.16</v>
      </c>
      <c r="E32" s="42"/>
    </row>
  </sheetData>
  <sheetProtection password="F757" sheet="1" objects="1" scenarios="1"/>
  <mergeCells count="7">
    <mergeCell ref="B9:D9"/>
    <mergeCell ref="A6:D6"/>
    <mergeCell ref="A7:D7"/>
    <mergeCell ref="A1:D1"/>
    <mergeCell ref="A2:D2"/>
    <mergeCell ref="A3:D3"/>
    <mergeCell ref="A5:D5"/>
  </mergeCells>
  <pageMargins left="0.7" right="0.7" top="0.75" bottom="0.75" header="0.3" footer="0.3"/>
  <pageSetup scale="8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96"/>
  <sheetViews>
    <sheetView zoomScale="112" zoomScaleNormal="112" workbookViewId="0">
      <selection sqref="A1:L1"/>
    </sheetView>
  </sheetViews>
  <sheetFormatPr defaultColWidth="9.140625" defaultRowHeight="15"/>
  <cols>
    <col min="1" max="2" width="9.140625" style="44"/>
    <col min="3" max="3" width="67.85546875" style="44" customWidth="1"/>
    <col min="4" max="4" width="22.5703125" style="44" customWidth="1"/>
    <col min="5" max="5" width="20.140625" style="44" customWidth="1"/>
    <col min="6" max="6" width="18.140625" style="44" customWidth="1"/>
    <col min="7" max="7" width="10.5703125" style="45" customWidth="1"/>
    <col min="8" max="8" width="32.140625" style="45" bestFit="1" customWidth="1"/>
    <col min="9" max="9" width="11.28515625" style="44" customWidth="1"/>
    <col min="10" max="16384" width="9.140625" style="44"/>
  </cols>
  <sheetData>
    <row r="1" spans="1:12">
      <c r="A1" s="1238" t="s">
        <v>0</v>
      </c>
      <c r="B1" s="1239"/>
      <c r="C1" s="1239"/>
      <c r="D1" s="1239"/>
      <c r="E1" s="1239"/>
      <c r="F1" s="1239"/>
      <c r="G1" s="1239"/>
      <c r="H1" s="1239"/>
      <c r="I1" s="1239"/>
      <c r="J1" s="1239"/>
      <c r="K1" s="1239"/>
      <c r="L1" s="1240"/>
    </row>
    <row r="2" spans="1:12">
      <c r="A2" s="1238" t="s">
        <v>1</v>
      </c>
      <c r="B2" s="1239"/>
      <c r="C2" s="1239"/>
      <c r="D2" s="1239"/>
      <c r="E2" s="1239"/>
      <c r="F2" s="1239"/>
      <c r="G2" s="1239"/>
      <c r="H2" s="1239"/>
      <c r="I2" s="1239"/>
      <c r="J2" s="1239"/>
      <c r="K2" s="1239"/>
      <c r="L2" s="1240"/>
    </row>
    <row r="3" spans="1:12">
      <c r="A3" s="1241"/>
      <c r="B3" s="1242"/>
      <c r="C3" s="1242"/>
      <c r="D3" s="1242"/>
      <c r="E3" s="1242"/>
      <c r="F3" s="1242"/>
      <c r="G3" s="1242"/>
      <c r="H3" s="1242"/>
      <c r="I3" s="1242"/>
      <c r="J3" s="1242"/>
      <c r="K3" s="1242"/>
      <c r="L3" s="1243"/>
    </row>
    <row r="4" spans="1:12">
      <c r="A4" s="46"/>
      <c r="B4" s="46"/>
      <c r="C4" s="46"/>
      <c r="D4" s="46"/>
      <c r="E4" s="46"/>
      <c r="F4" s="46"/>
      <c r="G4" s="47"/>
      <c r="H4" s="47"/>
      <c r="I4" s="46"/>
      <c r="J4" s="46"/>
      <c r="K4" s="46"/>
      <c r="L4" s="46"/>
    </row>
    <row r="5" spans="1:12">
      <c r="A5" s="1244" t="s">
        <v>90</v>
      </c>
      <c r="B5" s="1245"/>
      <c r="C5" s="1245"/>
      <c r="D5" s="1245"/>
      <c r="E5" s="1245"/>
      <c r="F5" s="1245"/>
      <c r="G5" s="1245"/>
      <c r="H5" s="1245"/>
      <c r="I5" s="1245"/>
      <c r="J5" s="1245"/>
      <c r="K5" s="1245"/>
      <c r="L5" s="1246"/>
    </row>
    <row r="6" spans="1:12">
      <c r="A6" s="46"/>
      <c r="B6" s="46"/>
      <c r="C6" s="46"/>
      <c r="D6" s="46"/>
      <c r="E6" s="46"/>
      <c r="F6" s="46"/>
      <c r="G6" s="47"/>
      <c r="H6" s="47"/>
      <c r="I6" s="46"/>
      <c r="J6" s="46"/>
      <c r="K6" s="46"/>
      <c r="L6" s="46"/>
    </row>
    <row r="8" spans="1:12" ht="19.5" customHeight="1" thickBot="1">
      <c r="B8" s="1216" t="s">
        <v>91</v>
      </c>
      <c r="C8" s="1216"/>
      <c r="D8" s="1216"/>
      <c r="E8" s="1216"/>
    </row>
    <row r="9" spans="1:12" ht="15.75" thickBot="1">
      <c r="B9" s="48" t="s">
        <v>4</v>
      </c>
      <c r="C9" s="49" t="s">
        <v>92</v>
      </c>
      <c r="D9" s="50" t="s">
        <v>49</v>
      </c>
      <c r="E9" s="51" t="s">
        <v>93</v>
      </c>
    </row>
    <row r="10" spans="1:12" ht="15.75" thickBot="1">
      <c r="B10" s="52" t="s">
        <v>7</v>
      </c>
      <c r="C10" s="53" t="s">
        <v>94</v>
      </c>
      <c r="D10" s="54"/>
      <c r="E10" s="55"/>
    </row>
    <row r="11" spans="1:12" ht="24.75" thickBot="1">
      <c r="B11" s="52" t="s">
        <v>51</v>
      </c>
      <c r="C11" s="53" t="s">
        <v>95</v>
      </c>
      <c r="D11" s="56">
        <f>D12+D15+D27</f>
        <v>891.45950999999991</v>
      </c>
      <c r="E11" s="57"/>
      <c r="I11" s="58"/>
    </row>
    <row r="12" spans="1:12">
      <c r="B12" s="59" t="s">
        <v>96</v>
      </c>
      <c r="C12" s="60" t="s">
        <v>97</v>
      </c>
      <c r="D12" s="61">
        <f>SUM(D13:D14)</f>
        <v>382.22224</v>
      </c>
      <c r="E12" s="62"/>
    </row>
    <row r="13" spans="1:12">
      <c r="B13" s="63" t="s">
        <v>98</v>
      </c>
      <c r="C13" s="64" t="s">
        <v>99</v>
      </c>
      <c r="D13" s="65">
        <v>372.32481000000001</v>
      </c>
      <c r="E13" s="66"/>
    </row>
    <row r="14" spans="1:12" ht="15.75" thickBot="1">
      <c r="B14" s="67" t="s">
        <v>100</v>
      </c>
      <c r="C14" s="68" t="s">
        <v>101</v>
      </c>
      <c r="D14" s="69">
        <v>9.8974299999999999</v>
      </c>
      <c r="E14" s="70"/>
    </row>
    <row r="15" spans="1:12">
      <c r="B15" s="59" t="s">
        <v>102</v>
      </c>
      <c r="C15" s="60" t="s">
        <v>103</v>
      </c>
      <c r="D15" s="61">
        <f>D16+D19+D23</f>
        <v>509.23726999999997</v>
      </c>
      <c r="E15" s="62"/>
    </row>
    <row r="16" spans="1:12" ht="17.25" customHeight="1">
      <c r="B16" s="71" t="s">
        <v>104</v>
      </c>
      <c r="C16" s="72" t="s">
        <v>105</v>
      </c>
      <c r="D16" s="73">
        <f>IFERROR(SUM(D17:D18)+D28*(D43/D42), 0)</f>
        <v>270.72915999999998</v>
      </c>
      <c r="E16" s="66"/>
    </row>
    <row r="17" spans="2:12">
      <c r="B17" s="63" t="s">
        <v>106</v>
      </c>
      <c r="C17" s="64" t="s">
        <v>107</v>
      </c>
      <c r="D17" s="65">
        <v>270.72915999999998</v>
      </c>
      <c r="E17" s="66"/>
    </row>
    <row r="18" spans="2:12">
      <c r="B18" s="63" t="s">
        <v>108</v>
      </c>
      <c r="C18" s="64" t="s">
        <v>101</v>
      </c>
      <c r="D18" s="65">
        <v>0</v>
      </c>
      <c r="E18" s="66"/>
      <c r="L18" s="44" t="s">
        <v>109</v>
      </c>
    </row>
    <row r="19" spans="2:12">
      <c r="B19" s="71" t="s">
        <v>110</v>
      </c>
      <c r="C19" s="72" t="s">
        <v>111</v>
      </c>
      <c r="D19" s="73">
        <f>IFERROR(SUM(D20:D22)+D28*(D44/D42), 0)</f>
        <v>208.23827</v>
      </c>
      <c r="E19" s="66"/>
    </row>
    <row r="20" spans="2:12">
      <c r="B20" s="63" t="s">
        <v>112</v>
      </c>
      <c r="C20" s="64" t="s">
        <v>113</v>
      </c>
      <c r="D20" s="65">
        <v>208.23827</v>
      </c>
      <c r="E20" s="66"/>
    </row>
    <row r="21" spans="2:12">
      <c r="B21" s="63" t="s">
        <v>114</v>
      </c>
      <c r="C21" s="64" t="s">
        <v>115</v>
      </c>
      <c r="D21" s="65">
        <v>0</v>
      </c>
      <c r="E21" s="66"/>
    </row>
    <row r="22" spans="2:12">
      <c r="B22" s="63" t="s">
        <v>116</v>
      </c>
      <c r="C22" s="64" t="s">
        <v>101</v>
      </c>
      <c r="D22" s="65">
        <v>0</v>
      </c>
      <c r="E22" s="66"/>
    </row>
    <row r="23" spans="2:12">
      <c r="B23" s="71" t="s">
        <v>117</v>
      </c>
      <c r="C23" s="72" t="s">
        <v>118</v>
      </c>
      <c r="D23" s="73">
        <f>IFERROR(SUM(D24:D26)+D28*(D45/D42), 0)</f>
        <v>30.269839999999999</v>
      </c>
      <c r="E23" s="66"/>
    </row>
    <row r="24" spans="2:12">
      <c r="B24" s="63" t="s">
        <v>119</v>
      </c>
      <c r="C24" s="64" t="s">
        <v>120</v>
      </c>
      <c r="D24" s="65">
        <v>30.269839999999999</v>
      </c>
      <c r="E24" s="66"/>
    </row>
    <row r="25" spans="2:12">
      <c r="B25" s="63" t="s">
        <v>121</v>
      </c>
      <c r="C25" s="64" t="s">
        <v>122</v>
      </c>
      <c r="D25" s="65">
        <v>0</v>
      </c>
      <c r="E25" s="66"/>
    </row>
    <row r="26" spans="2:12" ht="15.75" thickBot="1">
      <c r="B26" s="67" t="s">
        <v>123</v>
      </c>
      <c r="C26" s="68" t="s">
        <v>101</v>
      </c>
      <c r="D26" s="69">
        <v>0</v>
      </c>
      <c r="E26" s="70"/>
    </row>
    <row r="27" spans="2:12">
      <c r="B27" s="59" t="s">
        <v>124</v>
      </c>
      <c r="C27" s="60" t="s">
        <v>125</v>
      </c>
      <c r="D27" s="74">
        <f>SUM(D29+D30)</f>
        <v>0</v>
      </c>
      <c r="E27" s="62"/>
    </row>
    <row r="28" spans="2:12">
      <c r="B28" s="63" t="s">
        <v>126</v>
      </c>
      <c r="C28" s="64" t="s">
        <v>127</v>
      </c>
      <c r="D28" s="65">
        <v>0</v>
      </c>
      <c r="E28" s="66"/>
    </row>
    <row r="29" spans="2:12">
      <c r="B29" s="63" t="s">
        <v>128</v>
      </c>
      <c r="C29" s="64" t="s">
        <v>129</v>
      </c>
      <c r="D29" s="65">
        <v>0</v>
      </c>
      <c r="E29" s="66"/>
    </row>
    <row r="30" spans="2:12" ht="15.75" thickBot="1">
      <c r="B30" s="63" t="s">
        <v>130</v>
      </c>
      <c r="C30" s="68" t="s">
        <v>101</v>
      </c>
      <c r="D30" s="69">
        <v>0</v>
      </c>
      <c r="E30" s="70"/>
    </row>
    <row r="31" spans="2:12">
      <c r="B31" s="59" t="s">
        <v>53</v>
      </c>
      <c r="C31" s="75" t="s">
        <v>131</v>
      </c>
      <c r="D31" s="61">
        <f>D32+D36</f>
        <v>165.21039999999999</v>
      </c>
      <c r="E31" s="62"/>
    </row>
    <row r="32" spans="2:12">
      <c r="B32" s="71" t="s">
        <v>55</v>
      </c>
      <c r="C32" s="72" t="s">
        <v>132</v>
      </c>
      <c r="D32" s="73">
        <f>SUM(D33:D35)</f>
        <v>127.0765</v>
      </c>
      <c r="E32" s="66"/>
    </row>
    <row r="33" spans="2:9">
      <c r="B33" s="63" t="s">
        <v>133</v>
      </c>
      <c r="C33" s="64" t="s">
        <v>134</v>
      </c>
      <c r="D33" s="65">
        <v>111.96202</v>
      </c>
      <c r="E33" s="66"/>
    </row>
    <row r="34" spans="2:9">
      <c r="B34" s="63" t="s">
        <v>135</v>
      </c>
      <c r="C34" s="64" t="s">
        <v>136</v>
      </c>
      <c r="D34" s="65">
        <v>15.11448</v>
      </c>
      <c r="E34" s="66"/>
    </row>
    <row r="35" spans="2:9">
      <c r="B35" s="63" t="s">
        <v>137</v>
      </c>
      <c r="C35" s="64" t="s">
        <v>101</v>
      </c>
      <c r="D35" s="65">
        <v>0</v>
      </c>
      <c r="E35" s="66"/>
    </row>
    <row r="36" spans="2:9">
      <c r="B36" s="71" t="s">
        <v>138</v>
      </c>
      <c r="C36" s="72" t="s">
        <v>139</v>
      </c>
      <c r="D36" s="73">
        <f>SUM(D37:D38)</f>
        <v>38.133899999999997</v>
      </c>
      <c r="E36" s="66"/>
    </row>
    <row r="37" spans="2:9">
      <c r="B37" s="63" t="s">
        <v>140</v>
      </c>
      <c r="C37" s="64" t="s">
        <v>141</v>
      </c>
      <c r="D37" s="76">
        <v>28.236470000000001</v>
      </c>
      <c r="E37" s="66"/>
    </row>
    <row r="38" spans="2:9" ht="15.75" thickBot="1">
      <c r="B38" s="67" t="s">
        <v>142</v>
      </c>
      <c r="C38" s="68" t="s">
        <v>101</v>
      </c>
      <c r="D38" s="69">
        <v>9.8974299999999999</v>
      </c>
      <c r="E38" s="70"/>
    </row>
    <row r="39" spans="2:9" ht="15.75" thickBot="1">
      <c r="B39" s="77" t="s">
        <v>143</v>
      </c>
      <c r="C39" s="78" t="s">
        <v>144</v>
      </c>
      <c r="D39" s="79">
        <f>D40+D47</f>
        <v>1184.57753</v>
      </c>
      <c r="E39" s="80" t="s">
        <v>145</v>
      </c>
      <c r="F39" s="81"/>
      <c r="I39" s="58"/>
    </row>
    <row r="40" spans="2:9" ht="24">
      <c r="B40" s="59" t="s">
        <v>59</v>
      </c>
      <c r="C40" s="75" t="s">
        <v>146</v>
      </c>
      <c r="D40" s="82">
        <f>D41+D42+D46</f>
        <v>1013.407469179703</v>
      </c>
      <c r="E40" s="62" t="s">
        <v>145</v>
      </c>
      <c r="F40" s="81"/>
      <c r="I40" s="58"/>
    </row>
    <row r="41" spans="2:9">
      <c r="B41" s="63" t="s">
        <v>147</v>
      </c>
      <c r="C41" s="83" t="s">
        <v>148</v>
      </c>
      <c r="D41" s="84">
        <f>VAS073_F_Visospaskirsto13IsViso</f>
        <v>388.03425321800449</v>
      </c>
      <c r="E41" s="66" t="s">
        <v>145</v>
      </c>
    </row>
    <row r="42" spans="2:9">
      <c r="B42" s="63" t="s">
        <v>149</v>
      </c>
      <c r="C42" s="83" t="s">
        <v>150</v>
      </c>
      <c r="D42" s="84">
        <f>VAS073_F_Visospaskirsto14IsViso</f>
        <v>625.37321596169841</v>
      </c>
      <c r="E42" s="66" t="s">
        <v>145</v>
      </c>
    </row>
    <row r="43" spans="2:9" s="1" customFormat="1">
      <c r="B43" s="85" t="s">
        <v>151</v>
      </c>
      <c r="C43" s="86" t="s">
        <v>152</v>
      </c>
      <c r="D43" s="87">
        <f>VAS073_F_Visospaskirsto141NuotekuSurinkimas</f>
        <v>267.32980425471095</v>
      </c>
      <c r="E43" s="88" t="s">
        <v>145</v>
      </c>
      <c r="G43" s="89"/>
      <c r="H43" s="89"/>
    </row>
    <row r="44" spans="2:9" s="1" customFormat="1">
      <c r="B44" s="85" t="s">
        <v>153</v>
      </c>
      <c r="C44" s="86" t="s">
        <v>154</v>
      </c>
      <c r="D44" s="87">
        <f>VAS073_F_Visospaskirsto142NuotekuValymas</f>
        <v>303.26867469838481</v>
      </c>
      <c r="E44" s="88" t="s">
        <v>145</v>
      </c>
      <c r="G44" s="89"/>
      <c r="H44" s="89"/>
    </row>
    <row r="45" spans="2:9" s="1" customFormat="1">
      <c r="B45" s="85" t="s">
        <v>155</v>
      </c>
      <c r="C45" s="86" t="s">
        <v>156</v>
      </c>
      <c r="D45" s="87">
        <f>VAS073_F_Visospaskirsto143NuotekuDumblo</f>
        <v>54.774737008602564</v>
      </c>
      <c r="E45" s="88" t="s">
        <v>145</v>
      </c>
      <c r="G45" s="89"/>
      <c r="H45" s="89"/>
    </row>
    <row r="46" spans="2:9" ht="15.75" thickBot="1">
      <c r="B46" s="67" t="s">
        <v>157</v>
      </c>
      <c r="C46" s="83" t="s">
        <v>158</v>
      </c>
      <c r="D46" s="84">
        <f>VAS073_F_Visospaskirsto15PavirsiniuNuoteku</f>
        <v>0</v>
      </c>
      <c r="E46" s="66" t="s">
        <v>145</v>
      </c>
    </row>
    <row r="47" spans="2:9">
      <c r="B47" s="59" t="s">
        <v>63</v>
      </c>
      <c r="C47" s="75" t="s">
        <v>159</v>
      </c>
      <c r="D47" s="82">
        <f>SUM(D48:D50)</f>
        <v>171.1700608202971</v>
      </c>
      <c r="E47" s="62" t="s">
        <v>145</v>
      </c>
      <c r="I47" s="58"/>
    </row>
    <row r="48" spans="2:9">
      <c r="B48" s="63" t="s">
        <v>65</v>
      </c>
      <c r="C48" s="83" t="s">
        <v>160</v>
      </c>
      <c r="D48" s="84">
        <f>VAS073_F_Visospaskirsto1Apskaitosveikla1</f>
        <v>118.63543469465824</v>
      </c>
      <c r="E48" s="66" t="s">
        <v>145</v>
      </c>
      <c r="I48" s="58"/>
    </row>
    <row r="49" spans="2:9">
      <c r="B49" s="63" t="s">
        <v>69</v>
      </c>
      <c r="C49" s="83" t="s">
        <v>161</v>
      </c>
      <c r="D49" s="84">
        <f>VAS073_F_Visospaskirsto1Kitareguliuoja1</f>
        <v>24.461319197546054</v>
      </c>
      <c r="E49" s="66" t="s">
        <v>145</v>
      </c>
      <c r="G49" s="90"/>
      <c r="H49" s="90"/>
    </row>
    <row r="50" spans="2:9" ht="15.75" thickBot="1">
      <c r="B50" s="67" t="s">
        <v>71</v>
      </c>
      <c r="C50" s="91" t="s">
        <v>162</v>
      </c>
      <c r="D50" s="92">
        <f>VAS073_F_Visospaskirsto17KitosVeiklos</f>
        <v>28.07330692809278</v>
      </c>
      <c r="E50" s="70" t="s">
        <v>145</v>
      </c>
    </row>
    <row r="51" spans="2:9">
      <c r="B51" s="59" t="s">
        <v>163</v>
      </c>
      <c r="C51" s="93" t="s">
        <v>164</v>
      </c>
      <c r="D51" s="82">
        <f>SUM(D52:D71)</f>
        <v>69.173259999999999</v>
      </c>
      <c r="E51" s="62"/>
      <c r="I51" s="58"/>
    </row>
    <row r="52" spans="2:9">
      <c r="B52" s="94" t="s">
        <v>165</v>
      </c>
      <c r="C52" s="95" t="s">
        <v>166</v>
      </c>
      <c r="D52" s="96">
        <v>6.1526500000000004</v>
      </c>
      <c r="E52" s="97"/>
    </row>
    <row r="53" spans="2:9" ht="51.75">
      <c r="B53" s="98" t="s">
        <v>167</v>
      </c>
      <c r="C53" s="95" t="s">
        <v>168</v>
      </c>
      <c r="D53" s="96">
        <v>0.35555999999999999</v>
      </c>
      <c r="E53" s="97"/>
      <c r="G53" s="90"/>
      <c r="H53" s="90"/>
    </row>
    <row r="54" spans="2:9">
      <c r="B54" s="98" t="s">
        <v>169</v>
      </c>
      <c r="C54" s="95" t="s">
        <v>170</v>
      </c>
      <c r="D54" s="96">
        <v>0</v>
      </c>
      <c r="E54" s="97"/>
    </row>
    <row r="55" spans="2:9" ht="30.75" customHeight="1">
      <c r="B55" s="98" t="s">
        <v>171</v>
      </c>
      <c r="C55" s="95" t="s">
        <v>172</v>
      </c>
      <c r="D55" s="96">
        <v>1.86059</v>
      </c>
      <c r="E55" s="97"/>
    </row>
    <row r="56" spans="2:9">
      <c r="B56" s="98" t="s">
        <v>173</v>
      </c>
      <c r="C56" s="95" t="s">
        <v>174</v>
      </c>
      <c r="D56" s="96">
        <v>3.3629799999999999</v>
      </c>
      <c r="E56" s="97"/>
    </row>
    <row r="57" spans="2:9" ht="26.25">
      <c r="B57" s="98" t="s">
        <v>175</v>
      </c>
      <c r="C57" s="95" t="s">
        <v>176</v>
      </c>
      <c r="D57" s="96">
        <v>0</v>
      </c>
      <c r="E57" s="97"/>
    </row>
    <row r="58" spans="2:9" ht="26.25">
      <c r="B58" s="98" t="s">
        <v>177</v>
      </c>
      <c r="C58" s="95" t="s">
        <v>178</v>
      </c>
      <c r="D58" s="96">
        <v>0.30771999999999999</v>
      </c>
      <c r="E58" s="97"/>
    </row>
    <row r="59" spans="2:9" ht="90">
      <c r="B59" s="98" t="s">
        <v>179</v>
      </c>
      <c r="C59" s="95" t="s">
        <v>180</v>
      </c>
      <c r="D59" s="96">
        <v>46.395479999999999</v>
      </c>
      <c r="E59" s="99"/>
    </row>
    <row r="60" spans="2:9">
      <c r="B60" s="98" t="s">
        <v>181</v>
      </c>
      <c r="C60" s="95" t="s">
        <v>182</v>
      </c>
      <c r="D60" s="96">
        <v>0</v>
      </c>
      <c r="E60" s="97"/>
    </row>
    <row r="61" spans="2:9" ht="44.25" customHeight="1">
      <c r="B61" s="98" t="s">
        <v>183</v>
      </c>
      <c r="C61" s="95" t="s">
        <v>184</v>
      </c>
      <c r="D61" s="96">
        <v>0</v>
      </c>
      <c r="E61" s="97"/>
      <c r="F61" s="100"/>
      <c r="G61" s="101"/>
      <c r="H61" s="90"/>
    </row>
    <row r="62" spans="2:9" ht="26.25">
      <c r="B62" s="98" t="s">
        <v>185</v>
      </c>
      <c r="C62" s="95" t="s">
        <v>186</v>
      </c>
      <c r="D62" s="96">
        <v>0</v>
      </c>
      <c r="E62" s="97"/>
    </row>
    <row r="63" spans="2:9" ht="26.25">
      <c r="B63" s="98" t="s">
        <v>187</v>
      </c>
      <c r="C63" s="95" t="s">
        <v>188</v>
      </c>
      <c r="D63" s="96">
        <v>0</v>
      </c>
      <c r="E63" s="97"/>
    </row>
    <row r="64" spans="2:9" ht="26.25">
      <c r="B64" s="98" t="s">
        <v>189</v>
      </c>
      <c r="C64" s="95" t="s">
        <v>190</v>
      </c>
      <c r="D64" s="96">
        <v>0</v>
      </c>
      <c r="E64" s="97"/>
    </row>
    <row r="65" spans="2:9" ht="77.25">
      <c r="B65" s="98" t="s">
        <v>191</v>
      </c>
      <c r="C65" s="95" t="s">
        <v>192</v>
      </c>
      <c r="D65" s="96">
        <v>10.72828</v>
      </c>
      <c r="E65" s="97"/>
    </row>
    <row r="66" spans="2:9" ht="64.5">
      <c r="B66" s="102" t="s">
        <v>193</v>
      </c>
      <c r="C66" s="95" t="s">
        <v>194</v>
      </c>
      <c r="D66" s="96">
        <v>0</v>
      </c>
      <c r="E66" s="103"/>
    </row>
    <row r="67" spans="2:9" ht="39">
      <c r="B67" s="102" t="s">
        <v>195</v>
      </c>
      <c r="C67" s="95" t="s">
        <v>196</v>
      </c>
      <c r="D67" s="96">
        <v>0</v>
      </c>
      <c r="E67" s="103"/>
    </row>
    <row r="68" spans="2:9" ht="51.75">
      <c r="B68" s="102" t="s">
        <v>197</v>
      </c>
      <c r="C68" s="95" t="s">
        <v>198</v>
      </c>
      <c r="D68" s="96">
        <v>0</v>
      </c>
      <c r="E68" s="103"/>
    </row>
    <row r="69" spans="2:9" ht="39">
      <c r="B69" s="102" t="s">
        <v>199</v>
      </c>
      <c r="C69" s="95" t="s">
        <v>200</v>
      </c>
      <c r="D69" s="96">
        <v>0</v>
      </c>
      <c r="E69" s="103"/>
    </row>
    <row r="70" spans="2:9">
      <c r="B70" s="102" t="s">
        <v>201</v>
      </c>
      <c r="C70" s="95" t="s">
        <v>202</v>
      </c>
      <c r="D70" s="96">
        <v>0.01</v>
      </c>
      <c r="E70" s="103"/>
    </row>
    <row r="71" spans="2:9" ht="26.25">
      <c r="B71" s="104" t="s">
        <v>203</v>
      </c>
      <c r="C71" s="105" t="s">
        <v>204</v>
      </c>
      <c r="D71" s="96">
        <v>0</v>
      </c>
      <c r="E71" s="106"/>
    </row>
    <row r="72" spans="2:9" ht="15.75" thickBot="1">
      <c r="B72" s="77" t="s">
        <v>205</v>
      </c>
      <c r="C72" s="107" t="s">
        <v>206</v>
      </c>
      <c r="D72" s="108">
        <v>-137.04</v>
      </c>
      <c r="E72" s="80"/>
      <c r="I72" s="58"/>
    </row>
    <row r="73" spans="2:9" ht="24">
      <c r="B73" s="109" t="s">
        <v>79</v>
      </c>
      <c r="C73" s="110" t="s">
        <v>207</v>
      </c>
      <c r="D73" s="111">
        <f>D11-D40</f>
        <v>-121.94795917970305</v>
      </c>
      <c r="E73" s="112"/>
      <c r="I73" s="58"/>
    </row>
    <row r="74" spans="2:9">
      <c r="B74" s="63" t="s">
        <v>208</v>
      </c>
      <c r="C74" s="83" t="s">
        <v>209</v>
      </c>
      <c r="D74" s="84">
        <f>D12-D41</f>
        <v>-5.8120132180044948</v>
      </c>
      <c r="E74" s="66"/>
    </row>
    <row r="75" spans="2:9">
      <c r="B75" s="63" t="s">
        <v>210</v>
      </c>
      <c r="C75" s="83" t="s">
        <v>211</v>
      </c>
      <c r="D75" s="84">
        <f>D15-D42</f>
        <v>-116.13594596169844</v>
      </c>
      <c r="E75" s="66"/>
    </row>
    <row r="76" spans="2:9">
      <c r="B76" s="63" t="s">
        <v>212</v>
      </c>
      <c r="C76" s="83" t="s">
        <v>213</v>
      </c>
      <c r="D76" s="84">
        <f>D16-D43</f>
        <v>3.3993557452890286</v>
      </c>
      <c r="E76" s="66"/>
    </row>
    <row r="77" spans="2:9">
      <c r="B77" s="63" t="s">
        <v>214</v>
      </c>
      <c r="C77" s="83" t="s">
        <v>215</v>
      </c>
      <c r="D77" s="84">
        <f>D19-D44</f>
        <v>-95.030404698384814</v>
      </c>
      <c r="E77" s="66"/>
    </row>
    <row r="78" spans="2:9">
      <c r="B78" s="63" t="s">
        <v>216</v>
      </c>
      <c r="C78" s="83" t="s">
        <v>217</v>
      </c>
      <c r="D78" s="84">
        <f>D23-D45</f>
        <v>-24.504897008602565</v>
      </c>
      <c r="E78" s="66"/>
    </row>
    <row r="79" spans="2:9" ht="24.75" thickBot="1">
      <c r="B79" s="67" t="s">
        <v>218</v>
      </c>
      <c r="C79" s="83" t="s">
        <v>219</v>
      </c>
      <c r="D79" s="84">
        <f>D27-D46</f>
        <v>0</v>
      </c>
      <c r="E79" s="66"/>
    </row>
    <row r="80" spans="2:9">
      <c r="B80" s="59" t="s">
        <v>81</v>
      </c>
      <c r="C80" s="75" t="s">
        <v>220</v>
      </c>
      <c r="D80" s="82">
        <f>D31-D47</f>
        <v>-5.9596608202971026</v>
      </c>
      <c r="E80" s="62"/>
      <c r="I80" s="58"/>
    </row>
    <row r="81" spans="2:9">
      <c r="B81" s="63" t="s">
        <v>83</v>
      </c>
      <c r="C81" s="83" t="s">
        <v>221</v>
      </c>
      <c r="D81" s="84">
        <f>D33-D48</f>
        <v>-6.6734146946582484</v>
      </c>
      <c r="E81" s="66"/>
      <c r="I81" s="58"/>
    </row>
    <row r="82" spans="2:9">
      <c r="B82" s="63" t="s">
        <v>85</v>
      </c>
      <c r="C82" s="83" t="s">
        <v>222</v>
      </c>
      <c r="D82" s="84">
        <f>D34+D35-D49</f>
        <v>-9.3468391975460534</v>
      </c>
      <c r="E82" s="66"/>
    </row>
    <row r="83" spans="2:9">
      <c r="B83" s="67" t="s">
        <v>223</v>
      </c>
      <c r="C83" s="91" t="s">
        <v>224</v>
      </c>
      <c r="D83" s="92">
        <f>IFERROR(D36-D50,"-")</f>
        <v>10.060593071907217</v>
      </c>
      <c r="E83" s="70"/>
    </row>
    <row r="84" spans="2:9" ht="15.75" thickBot="1">
      <c r="B84" s="113" t="s">
        <v>87</v>
      </c>
      <c r="C84" s="114" t="s">
        <v>225</v>
      </c>
      <c r="D84" s="115">
        <v>0</v>
      </c>
      <c r="E84" s="70"/>
    </row>
    <row r="85" spans="2:9" ht="15.75" thickBot="1">
      <c r="B85" s="77" t="s">
        <v>226</v>
      </c>
      <c r="C85" s="78" t="s">
        <v>227</v>
      </c>
      <c r="D85" s="108">
        <v>0</v>
      </c>
      <c r="E85" s="80"/>
      <c r="I85" s="58"/>
    </row>
    <row r="86" spans="2:9" ht="15.75" thickBot="1">
      <c r="B86" s="77" t="s">
        <v>228</v>
      </c>
      <c r="C86" s="78" t="s">
        <v>229</v>
      </c>
      <c r="D86" s="79">
        <f>IFERROR(D72+D84-D85,"0")</f>
        <v>-137.04</v>
      </c>
      <c r="E86" s="80"/>
      <c r="I86" s="58"/>
    </row>
    <row r="87" spans="2:9" ht="24">
      <c r="B87" s="109" t="s">
        <v>230</v>
      </c>
      <c r="C87" s="110" t="s">
        <v>231</v>
      </c>
      <c r="D87" s="111">
        <f>IFERROR((D73/D11)*100,"0")</f>
        <v>-13.679584749699183</v>
      </c>
      <c r="E87" s="112"/>
    </row>
    <row r="88" spans="2:9">
      <c r="B88" s="63" t="s">
        <v>232</v>
      </c>
      <c r="C88" s="83" t="s">
        <v>233</v>
      </c>
      <c r="D88" s="84">
        <f>IFERROR((D74/D12)*100,"0")</f>
        <v>-1.5205847828228141</v>
      </c>
      <c r="E88" s="66"/>
    </row>
    <row r="89" spans="2:9">
      <c r="B89" s="63" t="s">
        <v>234</v>
      </c>
      <c r="C89" s="83" t="s">
        <v>235</v>
      </c>
      <c r="D89" s="84">
        <f>IFERROR((D75/D15)*100,"0")</f>
        <v>-22.80586139378574</v>
      </c>
      <c r="E89" s="66"/>
    </row>
    <row r="90" spans="2:9" ht="24">
      <c r="B90" s="63" t="s">
        <v>236</v>
      </c>
      <c r="C90" s="83" t="s">
        <v>237</v>
      </c>
      <c r="D90" s="84">
        <f>IFERROR((D76/D16)*100,"0")</f>
        <v>1.2556297021307306</v>
      </c>
      <c r="E90" s="66"/>
    </row>
    <row r="91" spans="2:9">
      <c r="B91" s="63" t="s">
        <v>238</v>
      </c>
      <c r="C91" s="83" t="s">
        <v>239</v>
      </c>
      <c r="D91" s="84">
        <f>IFERROR((D77/D19)*100,"0")</f>
        <v>-45.635417878944544</v>
      </c>
      <c r="E91" s="66"/>
    </row>
    <row r="92" spans="2:9">
      <c r="B92" s="63" t="s">
        <v>240</v>
      </c>
      <c r="C92" s="83" t="s">
        <v>241</v>
      </c>
      <c r="D92" s="84">
        <f>IFERROR((D78/D23)*100,"0")</f>
        <v>-80.954828332764777</v>
      </c>
      <c r="E92" s="66"/>
    </row>
    <row r="93" spans="2:9" ht="24.75" thickBot="1">
      <c r="B93" s="116" t="s">
        <v>242</v>
      </c>
      <c r="C93" s="117" t="s">
        <v>243</v>
      </c>
      <c r="D93" s="118" t="str">
        <f>IFERROR((D79/D27)*100,"0")</f>
        <v>0</v>
      </c>
      <c r="E93" s="119"/>
    </row>
    <row r="95" spans="2:9">
      <c r="C95" s="89" t="s">
        <v>244</v>
      </c>
    </row>
    <row r="96" spans="2:9">
      <c r="C96" s="89" t="s">
        <v>245</v>
      </c>
    </row>
  </sheetData>
  <sheetProtection password="F757" sheet="1" objects="1" scenarios="1"/>
  <mergeCells count="5">
    <mergeCell ref="B8:E8"/>
    <mergeCell ref="A1:L1"/>
    <mergeCell ref="A2:L2"/>
    <mergeCell ref="A3:L3"/>
    <mergeCell ref="A5:L5"/>
  </mergeCells>
  <pageMargins left="0.7" right="0.7" top="0.75" bottom="0.75" header="0.3" footer="0.3"/>
  <pageSetup scale="3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241"/>
  <sheetViews>
    <sheetView zoomScale="85" zoomScaleNormal="85" workbookViewId="0">
      <selection sqref="A1:R1"/>
    </sheetView>
  </sheetViews>
  <sheetFormatPr defaultColWidth="9.140625" defaultRowHeight="15"/>
  <cols>
    <col min="1" max="1" width="9.140625" style="5"/>
    <col min="2" max="2" width="10.7109375" style="5" customWidth="1"/>
    <col min="3" max="3" width="71.140625" style="5" customWidth="1"/>
    <col min="4" max="4" width="13.5703125" style="5" customWidth="1"/>
    <col min="5" max="5" width="13.42578125" style="5" customWidth="1"/>
    <col min="6" max="6" width="16.85546875" style="5" customWidth="1"/>
    <col min="7" max="7" width="16.140625" style="5" customWidth="1"/>
    <col min="8" max="8" width="15.7109375" style="5" customWidth="1"/>
    <col min="9" max="9" width="14" style="5" customWidth="1"/>
    <col min="10" max="11" width="14.5703125" style="5" customWidth="1"/>
    <col min="12" max="12" width="16.5703125" style="5" customWidth="1"/>
    <col min="13" max="13" width="15" style="5" customWidth="1"/>
    <col min="14" max="16" width="17.85546875" style="5" customWidth="1"/>
    <col min="17" max="17" width="23.28515625" style="5" customWidth="1"/>
    <col min="18" max="18" width="12.42578125" style="120" customWidth="1"/>
    <col min="19" max="19" width="5.42578125" style="120" customWidth="1"/>
    <col min="20" max="20" width="9.140625" style="5"/>
    <col min="21" max="21" width="12.7109375" style="5" bestFit="1" customWidth="1"/>
    <col min="22" max="16384" width="9.140625" style="5"/>
  </cols>
  <sheetData>
    <row r="1" spans="1:19">
      <c r="A1" s="1217" t="s">
        <v>0</v>
      </c>
      <c r="B1" s="1218"/>
      <c r="C1" s="1218"/>
      <c r="D1" s="1218"/>
      <c r="E1" s="1218"/>
      <c r="F1" s="1218"/>
      <c r="G1" s="1218"/>
      <c r="H1" s="1218"/>
      <c r="I1" s="1218"/>
      <c r="J1" s="1218"/>
      <c r="K1" s="1218"/>
      <c r="L1" s="1218"/>
      <c r="M1" s="1218"/>
      <c r="N1" s="1218"/>
      <c r="O1" s="1218"/>
      <c r="P1" s="1218"/>
      <c r="Q1" s="1218"/>
      <c r="R1" s="1219"/>
    </row>
    <row r="2" spans="1:19">
      <c r="A2" s="1217" t="s">
        <v>1</v>
      </c>
      <c r="B2" s="1218"/>
      <c r="C2" s="1218"/>
      <c r="D2" s="1218"/>
      <c r="E2" s="1218"/>
      <c r="F2" s="1218"/>
      <c r="G2" s="1218"/>
      <c r="H2" s="1218"/>
      <c r="I2" s="1218"/>
      <c r="J2" s="1218"/>
      <c r="K2" s="1218"/>
      <c r="L2" s="1218"/>
      <c r="M2" s="1218"/>
      <c r="N2" s="1218"/>
      <c r="O2" s="1218"/>
      <c r="P2" s="1218"/>
      <c r="Q2" s="1218"/>
      <c r="R2" s="1219"/>
    </row>
    <row r="3" spans="1:19">
      <c r="A3" s="1220"/>
      <c r="B3" s="1221"/>
      <c r="C3" s="1221"/>
      <c r="D3" s="1221"/>
      <c r="E3" s="1221"/>
      <c r="F3" s="1221"/>
      <c r="G3" s="1221"/>
      <c r="H3" s="1221"/>
      <c r="I3" s="1221"/>
      <c r="J3" s="1221"/>
      <c r="K3" s="1221"/>
      <c r="L3" s="1221"/>
      <c r="M3" s="1221"/>
      <c r="N3" s="1221"/>
      <c r="O3" s="1221"/>
      <c r="P3" s="1221"/>
      <c r="Q3" s="1221"/>
      <c r="R3" s="1222"/>
    </row>
    <row r="4" spans="1:19">
      <c r="A4" s="6"/>
      <c r="B4" s="6"/>
      <c r="C4" s="6"/>
      <c r="D4" s="6"/>
      <c r="E4" s="6"/>
      <c r="F4" s="6"/>
      <c r="G4" s="6"/>
      <c r="H4" s="6"/>
      <c r="I4" s="6"/>
      <c r="J4" s="6"/>
      <c r="K4" s="6"/>
      <c r="L4" s="6"/>
      <c r="M4" s="6"/>
      <c r="N4" s="6"/>
      <c r="O4" s="6"/>
      <c r="P4" s="6"/>
      <c r="Q4" s="6"/>
      <c r="R4" s="121"/>
    </row>
    <row r="5" spans="1:19">
      <c r="A5" s="1223" t="s">
        <v>246</v>
      </c>
      <c r="B5" s="1224"/>
      <c r="C5" s="1224"/>
      <c r="D5" s="1224"/>
      <c r="E5" s="1224"/>
      <c r="F5" s="1224"/>
      <c r="G5" s="1224"/>
      <c r="H5" s="1224"/>
      <c r="I5" s="1224"/>
      <c r="J5" s="1224"/>
      <c r="K5" s="1224"/>
      <c r="L5" s="1224"/>
      <c r="M5" s="1224"/>
      <c r="N5" s="1224"/>
      <c r="O5" s="1224"/>
      <c r="P5" s="1224"/>
      <c r="Q5" s="1224"/>
      <c r="R5" s="1225"/>
    </row>
    <row r="6" spans="1:19">
      <c r="A6" s="6"/>
      <c r="B6" s="6"/>
      <c r="C6" s="6"/>
      <c r="D6" s="6"/>
      <c r="E6" s="6"/>
      <c r="F6" s="6"/>
      <c r="G6" s="6"/>
      <c r="H6" s="6"/>
      <c r="I6" s="6"/>
      <c r="J6" s="6"/>
      <c r="K6" s="6"/>
      <c r="L6" s="6"/>
      <c r="M6" s="6"/>
      <c r="N6" s="6"/>
      <c r="O6" s="6"/>
      <c r="P6" s="6"/>
      <c r="Q6" s="6"/>
      <c r="R6" s="121"/>
    </row>
    <row r="8" spans="1:19" ht="15.75" thickBot="1">
      <c r="B8" s="1216" t="s">
        <v>247</v>
      </c>
      <c r="C8" s="1216"/>
      <c r="D8" s="1216"/>
      <c r="E8" s="1216"/>
      <c r="F8" s="1216"/>
      <c r="G8" s="1216"/>
      <c r="H8" s="1216"/>
      <c r="I8" s="1216"/>
      <c r="J8" s="1216"/>
      <c r="K8" s="1216"/>
      <c r="L8" s="1216"/>
      <c r="M8" s="1216"/>
      <c r="N8" s="1216"/>
      <c r="O8" s="1216"/>
      <c r="P8" s="1216"/>
      <c r="Q8" s="1216"/>
    </row>
    <row r="9" spans="1:19" ht="124.5" customHeight="1" thickBot="1">
      <c r="B9" s="122" t="s">
        <v>4</v>
      </c>
      <c r="C9" s="123" t="s">
        <v>248</v>
      </c>
      <c r="D9" s="123" t="s">
        <v>249</v>
      </c>
      <c r="E9" s="124" t="s">
        <v>250</v>
      </c>
      <c r="F9" s="125" t="s">
        <v>251</v>
      </c>
      <c r="G9" s="126" t="s">
        <v>252</v>
      </c>
      <c r="H9" s="127" t="s">
        <v>253</v>
      </c>
      <c r="I9" s="128" t="s">
        <v>254</v>
      </c>
      <c r="J9" s="125" t="s">
        <v>255</v>
      </c>
      <c r="K9" s="126" t="s">
        <v>256</v>
      </c>
      <c r="L9" s="129" t="s">
        <v>257</v>
      </c>
      <c r="M9" s="124" t="s">
        <v>258</v>
      </c>
      <c r="N9" s="128" t="s">
        <v>259</v>
      </c>
      <c r="O9" s="130" t="s">
        <v>260</v>
      </c>
      <c r="P9" s="131" t="s">
        <v>261</v>
      </c>
      <c r="Q9" s="132" t="s">
        <v>262</v>
      </c>
    </row>
    <row r="10" spans="1:19" ht="28.5" customHeight="1" thickTop="1" thickBot="1">
      <c r="B10" s="133" t="s">
        <v>51</v>
      </c>
      <c r="C10" s="134" t="s">
        <v>263</v>
      </c>
      <c r="D10" s="135"/>
      <c r="E10" s="136"/>
      <c r="F10" s="137"/>
      <c r="G10" s="138"/>
      <c r="H10" s="139"/>
      <c r="I10" s="136"/>
      <c r="J10" s="137"/>
      <c r="K10" s="138"/>
      <c r="L10" s="138"/>
      <c r="M10" s="136"/>
      <c r="N10" s="140"/>
      <c r="O10" s="141"/>
      <c r="P10" s="139"/>
      <c r="Q10" s="136"/>
    </row>
    <row r="11" spans="1:19">
      <c r="B11" s="142" t="s">
        <v>96</v>
      </c>
      <c r="C11" s="143" t="s">
        <v>264</v>
      </c>
      <c r="D11" s="144">
        <f t="shared" ref="D11:Q12" si="0">D30</f>
        <v>0</v>
      </c>
      <c r="E11" s="145">
        <f t="shared" si="0"/>
        <v>0</v>
      </c>
      <c r="F11" s="146">
        <f t="shared" si="0"/>
        <v>0</v>
      </c>
      <c r="G11" s="147">
        <f t="shared" si="0"/>
        <v>0</v>
      </c>
      <c r="H11" s="148">
        <f t="shared" si="0"/>
        <v>0</v>
      </c>
      <c r="I11" s="145">
        <f t="shared" si="0"/>
        <v>0</v>
      </c>
      <c r="J11" s="146">
        <f t="shared" si="0"/>
        <v>0</v>
      </c>
      <c r="K11" s="147">
        <f t="shared" si="0"/>
        <v>0</v>
      </c>
      <c r="L11" s="147">
        <f t="shared" si="0"/>
        <v>0</v>
      </c>
      <c r="M11" s="145">
        <f t="shared" si="0"/>
        <v>0</v>
      </c>
      <c r="N11" s="149">
        <f t="shared" si="0"/>
        <v>0</v>
      </c>
      <c r="O11" s="147">
        <f t="shared" si="0"/>
        <v>0</v>
      </c>
      <c r="P11" s="147">
        <f t="shared" si="0"/>
        <v>0</v>
      </c>
      <c r="Q11" s="145">
        <f t="shared" si="0"/>
        <v>0</v>
      </c>
    </row>
    <row r="12" spans="1:19">
      <c r="B12" s="150" t="s">
        <v>102</v>
      </c>
      <c r="C12" s="151" t="s">
        <v>265</v>
      </c>
      <c r="D12" s="152">
        <f t="shared" si="0"/>
        <v>0</v>
      </c>
      <c r="E12" s="153">
        <f t="shared" si="0"/>
        <v>0</v>
      </c>
      <c r="F12" s="154">
        <f t="shared" si="0"/>
        <v>0</v>
      </c>
      <c r="G12" s="155">
        <f t="shared" si="0"/>
        <v>0</v>
      </c>
      <c r="H12" s="156">
        <f t="shared" si="0"/>
        <v>0</v>
      </c>
      <c r="I12" s="153">
        <f t="shared" si="0"/>
        <v>0</v>
      </c>
      <c r="J12" s="154">
        <f t="shared" si="0"/>
        <v>0</v>
      </c>
      <c r="K12" s="155">
        <f t="shared" si="0"/>
        <v>0</v>
      </c>
      <c r="L12" s="155">
        <f t="shared" si="0"/>
        <v>0</v>
      </c>
      <c r="M12" s="153">
        <f t="shared" si="0"/>
        <v>0</v>
      </c>
      <c r="N12" s="157">
        <f t="shared" si="0"/>
        <v>0</v>
      </c>
      <c r="O12" s="158">
        <f>O31</f>
        <v>0</v>
      </c>
      <c r="P12" s="156">
        <f t="shared" si="0"/>
        <v>0</v>
      </c>
      <c r="Q12" s="153">
        <f t="shared" si="0"/>
        <v>0</v>
      </c>
    </row>
    <row r="13" spans="1:19">
      <c r="B13" s="150" t="s">
        <v>124</v>
      </c>
      <c r="C13" s="151" t="s">
        <v>266</v>
      </c>
      <c r="D13" s="152">
        <f t="shared" ref="D13:Q14" si="1">D34+D91</f>
        <v>248.46641</v>
      </c>
      <c r="E13" s="153">
        <f t="shared" si="1"/>
        <v>54.551052636000001</v>
      </c>
      <c r="F13" s="154">
        <f t="shared" si="1"/>
        <v>27.146979571999999</v>
      </c>
      <c r="G13" s="155">
        <f t="shared" si="1"/>
        <v>10.3009</v>
      </c>
      <c r="H13" s="156">
        <f t="shared" si="1"/>
        <v>17.103173064</v>
      </c>
      <c r="I13" s="153">
        <f t="shared" si="1"/>
        <v>173.659631668</v>
      </c>
      <c r="J13" s="154">
        <f t="shared" si="1"/>
        <v>38.185695648000006</v>
      </c>
      <c r="K13" s="155">
        <f t="shared" si="1"/>
        <v>132.21050452399999</v>
      </c>
      <c r="L13" s="155">
        <f t="shared" si="1"/>
        <v>3.2634314959999995</v>
      </c>
      <c r="M13" s="153">
        <f t="shared" si="1"/>
        <v>0</v>
      </c>
      <c r="N13" s="157">
        <f t="shared" si="1"/>
        <v>0.59372569600000002</v>
      </c>
      <c r="O13" s="158">
        <f t="shared" si="1"/>
        <v>0.58863397200000001</v>
      </c>
      <c r="P13" s="156">
        <f t="shared" si="1"/>
        <v>5.0917240000000006E-3</v>
      </c>
      <c r="Q13" s="153">
        <f t="shared" si="1"/>
        <v>19.661999999999999</v>
      </c>
    </row>
    <row r="14" spans="1:19" s="2" customFormat="1" ht="35.25" customHeight="1">
      <c r="B14" s="159" t="s">
        <v>126</v>
      </c>
      <c r="C14" s="160" t="s">
        <v>267</v>
      </c>
      <c r="D14" s="161">
        <f t="shared" si="1"/>
        <v>218.26744000000002</v>
      </c>
      <c r="E14" s="162">
        <f t="shared" si="1"/>
        <v>52.727930000000001</v>
      </c>
      <c r="F14" s="163">
        <f t="shared" si="1"/>
        <v>26.28389</v>
      </c>
      <c r="G14" s="164">
        <f t="shared" si="1"/>
        <v>9.9923800000000007</v>
      </c>
      <c r="H14" s="165">
        <f t="shared" si="1"/>
        <v>16.45166</v>
      </c>
      <c r="I14" s="162">
        <f t="shared" si="1"/>
        <v>165.53951000000001</v>
      </c>
      <c r="J14" s="163">
        <f t="shared" si="1"/>
        <v>37.644410000000001</v>
      </c>
      <c r="K14" s="164">
        <f t="shared" si="1"/>
        <v>126.74466</v>
      </c>
      <c r="L14" s="164">
        <f t="shared" si="1"/>
        <v>1.1504399999999999</v>
      </c>
      <c r="M14" s="162">
        <f t="shared" si="1"/>
        <v>0</v>
      </c>
      <c r="N14" s="166">
        <f t="shared" si="1"/>
        <v>0</v>
      </c>
      <c r="O14" s="167">
        <f t="shared" si="1"/>
        <v>0</v>
      </c>
      <c r="P14" s="165">
        <f t="shared" si="1"/>
        <v>0</v>
      </c>
      <c r="Q14" s="162">
        <f t="shared" si="1"/>
        <v>0</v>
      </c>
      <c r="R14" s="168"/>
      <c r="S14" s="168"/>
    </row>
    <row r="15" spans="1:19">
      <c r="B15" s="150" t="s">
        <v>268</v>
      </c>
      <c r="C15" s="151" t="s">
        <v>269</v>
      </c>
      <c r="D15" s="152">
        <f t="shared" ref="D15:Q15" si="2">D37</f>
        <v>0</v>
      </c>
      <c r="E15" s="153">
        <f t="shared" si="2"/>
        <v>0</v>
      </c>
      <c r="F15" s="154">
        <f t="shared" si="2"/>
        <v>0</v>
      </c>
      <c r="G15" s="155">
        <f t="shared" si="2"/>
        <v>0</v>
      </c>
      <c r="H15" s="156">
        <f t="shared" si="2"/>
        <v>0</v>
      </c>
      <c r="I15" s="153">
        <f t="shared" si="2"/>
        <v>0</v>
      </c>
      <c r="J15" s="154">
        <f t="shared" si="2"/>
        <v>0</v>
      </c>
      <c r="K15" s="155">
        <f t="shared" si="2"/>
        <v>0</v>
      </c>
      <c r="L15" s="155">
        <f t="shared" si="2"/>
        <v>0</v>
      </c>
      <c r="M15" s="153">
        <f t="shared" si="2"/>
        <v>0</v>
      </c>
      <c r="N15" s="157">
        <f t="shared" si="2"/>
        <v>0</v>
      </c>
      <c r="O15" s="158">
        <f t="shared" si="2"/>
        <v>0</v>
      </c>
      <c r="P15" s="156">
        <f t="shared" si="2"/>
        <v>0</v>
      </c>
      <c r="Q15" s="153">
        <f t="shared" si="2"/>
        <v>0</v>
      </c>
    </row>
    <row r="16" spans="1:19">
      <c r="B16" s="150" t="s">
        <v>270</v>
      </c>
      <c r="C16" s="151" t="s">
        <v>271</v>
      </c>
      <c r="D16" s="152">
        <f t="shared" ref="D16:Q17" si="3">D45+D99+D194</f>
        <v>74.194950000000006</v>
      </c>
      <c r="E16" s="153">
        <f t="shared" si="3"/>
        <v>29.338963045838067</v>
      </c>
      <c r="F16" s="154">
        <f t="shared" si="3"/>
        <v>3.0616074470619803</v>
      </c>
      <c r="G16" s="155">
        <f t="shared" si="3"/>
        <v>0.23914771489631845</v>
      </c>
      <c r="H16" s="156">
        <f t="shared" si="3"/>
        <v>26.038207883879767</v>
      </c>
      <c r="I16" s="153">
        <f t="shared" si="3"/>
        <v>30.737885220867106</v>
      </c>
      <c r="J16" s="154">
        <f t="shared" si="3"/>
        <v>17.715907659349302</v>
      </c>
      <c r="K16" s="155">
        <f t="shared" si="3"/>
        <v>7.2931749679711899</v>
      </c>
      <c r="L16" s="155">
        <f t="shared" si="3"/>
        <v>5.7288025935466136</v>
      </c>
      <c r="M16" s="153">
        <f t="shared" si="3"/>
        <v>0</v>
      </c>
      <c r="N16" s="157">
        <f t="shared" si="3"/>
        <v>9.7432489952379715</v>
      </c>
      <c r="O16" s="158">
        <f t="shared" si="3"/>
        <v>6.8075618466422991</v>
      </c>
      <c r="P16" s="156">
        <f t="shared" si="3"/>
        <v>2.9356871485956733</v>
      </c>
      <c r="Q16" s="153">
        <f t="shared" si="3"/>
        <v>4.3748527380568518</v>
      </c>
    </row>
    <row r="17" spans="1:22" s="2" customFormat="1">
      <c r="B17" s="169" t="s">
        <v>272</v>
      </c>
      <c r="C17" s="170" t="s">
        <v>273</v>
      </c>
      <c r="D17" s="171">
        <f t="shared" si="3"/>
        <v>45.810180000000003</v>
      </c>
      <c r="E17" s="172">
        <f t="shared" si="3"/>
        <v>19.374749272239228</v>
      </c>
      <c r="F17" s="173">
        <f t="shared" si="3"/>
        <v>1.8142972087005409</v>
      </c>
      <c r="G17" s="174">
        <f t="shared" si="3"/>
        <v>5.1970697085353373E-4</v>
      </c>
      <c r="H17" s="175">
        <f t="shared" si="3"/>
        <v>17.559932356567831</v>
      </c>
      <c r="I17" s="172">
        <f t="shared" si="3"/>
        <v>16.909739783193864</v>
      </c>
      <c r="J17" s="173">
        <f t="shared" si="3"/>
        <v>8.6008712771783511</v>
      </c>
      <c r="K17" s="174">
        <f t="shared" si="3"/>
        <v>3.3397658225229461</v>
      </c>
      <c r="L17" s="174">
        <f t="shared" si="3"/>
        <v>4.9691026834925669</v>
      </c>
      <c r="M17" s="172">
        <f t="shared" si="3"/>
        <v>0</v>
      </c>
      <c r="N17" s="176">
        <f t="shared" si="3"/>
        <v>5.4601363798441014</v>
      </c>
      <c r="O17" s="177">
        <f t="shared" si="3"/>
        <v>2.8308877101498413</v>
      </c>
      <c r="P17" s="175">
        <f t="shared" si="3"/>
        <v>2.6292486696942596</v>
      </c>
      <c r="Q17" s="172">
        <f t="shared" si="3"/>
        <v>4.0655545647228051</v>
      </c>
      <c r="R17" s="168"/>
      <c r="S17" s="168"/>
    </row>
    <row r="18" spans="1:22" s="2" customFormat="1">
      <c r="B18" s="169" t="s">
        <v>274</v>
      </c>
      <c r="C18" s="170" t="s">
        <v>275</v>
      </c>
      <c r="D18" s="171">
        <f t="shared" ref="D18:Q18" si="4">D49+D103+D198</f>
        <v>0</v>
      </c>
      <c r="E18" s="172">
        <f t="shared" si="4"/>
        <v>0</v>
      </c>
      <c r="F18" s="173">
        <f t="shared" si="4"/>
        <v>0</v>
      </c>
      <c r="G18" s="174">
        <f t="shared" si="4"/>
        <v>0</v>
      </c>
      <c r="H18" s="175">
        <f t="shared" si="4"/>
        <v>0</v>
      </c>
      <c r="I18" s="172">
        <f t="shared" si="4"/>
        <v>0</v>
      </c>
      <c r="J18" s="173">
        <f t="shared" si="4"/>
        <v>0</v>
      </c>
      <c r="K18" s="174">
        <f t="shared" si="4"/>
        <v>0</v>
      </c>
      <c r="L18" s="174">
        <f t="shared" si="4"/>
        <v>0</v>
      </c>
      <c r="M18" s="172">
        <f t="shared" si="4"/>
        <v>0</v>
      </c>
      <c r="N18" s="176">
        <f t="shared" si="4"/>
        <v>0</v>
      </c>
      <c r="O18" s="177">
        <f t="shared" si="4"/>
        <v>0</v>
      </c>
      <c r="P18" s="175">
        <f t="shared" si="4"/>
        <v>0</v>
      </c>
      <c r="Q18" s="172">
        <f t="shared" si="4"/>
        <v>0</v>
      </c>
      <c r="R18" s="168"/>
      <c r="S18" s="168"/>
    </row>
    <row r="19" spans="1:22" s="2" customFormat="1">
      <c r="B19" s="178" t="s">
        <v>276</v>
      </c>
      <c r="C19" s="179" t="s">
        <v>277</v>
      </c>
      <c r="D19" s="180">
        <f t="shared" ref="D19:Q19" si="5">D47+D101+D196</f>
        <v>26.104709999999997</v>
      </c>
      <c r="E19" s="181">
        <f t="shared" si="5"/>
        <v>9.9078297680276606</v>
      </c>
      <c r="F19" s="182">
        <f t="shared" si="5"/>
        <v>1.2329775649796129</v>
      </c>
      <c r="G19" s="183">
        <f t="shared" si="5"/>
        <v>0.23851141004494161</v>
      </c>
      <c r="H19" s="184">
        <f t="shared" si="5"/>
        <v>8.4363407930031062</v>
      </c>
      <c r="I19" s="181">
        <f t="shared" si="5"/>
        <v>13.649335336620922</v>
      </c>
      <c r="J19" s="182">
        <f t="shared" si="5"/>
        <v>9.0733851174438751</v>
      </c>
      <c r="K19" s="183">
        <f t="shared" si="5"/>
        <v>3.8260476845811482</v>
      </c>
      <c r="L19" s="183">
        <f t="shared" si="5"/>
        <v>0.74990253459589706</v>
      </c>
      <c r="M19" s="181">
        <f t="shared" si="5"/>
        <v>0</v>
      </c>
      <c r="N19" s="185">
        <f t="shared" si="5"/>
        <v>2.2433854325807516</v>
      </c>
      <c r="O19" s="186">
        <f t="shared" si="5"/>
        <v>1.941412668143164</v>
      </c>
      <c r="P19" s="184">
        <f t="shared" si="5"/>
        <v>0.3019727644375873</v>
      </c>
      <c r="Q19" s="181">
        <f t="shared" si="5"/>
        <v>0.30415946277066536</v>
      </c>
      <c r="R19" s="168"/>
      <c r="S19" s="168"/>
    </row>
    <row r="20" spans="1:22">
      <c r="B20" s="150" t="s">
        <v>278</v>
      </c>
      <c r="C20" s="187" t="s">
        <v>279</v>
      </c>
      <c r="D20" s="152">
        <f t="shared" ref="D20:Q21" si="6">D52+D106+D201</f>
        <v>507.15997000000004</v>
      </c>
      <c r="E20" s="153">
        <f t="shared" si="6"/>
        <v>184.33236825989667</v>
      </c>
      <c r="F20" s="154">
        <f t="shared" si="6"/>
        <v>49.316109041349307</v>
      </c>
      <c r="G20" s="155">
        <f t="shared" si="6"/>
        <v>7.1303493745996399E-2</v>
      </c>
      <c r="H20" s="156">
        <f t="shared" si="6"/>
        <v>134.94495572480136</v>
      </c>
      <c r="I20" s="153">
        <f t="shared" si="6"/>
        <v>232.38959099112267</v>
      </c>
      <c r="J20" s="154">
        <f t="shared" si="6"/>
        <v>143.88719221477112</v>
      </c>
      <c r="K20" s="155">
        <f t="shared" si="6"/>
        <v>64.968521910786023</v>
      </c>
      <c r="L20" s="155">
        <f t="shared" si="6"/>
        <v>23.533876865565539</v>
      </c>
      <c r="M20" s="153">
        <f t="shared" si="6"/>
        <v>0</v>
      </c>
      <c r="N20" s="157">
        <f t="shared" si="6"/>
        <v>87.195517807650504</v>
      </c>
      <c r="O20" s="158">
        <f t="shared" si="6"/>
        <v>80.70844692692927</v>
      </c>
      <c r="P20" s="156">
        <f t="shared" si="6"/>
        <v>6.4870708807212374</v>
      </c>
      <c r="Q20" s="153">
        <f t="shared" si="6"/>
        <v>3.2424929413301142</v>
      </c>
    </row>
    <row r="21" spans="1:22">
      <c r="B21" s="169" t="s">
        <v>280</v>
      </c>
      <c r="C21" s="188" t="s">
        <v>281</v>
      </c>
      <c r="D21" s="171">
        <f t="shared" si="6"/>
        <v>466.74520999999999</v>
      </c>
      <c r="E21" s="172">
        <f t="shared" si="6"/>
        <v>170.69713481661825</v>
      </c>
      <c r="F21" s="173">
        <f t="shared" si="6"/>
        <v>44.980051926046649</v>
      </c>
      <c r="G21" s="174">
        <f t="shared" si="6"/>
        <v>5.9783608017538514E-2</v>
      </c>
      <c r="H21" s="175">
        <f t="shared" si="6"/>
        <v>125.65729928255405</v>
      </c>
      <c r="I21" s="172">
        <f t="shared" si="6"/>
        <v>212.08931326435948</v>
      </c>
      <c r="J21" s="173">
        <f t="shared" si="6"/>
        <v>136.98582835399108</v>
      </c>
      <c r="K21" s="174">
        <f t="shared" si="6"/>
        <v>53.444883261628803</v>
      </c>
      <c r="L21" s="174">
        <f t="shared" si="6"/>
        <v>21.658601648739605</v>
      </c>
      <c r="M21" s="172">
        <f t="shared" si="6"/>
        <v>0</v>
      </c>
      <c r="N21" s="176">
        <f t="shared" si="6"/>
        <v>81.323974248286135</v>
      </c>
      <c r="O21" s="177">
        <f t="shared" si="6"/>
        <v>75.352031411177506</v>
      </c>
      <c r="P21" s="175">
        <f t="shared" si="6"/>
        <v>5.9719428371086272</v>
      </c>
      <c r="Q21" s="172">
        <f t="shared" si="6"/>
        <v>2.6347876707361184</v>
      </c>
    </row>
    <row r="22" spans="1:22">
      <c r="A22" s="189"/>
      <c r="B22" s="190" t="s">
        <v>282</v>
      </c>
      <c r="C22" s="191" t="s">
        <v>283</v>
      </c>
      <c r="D22" s="192">
        <f>D32+D33+D47+D67+D69+D73+D75+D76+D77+D79+D85+D86+D101+D119+D121+D125+D128+D129+D131+D137+D138+D196+D214+D216+D220+D222+D223+D224+D226+D233+D234+D127</f>
        <v>60.285509999999995</v>
      </c>
      <c r="E22" s="193">
        <f t="shared" ref="E22:Q22" si="7">E32+E33+E47+E67+E69+E73+E75+E76+E77+E79+E85+E86+E101+E119+E121+E125+E128+E129+E131+E137+E138+E196+E214+E216+E220+E222+E223+E224+E226+E233+E234+E127</f>
        <v>22.012545485899594</v>
      </c>
      <c r="F22" s="194">
        <f t="shared" si="7"/>
        <v>2.080988776183518</v>
      </c>
      <c r="G22" s="195">
        <f t="shared" si="7"/>
        <v>0.24522661841294582</v>
      </c>
      <c r="H22" s="196">
        <f t="shared" si="7"/>
        <v>19.686330091303137</v>
      </c>
      <c r="I22" s="193">
        <f t="shared" si="7"/>
        <v>30.935289233084895</v>
      </c>
      <c r="J22" s="194">
        <f t="shared" si="7"/>
        <v>13.730330896614729</v>
      </c>
      <c r="K22" s="195">
        <f t="shared" si="7"/>
        <v>14.000829552132368</v>
      </c>
      <c r="L22" s="195">
        <f t="shared" si="7"/>
        <v>3.2041287843377964</v>
      </c>
      <c r="M22" s="193">
        <f t="shared" si="7"/>
        <v>0</v>
      </c>
      <c r="N22" s="197">
        <f t="shared" si="7"/>
        <v>6.7375626497901875</v>
      </c>
      <c r="O22" s="198">
        <f t="shared" si="7"/>
        <v>3.7461891721177598</v>
      </c>
      <c r="P22" s="196">
        <f t="shared" si="7"/>
        <v>2.9913734776724263</v>
      </c>
      <c r="Q22" s="199">
        <f t="shared" si="7"/>
        <v>0.6001126312253181</v>
      </c>
    </row>
    <row r="23" spans="1:22">
      <c r="A23" s="189"/>
      <c r="B23" s="200" t="s">
        <v>284</v>
      </c>
      <c r="C23" s="134" t="s">
        <v>285</v>
      </c>
      <c r="D23" s="201">
        <f t="shared" ref="D23:Q23" si="8">D29+D90+D186</f>
        <v>1184.57753</v>
      </c>
      <c r="E23" s="200">
        <f t="shared" si="8"/>
        <v>388.03425321800449</v>
      </c>
      <c r="F23" s="202">
        <f t="shared" si="8"/>
        <v>105.50373949122779</v>
      </c>
      <c r="G23" s="203">
        <f t="shared" si="8"/>
        <v>10.629366272474947</v>
      </c>
      <c r="H23" s="204">
        <f t="shared" si="8"/>
        <v>271.90114745430174</v>
      </c>
      <c r="I23" s="200">
        <f t="shared" si="8"/>
        <v>625.37321596169841</v>
      </c>
      <c r="J23" s="202">
        <f t="shared" si="8"/>
        <v>267.32980425471095</v>
      </c>
      <c r="K23" s="203">
        <f t="shared" si="8"/>
        <v>303.26867469838481</v>
      </c>
      <c r="L23" s="203">
        <f t="shared" si="8"/>
        <v>54.774737008602564</v>
      </c>
      <c r="M23" s="200">
        <f t="shared" si="8"/>
        <v>0</v>
      </c>
      <c r="N23" s="205">
        <f t="shared" si="8"/>
        <v>143.0967538922043</v>
      </c>
      <c r="O23" s="206">
        <f t="shared" si="8"/>
        <v>118.63543469465824</v>
      </c>
      <c r="P23" s="204">
        <f t="shared" si="8"/>
        <v>24.461319197546054</v>
      </c>
      <c r="Q23" s="207">
        <f t="shared" si="8"/>
        <v>28.07330692809278</v>
      </c>
      <c r="T23" s="120"/>
      <c r="U23" s="208"/>
      <c r="V23" s="3"/>
    </row>
    <row r="24" spans="1:22">
      <c r="B24" s="209" t="s">
        <v>286</v>
      </c>
      <c r="C24" s="210" t="s">
        <v>287</v>
      </c>
      <c r="D24" s="152">
        <f t="shared" ref="D24:D31" si="9">E24+I24+M24+N24+Q24</f>
        <v>934.13308999999992</v>
      </c>
      <c r="E24" s="153">
        <f t="shared" ref="E24:Q24" si="10">SUM(E25:E27)</f>
        <v>311.21532321800447</v>
      </c>
      <c r="F24" s="154">
        <f t="shared" si="10"/>
        <v>79.219849491227791</v>
      </c>
      <c r="G24" s="155">
        <f t="shared" si="10"/>
        <v>0.63698627247494666</v>
      </c>
      <c r="H24" s="156">
        <f t="shared" si="10"/>
        <v>231.35848745430172</v>
      </c>
      <c r="I24" s="153">
        <f t="shared" si="10"/>
        <v>451.74770596169839</v>
      </c>
      <c r="J24" s="154">
        <f t="shared" si="10"/>
        <v>229.68539425471096</v>
      </c>
      <c r="K24" s="155">
        <f t="shared" si="10"/>
        <v>168.43801469838482</v>
      </c>
      <c r="L24" s="155">
        <f t="shared" si="10"/>
        <v>53.624297008602561</v>
      </c>
      <c r="M24" s="153">
        <f t="shared" si="10"/>
        <v>0</v>
      </c>
      <c r="N24" s="157">
        <f t="shared" si="10"/>
        <v>143.0967538922043</v>
      </c>
      <c r="O24" s="158">
        <f t="shared" si="10"/>
        <v>118.63543469465824</v>
      </c>
      <c r="P24" s="156">
        <f t="shared" si="10"/>
        <v>24.461319197546054</v>
      </c>
      <c r="Q24" s="209">
        <f t="shared" si="10"/>
        <v>28.07330692809278</v>
      </c>
      <c r="T24" s="120"/>
      <c r="U24" s="120"/>
      <c r="V24" s="211"/>
    </row>
    <row r="25" spans="1:22">
      <c r="B25" s="212" t="s">
        <v>288</v>
      </c>
      <c r="C25" s="213" t="s">
        <v>289</v>
      </c>
      <c r="D25" s="214">
        <f t="shared" si="9"/>
        <v>680.16250000000002</v>
      </c>
      <c r="E25" s="212">
        <f t="shared" ref="E25:E30" si="11">SUM(F25:H25)</f>
        <v>221.96841999999995</v>
      </c>
      <c r="F25" s="215">
        <f>F29-F30-F31-F35-F38-F39-F58-F59-F89</f>
        <v>55.981639999999985</v>
      </c>
      <c r="G25" s="216">
        <f>G29-G30-G31-G35-G38-G39-G58-G59-G89</f>
        <v>0.54012999999999955</v>
      </c>
      <c r="H25" s="217">
        <f>H29-H30-H31-H35-H38-H39-H58-H59-H89</f>
        <v>165.44664999999998</v>
      </c>
      <c r="I25" s="212">
        <f t="shared" ref="I25:I56" si="12">SUM(J25:L25)</f>
        <v>331.91383999999999</v>
      </c>
      <c r="J25" s="215">
        <f t="shared" ref="J25:Q25" si="13">J29-J30-J31-J35-J38-J39-J58-J59-J89</f>
        <v>160.96012999999999</v>
      </c>
      <c r="K25" s="216">
        <f t="shared" si="13"/>
        <v>130.17061999999999</v>
      </c>
      <c r="L25" s="216">
        <f t="shared" si="13"/>
        <v>40.783089999999994</v>
      </c>
      <c r="M25" s="212">
        <f t="shared" si="13"/>
        <v>0</v>
      </c>
      <c r="N25" s="218">
        <f>SUM(O25:P25)</f>
        <v>102.47558999999998</v>
      </c>
      <c r="O25" s="219">
        <f t="shared" si="13"/>
        <v>82.807799999999986</v>
      </c>
      <c r="P25" s="217">
        <f t="shared" si="13"/>
        <v>19.66779</v>
      </c>
      <c r="Q25" s="212">
        <f t="shared" si="13"/>
        <v>23.804650000000002</v>
      </c>
      <c r="T25" s="120"/>
      <c r="U25" s="120"/>
      <c r="V25" s="211"/>
    </row>
    <row r="26" spans="1:22">
      <c r="B26" s="212" t="s">
        <v>290</v>
      </c>
      <c r="C26" s="220" t="s">
        <v>291</v>
      </c>
      <c r="D26" s="221">
        <f t="shared" si="9"/>
        <v>105.07850000000001</v>
      </c>
      <c r="E26" s="222">
        <f t="shared" si="11"/>
        <v>39.225804050000001</v>
      </c>
      <c r="F26" s="223">
        <f>F90-F92-F140</f>
        <v>10.413279350000002</v>
      </c>
      <c r="G26" s="224">
        <f>G90-G92-G140</f>
        <v>0</v>
      </c>
      <c r="H26" s="225">
        <f>H90-H92-H140</f>
        <v>28.812524700000001</v>
      </c>
      <c r="I26" s="222">
        <f t="shared" si="12"/>
        <v>47.064660149999995</v>
      </c>
      <c r="J26" s="223">
        <f t="shared" ref="J26:Q26" si="14">J90-J92-J140</f>
        <v>31.985895399999997</v>
      </c>
      <c r="K26" s="224">
        <f t="shared" si="14"/>
        <v>10.47632645</v>
      </c>
      <c r="L26" s="224">
        <f t="shared" si="14"/>
        <v>4.6024382999999993</v>
      </c>
      <c r="M26" s="222">
        <f t="shared" si="14"/>
        <v>0</v>
      </c>
      <c r="N26" s="226">
        <f>SUM(O26:P26)</f>
        <v>18.788035799999999</v>
      </c>
      <c r="O26" s="227">
        <f t="shared" si="14"/>
        <v>17.768774350000001</v>
      </c>
      <c r="P26" s="225">
        <f t="shared" si="14"/>
        <v>1.0192614499999997</v>
      </c>
      <c r="Q26" s="222">
        <f t="shared" si="14"/>
        <v>0</v>
      </c>
    </row>
    <row r="27" spans="1:22">
      <c r="B27" s="212" t="s">
        <v>292</v>
      </c>
      <c r="C27" s="228" t="s">
        <v>293</v>
      </c>
      <c r="D27" s="229">
        <f t="shared" si="9"/>
        <v>148.89209</v>
      </c>
      <c r="E27" s="230">
        <f t="shared" si="11"/>
        <v>50.021099168004511</v>
      </c>
      <c r="F27" s="231">
        <f>F186</f>
        <v>12.824930141227815</v>
      </c>
      <c r="G27" s="232">
        <f>G186</f>
        <v>9.6856272474947103E-2</v>
      </c>
      <c r="H27" s="233">
        <f>H186</f>
        <v>37.099312754301749</v>
      </c>
      <c r="I27" s="230">
        <f t="shared" si="12"/>
        <v>72.769205811698384</v>
      </c>
      <c r="J27" s="231">
        <f t="shared" ref="J27:Q27" si="15">J186</f>
        <v>36.739368854710975</v>
      </c>
      <c r="K27" s="232">
        <f t="shared" si="15"/>
        <v>27.791068248384843</v>
      </c>
      <c r="L27" s="232">
        <f t="shared" si="15"/>
        <v>8.2387687086025689</v>
      </c>
      <c r="M27" s="230">
        <f t="shared" si="15"/>
        <v>0</v>
      </c>
      <c r="N27" s="234">
        <f>SUM(O27:P27)</f>
        <v>21.833128092204309</v>
      </c>
      <c r="O27" s="235">
        <f t="shared" si="15"/>
        <v>18.058860344658253</v>
      </c>
      <c r="P27" s="233">
        <f t="shared" si="15"/>
        <v>3.7742677475460562</v>
      </c>
      <c r="Q27" s="230">
        <f t="shared" si="15"/>
        <v>4.2686569280927777</v>
      </c>
    </row>
    <row r="28" spans="1:22">
      <c r="B28" s="209" t="s">
        <v>294</v>
      </c>
      <c r="C28" s="210" t="s">
        <v>295</v>
      </c>
      <c r="D28" s="201">
        <f t="shared" si="9"/>
        <v>250.44443999999999</v>
      </c>
      <c r="E28" s="200">
        <f t="shared" si="11"/>
        <v>76.818929999999995</v>
      </c>
      <c r="F28" s="202">
        <f>F30+F31+F35+F38+F39+F58+F59+F89+F92+F140</f>
        <v>26.28389</v>
      </c>
      <c r="G28" s="203">
        <f>G30+G31+G35+G38+G39+G58+G59+G89+G92+G140</f>
        <v>9.9923800000000007</v>
      </c>
      <c r="H28" s="204">
        <f>H30+H31+H35+H38+H39+H58+H59+H89+H92+H140</f>
        <v>40.542659999999998</v>
      </c>
      <c r="I28" s="200">
        <f t="shared" si="12"/>
        <v>173.62550999999999</v>
      </c>
      <c r="J28" s="202">
        <f t="shared" ref="J28:Q28" si="16">J30+J31+J35+J38+J39+J58+J59+J89+J92+J140</f>
        <v>37.644410000000001</v>
      </c>
      <c r="K28" s="203">
        <f t="shared" si="16"/>
        <v>134.83065999999999</v>
      </c>
      <c r="L28" s="203">
        <f t="shared" si="16"/>
        <v>1.1504399999999999</v>
      </c>
      <c r="M28" s="200">
        <f t="shared" si="16"/>
        <v>0</v>
      </c>
      <c r="N28" s="205">
        <f>SUM(O28:P28)</f>
        <v>0</v>
      </c>
      <c r="O28" s="206">
        <f t="shared" si="16"/>
        <v>0</v>
      </c>
      <c r="P28" s="204">
        <f t="shared" si="16"/>
        <v>0</v>
      </c>
      <c r="Q28" s="200">
        <f t="shared" si="16"/>
        <v>0</v>
      </c>
    </row>
    <row r="29" spans="1:22" ht="45" customHeight="1" thickTop="1" thickBot="1">
      <c r="B29" s="133" t="s">
        <v>53</v>
      </c>
      <c r="C29" s="134" t="s">
        <v>296</v>
      </c>
      <c r="D29" s="236">
        <f t="shared" si="9"/>
        <v>930.60694000000001</v>
      </c>
      <c r="E29" s="133">
        <f t="shared" si="11"/>
        <v>298.78734999999995</v>
      </c>
      <c r="F29" s="237">
        <f>F30+F31+F34+F37+F40+F43+F45+F51+F52+F57+F63+F66+F81+F82</f>
        <v>82.265529999999984</v>
      </c>
      <c r="G29" s="238">
        <f>G30+G31+G34+G37+G40+G43+G45+G51+G52+G57+G63+G66+G81+G82</f>
        <v>10.53251</v>
      </c>
      <c r="H29" s="239">
        <f>H30+H31+H34+H37+H40+H43+H45+H51+H52+H57+H63+H66+H81+H82</f>
        <v>205.98930999999999</v>
      </c>
      <c r="I29" s="133">
        <f t="shared" si="12"/>
        <v>505.53935000000001</v>
      </c>
      <c r="J29" s="237">
        <f t="shared" ref="J29:Q29" si="17">J30+J31+J34+J37+J40+J43+J45+J51+J52+J57+J63+J66+J81+J82</f>
        <v>198.60453999999999</v>
      </c>
      <c r="K29" s="238">
        <f t="shared" si="17"/>
        <v>265.00128000000001</v>
      </c>
      <c r="L29" s="238">
        <f t="shared" si="17"/>
        <v>41.933529999999998</v>
      </c>
      <c r="M29" s="133">
        <f t="shared" si="17"/>
        <v>0</v>
      </c>
      <c r="N29" s="240">
        <f>SUM(O29:P29)</f>
        <v>102.47558999999998</v>
      </c>
      <c r="O29" s="241">
        <f t="shared" si="17"/>
        <v>82.807799999999986</v>
      </c>
      <c r="P29" s="239">
        <f t="shared" si="17"/>
        <v>19.66779</v>
      </c>
      <c r="Q29" s="133">
        <f t="shared" si="17"/>
        <v>23.804650000000002</v>
      </c>
      <c r="R29" s="242"/>
      <c r="S29" s="242"/>
      <c r="T29" s="211"/>
    </row>
    <row r="30" spans="1:22">
      <c r="B30" s="142" t="s">
        <v>55</v>
      </c>
      <c r="C30" s="143" t="s">
        <v>264</v>
      </c>
      <c r="D30" s="144">
        <f t="shared" si="9"/>
        <v>0</v>
      </c>
      <c r="E30" s="145">
        <f t="shared" si="11"/>
        <v>0</v>
      </c>
      <c r="F30" s="243">
        <v>0</v>
      </c>
      <c r="G30" s="244">
        <v>0</v>
      </c>
      <c r="H30" s="245">
        <v>0</v>
      </c>
      <c r="I30" s="145">
        <f t="shared" si="12"/>
        <v>0</v>
      </c>
      <c r="J30" s="243">
        <v>0</v>
      </c>
      <c r="K30" s="244">
        <v>0</v>
      </c>
      <c r="L30" s="244">
        <v>0</v>
      </c>
      <c r="M30" s="246">
        <v>0</v>
      </c>
      <c r="N30" s="153">
        <f t="shared" ref="N30:N50" si="18">SUM(O30:P30)</f>
        <v>0</v>
      </c>
      <c r="O30" s="247">
        <v>0</v>
      </c>
      <c r="P30" s="245">
        <v>0</v>
      </c>
      <c r="Q30" s="248">
        <v>0</v>
      </c>
    </row>
    <row r="31" spans="1:22">
      <c r="B31" s="150" t="s">
        <v>138</v>
      </c>
      <c r="C31" s="249" t="s">
        <v>265</v>
      </c>
      <c r="D31" s="152">
        <f t="shared" si="9"/>
        <v>0</v>
      </c>
      <c r="E31" s="153">
        <v>0</v>
      </c>
      <c r="F31" s="154">
        <f>SUM(F32:F33)</f>
        <v>0</v>
      </c>
      <c r="G31" s="155">
        <f>SUM(G32:G33)</f>
        <v>0</v>
      </c>
      <c r="H31" s="156">
        <f>SUM(H32:H33)</f>
        <v>0</v>
      </c>
      <c r="I31" s="153">
        <f t="shared" si="12"/>
        <v>0</v>
      </c>
      <c r="J31" s="154">
        <f t="shared" ref="J31:Q31" si="19">SUM(J32:J33)</f>
        <v>0</v>
      </c>
      <c r="K31" s="155">
        <f t="shared" si="19"/>
        <v>0</v>
      </c>
      <c r="L31" s="155">
        <f t="shared" si="19"/>
        <v>0</v>
      </c>
      <c r="M31" s="152">
        <f t="shared" si="19"/>
        <v>0</v>
      </c>
      <c r="N31" s="153">
        <f t="shared" si="18"/>
        <v>0</v>
      </c>
      <c r="O31" s="158">
        <f t="shared" si="19"/>
        <v>0</v>
      </c>
      <c r="P31" s="156">
        <f t="shared" si="19"/>
        <v>0</v>
      </c>
      <c r="Q31" s="153">
        <f t="shared" si="19"/>
        <v>0</v>
      </c>
    </row>
    <row r="32" spans="1:22">
      <c r="B32" s="169" t="s">
        <v>140</v>
      </c>
      <c r="C32" s="170" t="s">
        <v>265</v>
      </c>
      <c r="D32" s="214">
        <f>I32+M32</f>
        <v>0</v>
      </c>
      <c r="E32" s="250">
        <v>0</v>
      </c>
      <c r="F32" s="251">
        <v>0</v>
      </c>
      <c r="G32" s="96">
        <v>0</v>
      </c>
      <c r="H32" s="252">
        <v>0</v>
      </c>
      <c r="I32" s="212">
        <f t="shared" si="12"/>
        <v>0</v>
      </c>
      <c r="J32" s="251">
        <v>0</v>
      </c>
      <c r="K32" s="96">
        <v>0</v>
      </c>
      <c r="L32" s="96">
        <v>0</v>
      </c>
      <c r="M32" s="253">
        <v>0</v>
      </c>
      <c r="N32" s="212">
        <f t="shared" si="18"/>
        <v>0</v>
      </c>
      <c r="O32" s="254">
        <v>0</v>
      </c>
      <c r="P32" s="252">
        <v>0</v>
      </c>
      <c r="Q32" s="250">
        <v>0</v>
      </c>
    </row>
    <row r="33" spans="2:20">
      <c r="B33" s="169" t="s">
        <v>142</v>
      </c>
      <c r="C33" s="170" t="s">
        <v>297</v>
      </c>
      <c r="D33" s="214">
        <f>I33+M33</f>
        <v>0</v>
      </c>
      <c r="E33" s="250">
        <v>0</v>
      </c>
      <c r="F33" s="251">
        <v>0</v>
      </c>
      <c r="G33" s="96">
        <v>0</v>
      </c>
      <c r="H33" s="252">
        <v>0</v>
      </c>
      <c r="I33" s="212">
        <f t="shared" si="12"/>
        <v>0</v>
      </c>
      <c r="J33" s="251">
        <v>0</v>
      </c>
      <c r="K33" s="96">
        <v>0</v>
      </c>
      <c r="L33" s="96">
        <v>0</v>
      </c>
      <c r="M33" s="253">
        <v>0</v>
      </c>
      <c r="N33" s="212">
        <f t="shared" si="18"/>
        <v>0</v>
      </c>
      <c r="O33" s="254">
        <v>0</v>
      </c>
      <c r="P33" s="252">
        <v>0</v>
      </c>
      <c r="Q33" s="250">
        <v>0</v>
      </c>
    </row>
    <row r="34" spans="2:20">
      <c r="B34" s="150" t="s">
        <v>298</v>
      </c>
      <c r="C34" s="249" t="s">
        <v>299</v>
      </c>
      <c r="D34" s="152">
        <f t="shared" ref="D34:D89" si="20">E34+I34+M34+N34+Q34</f>
        <v>247.94148999999999</v>
      </c>
      <c r="E34" s="153">
        <f>E35+E36</f>
        <v>54.3551</v>
      </c>
      <c r="F34" s="154">
        <f>F35+F36</f>
        <v>27.09496</v>
      </c>
      <c r="G34" s="155">
        <f>G35+G36</f>
        <v>10.3009</v>
      </c>
      <c r="H34" s="156">
        <f>H35+H36</f>
        <v>16.959240000000001</v>
      </c>
      <c r="I34" s="153">
        <f t="shared" si="12"/>
        <v>173.42452</v>
      </c>
      <c r="J34" s="154">
        <f t="shared" ref="J34:Q34" si="21">SUM(J35:J36)</f>
        <v>38.025910000000003</v>
      </c>
      <c r="K34" s="155">
        <f t="shared" si="21"/>
        <v>132.15816999999998</v>
      </c>
      <c r="L34" s="155">
        <f t="shared" si="21"/>
        <v>3.2404399999999995</v>
      </c>
      <c r="M34" s="152">
        <f t="shared" si="21"/>
        <v>0</v>
      </c>
      <c r="N34" s="153">
        <f t="shared" si="18"/>
        <v>0.49986999999999998</v>
      </c>
      <c r="O34" s="158">
        <f t="shared" si="21"/>
        <v>0.49986999999999998</v>
      </c>
      <c r="P34" s="156">
        <f t="shared" si="21"/>
        <v>0</v>
      </c>
      <c r="Q34" s="153">
        <f t="shared" si="21"/>
        <v>19.661999999999999</v>
      </c>
      <c r="T34" s="211"/>
    </row>
    <row r="35" spans="2:20" ht="33" customHeight="1">
      <c r="B35" s="169" t="s">
        <v>300</v>
      </c>
      <c r="C35" s="170" t="s">
        <v>267</v>
      </c>
      <c r="D35" s="214">
        <f t="shared" si="20"/>
        <v>218.26744000000002</v>
      </c>
      <c r="E35" s="212">
        <f t="shared" ref="E35:E97" si="22">SUM(F35:H35)</f>
        <v>52.727930000000001</v>
      </c>
      <c r="F35" s="251">
        <v>26.28389</v>
      </c>
      <c r="G35" s="96">
        <v>9.9923800000000007</v>
      </c>
      <c r="H35" s="252">
        <v>16.45166</v>
      </c>
      <c r="I35" s="212">
        <f t="shared" si="12"/>
        <v>165.53951000000001</v>
      </c>
      <c r="J35" s="251">
        <v>37.644410000000001</v>
      </c>
      <c r="K35" s="96">
        <v>126.74466</v>
      </c>
      <c r="L35" s="96">
        <v>1.1504399999999999</v>
      </c>
      <c r="M35" s="253">
        <v>0</v>
      </c>
      <c r="N35" s="212">
        <f t="shared" si="18"/>
        <v>0</v>
      </c>
      <c r="O35" s="254">
        <v>0</v>
      </c>
      <c r="P35" s="252">
        <v>0</v>
      </c>
      <c r="Q35" s="250">
        <v>0</v>
      </c>
    </row>
    <row r="36" spans="2:20" ht="26.25" customHeight="1">
      <c r="B36" s="169" t="s">
        <v>301</v>
      </c>
      <c r="C36" s="170" t="s">
        <v>302</v>
      </c>
      <c r="D36" s="214">
        <f t="shared" si="20"/>
        <v>29.674049999999998</v>
      </c>
      <c r="E36" s="212">
        <f t="shared" si="22"/>
        <v>1.62717</v>
      </c>
      <c r="F36" s="251">
        <v>0.81106999999999996</v>
      </c>
      <c r="G36" s="255">
        <v>0.30852000000000002</v>
      </c>
      <c r="H36" s="256">
        <v>0.50758000000000003</v>
      </c>
      <c r="I36" s="212">
        <f t="shared" si="12"/>
        <v>7.8850099999999994</v>
      </c>
      <c r="J36" s="257">
        <v>0.38150000000000001</v>
      </c>
      <c r="K36" s="255">
        <v>5.4135099999999996</v>
      </c>
      <c r="L36" s="255">
        <v>2.09</v>
      </c>
      <c r="M36" s="253">
        <v>0</v>
      </c>
      <c r="N36" s="212">
        <f t="shared" si="18"/>
        <v>0.49986999999999998</v>
      </c>
      <c r="O36" s="254">
        <v>0.49986999999999998</v>
      </c>
      <c r="P36" s="252">
        <v>0</v>
      </c>
      <c r="Q36" s="250">
        <v>19.661999999999999</v>
      </c>
    </row>
    <row r="37" spans="2:20">
      <c r="B37" s="150" t="s">
        <v>303</v>
      </c>
      <c r="C37" s="249" t="s">
        <v>269</v>
      </c>
      <c r="D37" s="152">
        <f t="shared" si="20"/>
        <v>0</v>
      </c>
      <c r="E37" s="153">
        <f t="shared" si="22"/>
        <v>0</v>
      </c>
      <c r="F37" s="154">
        <f>F38</f>
        <v>0</v>
      </c>
      <c r="G37" s="155">
        <f>G38</f>
        <v>0</v>
      </c>
      <c r="H37" s="156">
        <f>H38</f>
        <v>0</v>
      </c>
      <c r="I37" s="153">
        <f t="shared" si="12"/>
        <v>0</v>
      </c>
      <c r="J37" s="154">
        <f t="shared" ref="J37:Q37" si="23">SUM(J38:J39)</f>
        <v>0</v>
      </c>
      <c r="K37" s="155">
        <f t="shared" si="23"/>
        <v>0</v>
      </c>
      <c r="L37" s="155">
        <f t="shared" si="23"/>
        <v>0</v>
      </c>
      <c r="M37" s="152">
        <f t="shared" si="23"/>
        <v>0</v>
      </c>
      <c r="N37" s="153">
        <f t="shared" si="18"/>
        <v>0</v>
      </c>
      <c r="O37" s="158">
        <f t="shared" si="23"/>
        <v>0</v>
      </c>
      <c r="P37" s="156">
        <f t="shared" si="23"/>
        <v>0</v>
      </c>
      <c r="Q37" s="153">
        <f t="shared" si="23"/>
        <v>0</v>
      </c>
    </row>
    <row r="38" spans="2:20">
      <c r="B38" s="169" t="s">
        <v>304</v>
      </c>
      <c r="C38" s="170" t="s">
        <v>305</v>
      </c>
      <c r="D38" s="214">
        <f t="shared" si="20"/>
        <v>0</v>
      </c>
      <c r="E38" s="212">
        <f t="shared" si="22"/>
        <v>0</v>
      </c>
      <c r="F38" s="257">
        <v>0</v>
      </c>
      <c r="G38" s="255">
        <v>0</v>
      </c>
      <c r="H38" s="256">
        <v>0</v>
      </c>
      <c r="I38" s="212">
        <f t="shared" si="12"/>
        <v>0</v>
      </c>
      <c r="J38" s="257">
        <v>0</v>
      </c>
      <c r="K38" s="255">
        <v>0</v>
      </c>
      <c r="L38" s="255">
        <v>0</v>
      </c>
      <c r="M38" s="258">
        <v>0</v>
      </c>
      <c r="N38" s="212">
        <f t="shared" si="18"/>
        <v>0</v>
      </c>
      <c r="O38" s="254">
        <v>0</v>
      </c>
      <c r="P38" s="252">
        <v>0</v>
      </c>
      <c r="Q38" s="250">
        <v>0</v>
      </c>
    </row>
    <row r="39" spans="2:20">
      <c r="B39" s="169" t="s">
        <v>306</v>
      </c>
      <c r="C39" s="170" t="s">
        <v>307</v>
      </c>
      <c r="D39" s="214">
        <f t="shared" si="20"/>
        <v>0</v>
      </c>
      <c r="E39" s="212">
        <f t="shared" si="22"/>
        <v>0</v>
      </c>
      <c r="F39" s="257">
        <v>0</v>
      </c>
      <c r="G39" s="255">
        <v>0</v>
      </c>
      <c r="H39" s="256">
        <v>0</v>
      </c>
      <c r="I39" s="212">
        <f t="shared" si="12"/>
        <v>0</v>
      </c>
      <c r="J39" s="257">
        <v>0</v>
      </c>
      <c r="K39" s="255">
        <v>0</v>
      </c>
      <c r="L39" s="255">
        <v>0</v>
      </c>
      <c r="M39" s="258">
        <v>0</v>
      </c>
      <c r="N39" s="212">
        <f t="shared" si="18"/>
        <v>0</v>
      </c>
      <c r="O39" s="254">
        <v>0</v>
      </c>
      <c r="P39" s="252">
        <v>0</v>
      </c>
      <c r="Q39" s="250">
        <v>0</v>
      </c>
    </row>
    <row r="40" spans="2:20">
      <c r="B40" s="150" t="s">
        <v>308</v>
      </c>
      <c r="C40" s="249" t="s">
        <v>309</v>
      </c>
      <c r="D40" s="152">
        <f t="shared" si="20"/>
        <v>27.1706</v>
      </c>
      <c r="E40" s="153">
        <f t="shared" si="22"/>
        <v>4.7878699999999998</v>
      </c>
      <c r="F40" s="154">
        <f>SUM(F41:F42)</f>
        <v>0</v>
      </c>
      <c r="G40" s="155">
        <f>SUM(G41:G42)</f>
        <v>0</v>
      </c>
      <c r="H40" s="156">
        <f>SUM(H41:H42)</f>
        <v>4.7878699999999998</v>
      </c>
      <c r="I40" s="153">
        <f t="shared" si="12"/>
        <v>16.16</v>
      </c>
      <c r="J40" s="154">
        <f t="shared" ref="J40:Q40" si="24">SUM(J41:J42)</f>
        <v>4.1895800000000003</v>
      </c>
      <c r="K40" s="155">
        <f t="shared" si="24"/>
        <v>2.2509999999999999</v>
      </c>
      <c r="L40" s="155">
        <f t="shared" si="24"/>
        <v>9.7194199999999995</v>
      </c>
      <c r="M40" s="152">
        <f t="shared" si="24"/>
        <v>0</v>
      </c>
      <c r="N40" s="153">
        <f t="shared" si="18"/>
        <v>6.2227300000000003</v>
      </c>
      <c r="O40" s="158">
        <f t="shared" si="24"/>
        <v>1.4154599999999999</v>
      </c>
      <c r="P40" s="156">
        <f t="shared" si="24"/>
        <v>4.8072699999999999</v>
      </c>
      <c r="Q40" s="153">
        <f t="shared" si="24"/>
        <v>0</v>
      </c>
    </row>
    <row r="41" spans="2:20" ht="31.5" customHeight="1">
      <c r="B41" s="169" t="s">
        <v>310</v>
      </c>
      <c r="C41" s="170" t="s">
        <v>311</v>
      </c>
      <c r="D41" s="214">
        <f t="shared" si="20"/>
        <v>27.1706</v>
      </c>
      <c r="E41" s="212">
        <f t="shared" si="22"/>
        <v>4.7878699999999998</v>
      </c>
      <c r="F41" s="251">
        <v>0</v>
      </c>
      <c r="G41" s="96">
        <v>0</v>
      </c>
      <c r="H41" s="252">
        <v>4.7878699999999998</v>
      </c>
      <c r="I41" s="212">
        <f t="shared" si="12"/>
        <v>16.16</v>
      </c>
      <c r="J41" s="251">
        <v>4.1895800000000003</v>
      </c>
      <c r="K41" s="96">
        <v>2.2509999999999999</v>
      </c>
      <c r="L41" s="96">
        <v>9.7194199999999995</v>
      </c>
      <c r="M41" s="253">
        <v>0</v>
      </c>
      <c r="N41" s="212">
        <f t="shared" si="18"/>
        <v>6.2227300000000003</v>
      </c>
      <c r="O41" s="254">
        <v>1.4154599999999999</v>
      </c>
      <c r="P41" s="252">
        <v>4.8072699999999999</v>
      </c>
      <c r="Q41" s="250">
        <v>0</v>
      </c>
    </row>
    <row r="42" spans="2:20">
      <c r="B42" s="169" t="s">
        <v>312</v>
      </c>
      <c r="C42" s="170" t="s">
        <v>313</v>
      </c>
      <c r="D42" s="214">
        <f t="shared" si="20"/>
        <v>0</v>
      </c>
      <c r="E42" s="212">
        <f t="shared" si="22"/>
        <v>0</v>
      </c>
      <c r="F42" s="251">
        <v>0</v>
      </c>
      <c r="G42" s="96">
        <v>0</v>
      </c>
      <c r="H42" s="252">
        <v>0</v>
      </c>
      <c r="I42" s="212">
        <f t="shared" si="12"/>
        <v>0</v>
      </c>
      <c r="J42" s="251">
        <v>0</v>
      </c>
      <c r="K42" s="96">
        <v>0</v>
      </c>
      <c r="L42" s="96">
        <v>0</v>
      </c>
      <c r="M42" s="253">
        <v>0</v>
      </c>
      <c r="N42" s="212">
        <f t="shared" si="18"/>
        <v>0</v>
      </c>
      <c r="O42" s="254">
        <v>0</v>
      </c>
      <c r="P42" s="252">
        <v>0</v>
      </c>
      <c r="Q42" s="250">
        <v>0</v>
      </c>
    </row>
    <row r="43" spans="2:20">
      <c r="B43" s="150" t="s">
        <v>314</v>
      </c>
      <c r="C43" s="249" t="s">
        <v>315</v>
      </c>
      <c r="D43" s="152">
        <f t="shared" si="20"/>
        <v>3.0376599999999998</v>
      </c>
      <c r="E43" s="153">
        <f t="shared" si="22"/>
        <v>0</v>
      </c>
      <c r="F43" s="154">
        <f>F44</f>
        <v>0</v>
      </c>
      <c r="G43" s="155">
        <f>G44</f>
        <v>0</v>
      </c>
      <c r="H43" s="156">
        <f>H44</f>
        <v>0</v>
      </c>
      <c r="I43" s="153">
        <f t="shared" si="12"/>
        <v>2.6966399999999999</v>
      </c>
      <c r="J43" s="154">
        <f t="shared" ref="J43:Q43" si="25">J44</f>
        <v>2.6966399999999999</v>
      </c>
      <c r="K43" s="155">
        <f t="shared" si="25"/>
        <v>0</v>
      </c>
      <c r="L43" s="155">
        <f t="shared" si="25"/>
        <v>0</v>
      </c>
      <c r="M43" s="152">
        <f t="shared" si="25"/>
        <v>0</v>
      </c>
      <c r="N43" s="153">
        <f t="shared" si="18"/>
        <v>0.34101999999999999</v>
      </c>
      <c r="O43" s="158">
        <f t="shared" si="25"/>
        <v>0.34101999999999999</v>
      </c>
      <c r="P43" s="156">
        <f t="shared" si="25"/>
        <v>0</v>
      </c>
      <c r="Q43" s="153">
        <f t="shared" si="25"/>
        <v>0</v>
      </c>
    </row>
    <row r="44" spans="2:20">
      <c r="B44" s="169" t="s">
        <v>316</v>
      </c>
      <c r="C44" s="170" t="s">
        <v>317</v>
      </c>
      <c r="D44" s="214">
        <f t="shared" si="20"/>
        <v>3.0376599999999998</v>
      </c>
      <c r="E44" s="212">
        <f t="shared" si="22"/>
        <v>0</v>
      </c>
      <c r="F44" s="251">
        <v>0</v>
      </c>
      <c r="G44" s="96">
        <v>0</v>
      </c>
      <c r="H44" s="252">
        <v>0</v>
      </c>
      <c r="I44" s="212">
        <f t="shared" si="12"/>
        <v>2.6966399999999999</v>
      </c>
      <c r="J44" s="251">
        <v>2.6966399999999999</v>
      </c>
      <c r="K44" s="96">
        <v>0</v>
      </c>
      <c r="L44" s="96">
        <v>0</v>
      </c>
      <c r="M44" s="253">
        <v>0</v>
      </c>
      <c r="N44" s="212">
        <f t="shared" si="18"/>
        <v>0.34101999999999999</v>
      </c>
      <c r="O44" s="254">
        <v>0.34101999999999999</v>
      </c>
      <c r="P44" s="252">
        <v>0</v>
      </c>
      <c r="Q44" s="250">
        <v>0</v>
      </c>
    </row>
    <row r="45" spans="2:20">
      <c r="B45" s="150" t="s">
        <v>318</v>
      </c>
      <c r="C45" s="249" t="s">
        <v>319</v>
      </c>
      <c r="D45" s="152">
        <f t="shared" si="20"/>
        <v>50.881810000000002</v>
      </c>
      <c r="E45" s="153">
        <f t="shared" si="22"/>
        <v>21.081849999999999</v>
      </c>
      <c r="F45" s="154">
        <f>SUM(F46:F50)</f>
        <v>0.91068000000000005</v>
      </c>
      <c r="G45" s="155">
        <f>SUM(G46:G50)</f>
        <v>0.23161000000000001</v>
      </c>
      <c r="H45" s="156">
        <f>SUM(H46:H50)</f>
        <v>19.93956</v>
      </c>
      <c r="I45" s="153">
        <f t="shared" si="12"/>
        <v>19.915379999999999</v>
      </c>
      <c r="J45" s="154">
        <f t="shared" ref="J45:Q45" si="26">SUM(J46:J50)</f>
        <v>11.26247</v>
      </c>
      <c r="K45" s="155">
        <f t="shared" si="26"/>
        <v>4.0986200000000004</v>
      </c>
      <c r="L45" s="155">
        <f t="shared" si="26"/>
        <v>4.5542899999999999</v>
      </c>
      <c r="M45" s="152">
        <f t="shared" si="26"/>
        <v>0</v>
      </c>
      <c r="N45" s="153">
        <f t="shared" si="18"/>
        <v>5.8419299999999996</v>
      </c>
      <c r="O45" s="158">
        <f t="shared" si="26"/>
        <v>3.3147799999999998</v>
      </c>
      <c r="P45" s="156">
        <f t="shared" si="26"/>
        <v>2.5271499999999998</v>
      </c>
      <c r="Q45" s="153">
        <f t="shared" si="26"/>
        <v>4.0426500000000001</v>
      </c>
    </row>
    <row r="46" spans="2:20">
      <c r="B46" s="169" t="s">
        <v>320</v>
      </c>
      <c r="C46" s="170" t="s">
        <v>273</v>
      </c>
      <c r="D46" s="214">
        <f t="shared" si="20"/>
        <v>36.581040000000002</v>
      </c>
      <c r="E46" s="212">
        <f t="shared" si="22"/>
        <v>15.960239999999999</v>
      </c>
      <c r="F46" s="251">
        <v>0.91068000000000005</v>
      </c>
      <c r="G46" s="96">
        <v>0</v>
      </c>
      <c r="H46" s="252">
        <v>15.04956</v>
      </c>
      <c r="I46" s="212">
        <f t="shared" si="12"/>
        <v>12.74977</v>
      </c>
      <c r="J46" s="251">
        <v>5.8358600000000003</v>
      </c>
      <c r="K46" s="96">
        <v>2.3596200000000001</v>
      </c>
      <c r="L46" s="96">
        <v>4.5542899999999999</v>
      </c>
      <c r="M46" s="253">
        <v>0</v>
      </c>
      <c r="N46" s="212">
        <f t="shared" si="18"/>
        <v>3.8283800000000001</v>
      </c>
      <c r="O46" s="254">
        <v>1.3012300000000001</v>
      </c>
      <c r="P46" s="252">
        <v>2.5271499999999998</v>
      </c>
      <c r="Q46" s="250">
        <v>4.0426500000000001</v>
      </c>
    </row>
    <row r="47" spans="2:20">
      <c r="B47" s="169" t="s">
        <v>321</v>
      </c>
      <c r="C47" s="170" t="s">
        <v>277</v>
      </c>
      <c r="D47" s="214">
        <f t="shared" si="20"/>
        <v>12.19022</v>
      </c>
      <c r="E47" s="212">
        <f t="shared" si="22"/>
        <v>5.1216099999999996</v>
      </c>
      <c r="F47" s="251">
        <v>0</v>
      </c>
      <c r="G47" s="96">
        <v>0.23161000000000001</v>
      </c>
      <c r="H47" s="252">
        <v>4.8899999999999997</v>
      </c>
      <c r="I47" s="212">
        <f t="shared" si="12"/>
        <v>7.0686099999999996</v>
      </c>
      <c r="J47" s="251">
        <v>5.4266100000000002</v>
      </c>
      <c r="K47" s="96">
        <v>1.6419999999999999</v>
      </c>
      <c r="L47" s="96">
        <v>0</v>
      </c>
      <c r="M47" s="253">
        <v>0</v>
      </c>
      <c r="N47" s="212">
        <f t="shared" si="18"/>
        <v>0</v>
      </c>
      <c r="O47" s="254">
        <v>0</v>
      </c>
      <c r="P47" s="252">
        <v>0</v>
      </c>
      <c r="Q47" s="250">
        <v>0</v>
      </c>
    </row>
    <row r="48" spans="2:20">
      <c r="B48" s="169" t="s">
        <v>322</v>
      </c>
      <c r="C48" s="259" t="s">
        <v>323</v>
      </c>
      <c r="D48" s="214">
        <f t="shared" si="20"/>
        <v>2.1105499999999999</v>
      </c>
      <c r="E48" s="212">
        <f t="shared" si="22"/>
        <v>0</v>
      </c>
      <c r="F48" s="251">
        <v>0</v>
      </c>
      <c r="G48" s="96">
        <v>0</v>
      </c>
      <c r="H48" s="252">
        <v>0</v>
      </c>
      <c r="I48" s="212">
        <f t="shared" si="12"/>
        <v>9.7000000000000003E-2</v>
      </c>
      <c r="J48" s="251">
        <v>0</v>
      </c>
      <c r="K48" s="96">
        <v>9.7000000000000003E-2</v>
      </c>
      <c r="L48" s="96">
        <v>0</v>
      </c>
      <c r="M48" s="253">
        <v>0</v>
      </c>
      <c r="N48" s="212">
        <f t="shared" si="18"/>
        <v>2.01355</v>
      </c>
      <c r="O48" s="254">
        <v>2.01355</v>
      </c>
      <c r="P48" s="252">
        <v>0</v>
      </c>
      <c r="Q48" s="250">
        <v>0</v>
      </c>
    </row>
    <row r="49" spans="2:17">
      <c r="B49" s="169" t="s">
        <v>324</v>
      </c>
      <c r="C49" s="260" t="s">
        <v>275</v>
      </c>
      <c r="D49" s="214">
        <f t="shared" si="20"/>
        <v>0</v>
      </c>
      <c r="E49" s="212">
        <f t="shared" si="22"/>
        <v>0</v>
      </c>
      <c r="F49" s="251">
        <v>0</v>
      </c>
      <c r="G49" s="96">
        <v>0</v>
      </c>
      <c r="H49" s="252">
        <v>0</v>
      </c>
      <c r="I49" s="212">
        <f t="shared" si="12"/>
        <v>0</v>
      </c>
      <c r="J49" s="251">
        <v>0</v>
      </c>
      <c r="K49" s="96">
        <v>0</v>
      </c>
      <c r="L49" s="96">
        <v>0</v>
      </c>
      <c r="M49" s="253">
        <v>0</v>
      </c>
      <c r="N49" s="212">
        <f t="shared" si="18"/>
        <v>0</v>
      </c>
      <c r="O49" s="254">
        <v>0</v>
      </c>
      <c r="P49" s="252">
        <v>0</v>
      </c>
      <c r="Q49" s="250">
        <v>0</v>
      </c>
    </row>
    <row r="50" spans="2:17" ht="29.25" customHeight="1">
      <c r="B50" s="169" t="s">
        <v>325</v>
      </c>
      <c r="C50" s="260" t="s">
        <v>326</v>
      </c>
      <c r="D50" s="214">
        <f t="shared" si="20"/>
        <v>0</v>
      </c>
      <c r="E50" s="212">
        <f t="shared" si="22"/>
        <v>0</v>
      </c>
      <c r="F50" s="251">
        <v>0</v>
      </c>
      <c r="G50" s="96">
        <v>0</v>
      </c>
      <c r="H50" s="252">
        <v>0</v>
      </c>
      <c r="I50" s="212">
        <f t="shared" si="12"/>
        <v>0</v>
      </c>
      <c r="J50" s="251">
        <v>0</v>
      </c>
      <c r="K50" s="96">
        <v>0</v>
      </c>
      <c r="L50" s="96">
        <v>0</v>
      </c>
      <c r="M50" s="253">
        <v>0</v>
      </c>
      <c r="N50" s="212">
        <f t="shared" si="18"/>
        <v>0</v>
      </c>
      <c r="O50" s="254">
        <v>0</v>
      </c>
      <c r="P50" s="252">
        <v>0</v>
      </c>
      <c r="Q50" s="250">
        <v>0</v>
      </c>
    </row>
    <row r="51" spans="2:17">
      <c r="B51" s="150" t="s">
        <v>327</v>
      </c>
      <c r="C51" s="249" t="s">
        <v>328</v>
      </c>
      <c r="D51" s="152">
        <f t="shared" si="20"/>
        <v>193.25</v>
      </c>
      <c r="E51" s="153">
        <f t="shared" si="22"/>
        <v>62.47</v>
      </c>
      <c r="F51" s="261">
        <v>20.86</v>
      </c>
      <c r="G51" s="262">
        <v>0</v>
      </c>
      <c r="H51" s="263">
        <v>41.61</v>
      </c>
      <c r="I51" s="153">
        <f t="shared" si="12"/>
        <v>120.71000000000001</v>
      </c>
      <c r="J51" s="261">
        <v>42.7</v>
      </c>
      <c r="K51" s="262">
        <v>69.72</v>
      </c>
      <c r="L51" s="262">
        <v>8.2899999999999991</v>
      </c>
      <c r="M51" s="264">
        <v>0</v>
      </c>
      <c r="N51" s="153">
        <f>SUM(O51:P51)</f>
        <v>10.07</v>
      </c>
      <c r="O51" s="265">
        <v>3.31</v>
      </c>
      <c r="P51" s="266">
        <v>6.76</v>
      </c>
      <c r="Q51" s="267">
        <v>0</v>
      </c>
    </row>
    <row r="52" spans="2:17">
      <c r="B52" s="150" t="s">
        <v>329</v>
      </c>
      <c r="C52" s="249" t="s">
        <v>330</v>
      </c>
      <c r="D52" s="152">
        <f t="shared" si="20"/>
        <v>327.85797000000002</v>
      </c>
      <c r="E52" s="153">
        <f t="shared" si="22"/>
        <v>121.61489</v>
      </c>
      <c r="F52" s="154">
        <f>SUM(F53:F56)</f>
        <v>33.05518</v>
      </c>
      <c r="G52" s="155">
        <f>SUM(G53:G56)</f>
        <v>0</v>
      </c>
      <c r="H52" s="156">
        <f>SUM(H53:H56)</f>
        <v>88.559709999999995</v>
      </c>
      <c r="I52" s="153">
        <f t="shared" si="12"/>
        <v>148.48038999999997</v>
      </c>
      <c r="J52" s="154">
        <f t="shared" ref="J52:Q52" si="27">SUM(J53:J56)</f>
        <v>95.390939999999986</v>
      </c>
      <c r="K52" s="155">
        <f t="shared" si="27"/>
        <v>38.86007</v>
      </c>
      <c r="L52" s="155">
        <f t="shared" si="27"/>
        <v>14.229379999999999</v>
      </c>
      <c r="M52" s="152">
        <f t="shared" si="27"/>
        <v>0</v>
      </c>
      <c r="N52" s="153">
        <f>SUM(O52:P52)</f>
        <v>57.662689999999991</v>
      </c>
      <c r="O52" s="158">
        <f t="shared" si="27"/>
        <v>54.640269999999994</v>
      </c>
      <c r="P52" s="156">
        <f t="shared" si="27"/>
        <v>3.0224199999999999</v>
      </c>
      <c r="Q52" s="153">
        <f t="shared" si="27"/>
        <v>0.1</v>
      </c>
    </row>
    <row r="53" spans="2:17">
      <c r="B53" s="268" t="s">
        <v>331</v>
      </c>
      <c r="C53" s="269" t="s">
        <v>332</v>
      </c>
      <c r="D53" s="214">
        <f t="shared" si="20"/>
        <v>309.49957000000001</v>
      </c>
      <c r="E53" s="212">
        <f t="shared" si="22"/>
        <v>115.53216</v>
      </c>
      <c r="F53" s="251">
        <v>30.661290000000001</v>
      </c>
      <c r="G53" s="96">
        <v>0</v>
      </c>
      <c r="H53" s="252">
        <v>84.870869999999996</v>
      </c>
      <c r="I53" s="212">
        <f t="shared" si="12"/>
        <v>138.64075</v>
      </c>
      <c r="J53" s="251">
        <v>94.220709999999997</v>
      </c>
      <c r="K53" s="96">
        <v>30.86543</v>
      </c>
      <c r="L53" s="96">
        <v>13.55461</v>
      </c>
      <c r="M53" s="253">
        <v>0</v>
      </c>
      <c r="N53" s="212">
        <f>SUM(O53:P53)</f>
        <v>55.326659999999997</v>
      </c>
      <c r="O53" s="254">
        <v>52.326659999999997</v>
      </c>
      <c r="P53" s="252">
        <v>3</v>
      </c>
      <c r="Q53" s="250">
        <v>0</v>
      </c>
    </row>
    <row r="54" spans="2:17">
      <c r="B54" s="268" t="s">
        <v>333</v>
      </c>
      <c r="C54" s="269" t="s">
        <v>334</v>
      </c>
      <c r="D54" s="214">
        <f t="shared" si="20"/>
        <v>5.5270299999999999</v>
      </c>
      <c r="E54" s="212">
        <f t="shared" si="22"/>
        <v>1.8660300000000001</v>
      </c>
      <c r="F54" s="251">
        <v>0.42688999999999999</v>
      </c>
      <c r="G54" s="96">
        <v>0</v>
      </c>
      <c r="H54" s="252">
        <v>1.4391400000000001</v>
      </c>
      <c r="I54" s="212">
        <f t="shared" si="12"/>
        <v>2.7193000000000001</v>
      </c>
      <c r="J54" s="251">
        <v>1.59118</v>
      </c>
      <c r="K54" s="96">
        <v>0.89012000000000002</v>
      </c>
      <c r="L54" s="96">
        <v>0.23799999999999999</v>
      </c>
      <c r="M54" s="253">
        <v>0</v>
      </c>
      <c r="N54" s="212">
        <f t="shared" ref="N54:N56" si="28">SUM(O54:P54)</f>
        <v>0.94169999999999998</v>
      </c>
      <c r="O54" s="254">
        <v>0.94169999999999998</v>
      </c>
      <c r="P54" s="252">
        <v>0</v>
      </c>
      <c r="Q54" s="250">
        <v>0</v>
      </c>
    </row>
    <row r="55" spans="2:17">
      <c r="B55" s="268" t="s">
        <v>335</v>
      </c>
      <c r="C55" s="269" t="s">
        <v>336</v>
      </c>
      <c r="D55" s="214">
        <f t="shared" si="20"/>
        <v>0</v>
      </c>
      <c r="E55" s="212">
        <f t="shared" si="22"/>
        <v>0</v>
      </c>
      <c r="F55" s="251">
        <v>0</v>
      </c>
      <c r="G55" s="96">
        <v>0</v>
      </c>
      <c r="H55" s="252">
        <v>0</v>
      </c>
      <c r="I55" s="212">
        <f t="shared" si="12"/>
        <v>0</v>
      </c>
      <c r="J55" s="251">
        <v>0</v>
      </c>
      <c r="K55" s="96">
        <v>0</v>
      </c>
      <c r="L55" s="96">
        <v>0</v>
      </c>
      <c r="M55" s="253">
        <v>0</v>
      </c>
      <c r="N55" s="212">
        <f t="shared" si="28"/>
        <v>0</v>
      </c>
      <c r="O55" s="254">
        <v>0</v>
      </c>
      <c r="P55" s="252">
        <v>0</v>
      </c>
      <c r="Q55" s="250">
        <v>0</v>
      </c>
    </row>
    <row r="56" spans="2:17">
      <c r="B56" s="268" t="s">
        <v>337</v>
      </c>
      <c r="C56" s="259" t="s">
        <v>338</v>
      </c>
      <c r="D56" s="214">
        <f t="shared" si="20"/>
        <v>12.831369999999998</v>
      </c>
      <c r="E56" s="212">
        <f t="shared" si="22"/>
        <v>4.2166999999999994</v>
      </c>
      <c r="F56" s="251">
        <v>1.9670000000000001</v>
      </c>
      <c r="G56" s="96">
        <v>0</v>
      </c>
      <c r="H56" s="252">
        <v>2.2496999999999998</v>
      </c>
      <c r="I56" s="212">
        <f t="shared" si="12"/>
        <v>7.1203399999999997</v>
      </c>
      <c r="J56" s="251">
        <v>-0.42094999999999999</v>
      </c>
      <c r="K56" s="96">
        <v>7.1045199999999999</v>
      </c>
      <c r="L56" s="96">
        <v>0.43676999999999999</v>
      </c>
      <c r="M56" s="253">
        <v>0</v>
      </c>
      <c r="N56" s="212">
        <f t="shared" si="28"/>
        <v>1.3943300000000001</v>
      </c>
      <c r="O56" s="254">
        <v>1.37191</v>
      </c>
      <c r="P56" s="252">
        <v>2.2419999999999999E-2</v>
      </c>
      <c r="Q56" s="250">
        <v>0.1</v>
      </c>
    </row>
    <row r="57" spans="2:17">
      <c r="B57" s="150" t="s">
        <v>339</v>
      </c>
      <c r="C57" s="249" t="s">
        <v>340</v>
      </c>
      <c r="D57" s="152">
        <f t="shared" si="20"/>
        <v>34.855789999999999</v>
      </c>
      <c r="E57" s="153">
        <f t="shared" si="22"/>
        <v>25.05029</v>
      </c>
      <c r="F57" s="154">
        <f>SUM(F58:F62)</f>
        <v>0</v>
      </c>
      <c r="G57" s="155">
        <f>SUM(G58:G62)</f>
        <v>0</v>
      </c>
      <c r="H57" s="156">
        <f>SUM(H58:H62)</f>
        <v>25.05029</v>
      </c>
      <c r="I57" s="153">
        <f t="shared" ref="I57:I120" si="29">SUM(J57:L57)</f>
        <v>9.5170399999999997</v>
      </c>
      <c r="J57" s="154">
        <f t="shared" ref="J57:Q57" si="30">SUM(J58:J62)</f>
        <v>1.4310400000000001</v>
      </c>
      <c r="K57" s="155">
        <f t="shared" si="30"/>
        <v>8.0860000000000003</v>
      </c>
      <c r="L57" s="155">
        <f t="shared" si="30"/>
        <v>0</v>
      </c>
      <c r="M57" s="152">
        <f t="shared" si="30"/>
        <v>0</v>
      </c>
      <c r="N57" s="153">
        <f>SUM(O57:P57)</f>
        <v>0.28845999999999999</v>
      </c>
      <c r="O57" s="158">
        <f t="shared" si="30"/>
        <v>0.28845999999999999</v>
      </c>
      <c r="P57" s="156">
        <f t="shared" si="30"/>
        <v>0</v>
      </c>
      <c r="Q57" s="153">
        <f t="shared" si="30"/>
        <v>0</v>
      </c>
    </row>
    <row r="58" spans="2:17">
      <c r="B58" s="268" t="s">
        <v>341</v>
      </c>
      <c r="C58" s="269" t="s">
        <v>342</v>
      </c>
      <c r="D58" s="171">
        <f t="shared" si="20"/>
        <v>24.091000000000001</v>
      </c>
      <c r="E58" s="212">
        <f t="shared" si="22"/>
        <v>24.091000000000001</v>
      </c>
      <c r="F58" s="257">
        <v>0</v>
      </c>
      <c r="G58" s="255">
        <v>0</v>
      </c>
      <c r="H58" s="256">
        <v>24.091000000000001</v>
      </c>
      <c r="I58" s="212">
        <f t="shared" si="29"/>
        <v>0</v>
      </c>
      <c r="J58" s="257">
        <v>0</v>
      </c>
      <c r="K58" s="255">
        <v>0</v>
      </c>
      <c r="L58" s="255">
        <v>0</v>
      </c>
      <c r="M58" s="258">
        <v>0</v>
      </c>
      <c r="N58" s="212">
        <f>SUM(O58:P58)</f>
        <v>0</v>
      </c>
      <c r="O58" s="254">
        <v>0</v>
      </c>
      <c r="P58" s="252">
        <v>0</v>
      </c>
      <c r="Q58" s="270">
        <v>0</v>
      </c>
    </row>
    <row r="59" spans="2:17">
      <c r="B59" s="268" t="s">
        <v>343</v>
      </c>
      <c r="C59" s="269" t="s">
        <v>344</v>
      </c>
      <c r="D59" s="171">
        <f t="shared" si="20"/>
        <v>8.0860000000000003</v>
      </c>
      <c r="E59" s="212">
        <f t="shared" si="22"/>
        <v>0</v>
      </c>
      <c r="F59" s="257">
        <v>0</v>
      </c>
      <c r="G59" s="255">
        <v>0</v>
      </c>
      <c r="H59" s="256">
        <v>0</v>
      </c>
      <c r="I59" s="212">
        <f t="shared" si="29"/>
        <v>8.0860000000000003</v>
      </c>
      <c r="J59" s="257">
        <v>0</v>
      </c>
      <c r="K59" s="255">
        <v>8.0860000000000003</v>
      </c>
      <c r="L59" s="255">
        <v>0</v>
      </c>
      <c r="M59" s="258">
        <v>0</v>
      </c>
      <c r="N59" s="212">
        <f t="shared" ref="N59:N62" si="31">SUM(O59:P59)</f>
        <v>0</v>
      </c>
      <c r="O59" s="254">
        <v>0</v>
      </c>
      <c r="P59" s="252">
        <v>0</v>
      </c>
      <c r="Q59" s="270">
        <v>0</v>
      </c>
    </row>
    <row r="60" spans="2:17">
      <c r="B60" s="268" t="s">
        <v>345</v>
      </c>
      <c r="C60" s="269" t="s">
        <v>346</v>
      </c>
      <c r="D60" s="171">
        <f t="shared" si="20"/>
        <v>0.11899999999999999</v>
      </c>
      <c r="E60" s="212">
        <f t="shared" si="22"/>
        <v>0</v>
      </c>
      <c r="F60" s="257">
        <v>0</v>
      </c>
      <c r="G60" s="255">
        <v>0</v>
      </c>
      <c r="H60" s="256">
        <v>0</v>
      </c>
      <c r="I60" s="212">
        <f t="shared" si="29"/>
        <v>0.11899999999999999</v>
      </c>
      <c r="J60" s="257">
        <v>0.11899999999999999</v>
      </c>
      <c r="K60" s="255">
        <v>0</v>
      </c>
      <c r="L60" s="255">
        <v>0</v>
      </c>
      <c r="M60" s="258">
        <v>0</v>
      </c>
      <c r="N60" s="212">
        <f t="shared" si="31"/>
        <v>0</v>
      </c>
      <c r="O60" s="254">
        <v>0</v>
      </c>
      <c r="P60" s="252">
        <v>0</v>
      </c>
      <c r="Q60" s="270">
        <v>0</v>
      </c>
    </row>
    <row r="61" spans="2:17">
      <c r="B61" s="268" t="s">
        <v>347</v>
      </c>
      <c r="C61" s="269" t="s">
        <v>348</v>
      </c>
      <c r="D61" s="171">
        <f t="shared" si="20"/>
        <v>0</v>
      </c>
      <c r="E61" s="212">
        <f t="shared" si="22"/>
        <v>0</v>
      </c>
      <c r="F61" s="257">
        <v>0</v>
      </c>
      <c r="G61" s="255">
        <v>0</v>
      </c>
      <c r="H61" s="256">
        <v>0</v>
      </c>
      <c r="I61" s="212">
        <f t="shared" si="29"/>
        <v>0</v>
      </c>
      <c r="J61" s="257">
        <v>0</v>
      </c>
      <c r="K61" s="255">
        <v>0</v>
      </c>
      <c r="L61" s="255">
        <v>0</v>
      </c>
      <c r="M61" s="258">
        <v>0</v>
      </c>
      <c r="N61" s="212">
        <f t="shared" si="31"/>
        <v>0</v>
      </c>
      <c r="O61" s="254">
        <v>0</v>
      </c>
      <c r="P61" s="252">
        <v>0</v>
      </c>
      <c r="Q61" s="270">
        <v>0</v>
      </c>
    </row>
    <row r="62" spans="2:17">
      <c r="B62" s="271" t="s">
        <v>349</v>
      </c>
      <c r="C62" s="259" t="s">
        <v>350</v>
      </c>
      <c r="D62" s="180">
        <f t="shared" si="20"/>
        <v>2.55979</v>
      </c>
      <c r="E62" s="222">
        <f t="shared" si="22"/>
        <v>0.95928999999999998</v>
      </c>
      <c r="F62" s="272">
        <v>0</v>
      </c>
      <c r="G62" s="273">
        <v>0</v>
      </c>
      <c r="H62" s="274">
        <v>0.95928999999999998</v>
      </c>
      <c r="I62" s="222">
        <f t="shared" si="29"/>
        <v>1.3120400000000001</v>
      </c>
      <c r="J62" s="272">
        <v>1.3120400000000001</v>
      </c>
      <c r="K62" s="273">
        <v>0</v>
      </c>
      <c r="L62" s="273">
        <v>0</v>
      </c>
      <c r="M62" s="275">
        <v>0</v>
      </c>
      <c r="N62" s="212">
        <f t="shared" si="31"/>
        <v>0.28845999999999999</v>
      </c>
      <c r="O62" s="276">
        <v>0.28845999999999999</v>
      </c>
      <c r="P62" s="277">
        <v>0</v>
      </c>
      <c r="Q62" s="278">
        <v>0</v>
      </c>
    </row>
    <row r="63" spans="2:17">
      <c r="B63" s="150" t="s">
        <v>351</v>
      </c>
      <c r="C63" s="249" t="s">
        <v>352</v>
      </c>
      <c r="D63" s="152">
        <f t="shared" si="20"/>
        <v>8.0684199999999997</v>
      </c>
      <c r="E63" s="153">
        <f t="shared" si="22"/>
        <v>0</v>
      </c>
      <c r="F63" s="154">
        <f>F64+F65</f>
        <v>0</v>
      </c>
      <c r="G63" s="155">
        <f>G64+G65</f>
        <v>0</v>
      </c>
      <c r="H63" s="156">
        <f>H64+H65</f>
        <v>0</v>
      </c>
      <c r="I63" s="153">
        <f t="shared" si="29"/>
        <v>0</v>
      </c>
      <c r="J63" s="154">
        <f t="shared" ref="J63:Q63" si="32">J64+J65</f>
        <v>0</v>
      </c>
      <c r="K63" s="155">
        <f t="shared" si="32"/>
        <v>0</v>
      </c>
      <c r="L63" s="155">
        <f t="shared" si="32"/>
        <v>0</v>
      </c>
      <c r="M63" s="152">
        <f t="shared" si="32"/>
        <v>0</v>
      </c>
      <c r="N63" s="153">
        <f>SUM(O63:P63)</f>
        <v>8.0684199999999997</v>
      </c>
      <c r="O63" s="158">
        <f t="shared" si="32"/>
        <v>8.0684199999999997</v>
      </c>
      <c r="P63" s="156">
        <f t="shared" si="32"/>
        <v>0</v>
      </c>
      <c r="Q63" s="153">
        <f t="shared" si="32"/>
        <v>0</v>
      </c>
    </row>
    <row r="64" spans="2:17">
      <c r="B64" s="268" t="s">
        <v>353</v>
      </c>
      <c r="C64" s="269" t="s">
        <v>354</v>
      </c>
      <c r="D64" s="171">
        <f t="shared" si="20"/>
        <v>8.0684199999999997</v>
      </c>
      <c r="E64" s="172">
        <f t="shared" si="22"/>
        <v>0</v>
      </c>
      <c r="F64" s="279">
        <v>0</v>
      </c>
      <c r="G64" s="280">
        <v>0</v>
      </c>
      <c r="H64" s="281">
        <v>0</v>
      </c>
      <c r="I64" s="172">
        <f t="shared" si="29"/>
        <v>0</v>
      </c>
      <c r="J64" s="279">
        <v>0</v>
      </c>
      <c r="K64" s="280">
        <v>0</v>
      </c>
      <c r="L64" s="280">
        <v>0</v>
      </c>
      <c r="M64" s="282">
        <v>0</v>
      </c>
      <c r="N64" s="172">
        <f>SUM(O64:P64)</f>
        <v>8.0684199999999997</v>
      </c>
      <c r="O64" s="283">
        <v>8.0684199999999997</v>
      </c>
      <c r="P64" s="281">
        <v>0</v>
      </c>
      <c r="Q64" s="284">
        <v>0</v>
      </c>
    </row>
    <row r="65" spans="2:17">
      <c r="B65" s="271" t="s">
        <v>355</v>
      </c>
      <c r="C65" s="259" t="s">
        <v>356</v>
      </c>
      <c r="D65" s="180">
        <f t="shared" si="20"/>
        <v>0</v>
      </c>
      <c r="E65" s="181">
        <f t="shared" si="22"/>
        <v>0</v>
      </c>
      <c r="F65" s="285">
        <v>0</v>
      </c>
      <c r="G65" s="286">
        <v>0</v>
      </c>
      <c r="H65" s="287">
        <v>0</v>
      </c>
      <c r="I65" s="181">
        <f t="shared" si="29"/>
        <v>0</v>
      </c>
      <c r="J65" s="285">
        <v>0</v>
      </c>
      <c r="K65" s="286">
        <v>0</v>
      </c>
      <c r="L65" s="286">
        <v>0</v>
      </c>
      <c r="M65" s="288">
        <v>0</v>
      </c>
      <c r="N65" s="172">
        <f>SUM(O65:P65)</f>
        <v>0</v>
      </c>
      <c r="O65" s="289">
        <v>0</v>
      </c>
      <c r="P65" s="287">
        <v>0</v>
      </c>
      <c r="Q65" s="290">
        <v>0</v>
      </c>
    </row>
    <row r="66" spans="2:17">
      <c r="B66" s="150" t="s">
        <v>357</v>
      </c>
      <c r="C66" s="249" t="s">
        <v>358</v>
      </c>
      <c r="D66" s="152">
        <f t="shared" si="20"/>
        <v>4.17204</v>
      </c>
      <c r="E66" s="153">
        <f t="shared" si="22"/>
        <v>0.45890000000000003</v>
      </c>
      <c r="F66" s="154">
        <f>SUM(F67:F80)</f>
        <v>0.29471000000000003</v>
      </c>
      <c r="G66" s="155">
        <f>SUM(G67:G80)</f>
        <v>0</v>
      </c>
      <c r="H66" s="156">
        <f>SUM(H67:H80)</f>
        <v>0.16419</v>
      </c>
      <c r="I66" s="153">
        <f t="shared" si="29"/>
        <v>1.06603</v>
      </c>
      <c r="J66" s="154">
        <f t="shared" ref="J66:Q66" si="33">SUM(J67:J80)</f>
        <v>0.59909999999999997</v>
      </c>
      <c r="K66" s="155">
        <f t="shared" si="33"/>
        <v>0.46693000000000001</v>
      </c>
      <c r="L66" s="155">
        <f t="shared" si="33"/>
        <v>0</v>
      </c>
      <c r="M66" s="152">
        <f t="shared" si="33"/>
        <v>0</v>
      </c>
      <c r="N66" s="153">
        <f>SUM(O66:P66)</f>
        <v>2.6471100000000001</v>
      </c>
      <c r="O66" s="158">
        <f t="shared" si="33"/>
        <v>2.6251600000000002</v>
      </c>
      <c r="P66" s="156">
        <f t="shared" si="33"/>
        <v>2.1950000000000001E-2</v>
      </c>
      <c r="Q66" s="153">
        <f t="shared" si="33"/>
        <v>0</v>
      </c>
    </row>
    <row r="67" spans="2:17">
      <c r="B67" s="268" t="s">
        <v>359</v>
      </c>
      <c r="C67" s="269" t="s">
        <v>360</v>
      </c>
      <c r="D67" s="171">
        <f t="shared" si="20"/>
        <v>0</v>
      </c>
      <c r="E67" s="172">
        <f t="shared" si="22"/>
        <v>0</v>
      </c>
      <c r="F67" s="279">
        <v>0</v>
      </c>
      <c r="G67" s="280">
        <v>0</v>
      </c>
      <c r="H67" s="281">
        <v>0</v>
      </c>
      <c r="I67" s="172">
        <f t="shared" si="29"/>
        <v>0</v>
      </c>
      <c r="J67" s="279">
        <v>0</v>
      </c>
      <c r="K67" s="280">
        <v>0</v>
      </c>
      <c r="L67" s="280">
        <v>0</v>
      </c>
      <c r="M67" s="282">
        <v>0</v>
      </c>
      <c r="N67" s="172">
        <f>SUM(O67:P67)</f>
        <v>0</v>
      </c>
      <c r="O67" s="291">
        <v>0</v>
      </c>
      <c r="P67" s="292">
        <v>0</v>
      </c>
      <c r="Q67" s="284">
        <v>0</v>
      </c>
    </row>
    <row r="68" spans="2:17">
      <c r="B68" s="268" t="s">
        <v>361</v>
      </c>
      <c r="C68" s="269" t="s">
        <v>362</v>
      </c>
      <c r="D68" s="171">
        <f t="shared" si="20"/>
        <v>0</v>
      </c>
      <c r="E68" s="172">
        <f t="shared" si="22"/>
        <v>0</v>
      </c>
      <c r="F68" s="279">
        <v>0</v>
      </c>
      <c r="G68" s="280">
        <v>0</v>
      </c>
      <c r="H68" s="281">
        <v>0</v>
      </c>
      <c r="I68" s="172">
        <f t="shared" si="29"/>
        <v>0</v>
      </c>
      <c r="J68" s="279">
        <v>0</v>
      </c>
      <c r="K68" s="280">
        <v>0</v>
      </c>
      <c r="L68" s="280">
        <v>0</v>
      </c>
      <c r="M68" s="282">
        <v>0</v>
      </c>
      <c r="N68" s="172">
        <f t="shared" ref="N68:N80" si="34">SUM(O68:P68)</f>
        <v>0</v>
      </c>
      <c r="O68" s="291">
        <v>0</v>
      </c>
      <c r="P68" s="292">
        <v>0</v>
      </c>
      <c r="Q68" s="284">
        <v>0</v>
      </c>
    </row>
    <row r="69" spans="2:17">
      <c r="B69" s="268" t="s">
        <v>363</v>
      </c>
      <c r="C69" s="269" t="s">
        <v>364</v>
      </c>
      <c r="D69" s="171">
        <f t="shared" si="20"/>
        <v>0</v>
      </c>
      <c r="E69" s="172">
        <f t="shared" si="22"/>
        <v>0</v>
      </c>
      <c r="F69" s="279">
        <v>0</v>
      </c>
      <c r="G69" s="280">
        <v>0</v>
      </c>
      <c r="H69" s="281">
        <v>0</v>
      </c>
      <c r="I69" s="172">
        <f t="shared" si="29"/>
        <v>0</v>
      </c>
      <c r="J69" s="279">
        <v>0</v>
      </c>
      <c r="K69" s="280">
        <v>0</v>
      </c>
      <c r="L69" s="280">
        <v>0</v>
      </c>
      <c r="M69" s="282">
        <v>0</v>
      </c>
      <c r="N69" s="172">
        <f t="shared" si="34"/>
        <v>0</v>
      </c>
      <c r="O69" s="291">
        <v>0</v>
      </c>
      <c r="P69" s="292">
        <v>0</v>
      </c>
      <c r="Q69" s="284">
        <v>0</v>
      </c>
    </row>
    <row r="70" spans="2:17">
      <c r="B70" s="268" t="s">
        <v>365</v>
      </c>
      <c r="C70" s="269" t="s">
        <v>366</v>
      </c>
      <c r="D70" s="171">
        <f t="shared" si="20"/>
        <v>1.8744300000000003</v>
      </c>
      <c r="E70" s="172">
        <f t="shared" si="22"/>
        <v>0.45890000000000003</v>
      </c>
      <c r="F70" s="279">
        <v>0.29471000000000003</v>
      </c>
      <c r="G70" s="280">
        <v>0</v>
      </c>
      <c r="H70" s="281">
        <v>0.16419</v>
      </c>
      <c r="I70" s="172">
        <f t="shared" si="29"/>
        <v>1.06603</v>
      </c>
      <c r="J70" s="279">
        <v>0.59909999999999997</v>
      </c>
      <c r="K70" s="280">
        <v>0.46693000000000001</v>
      </c>
      <c r="L70" s="280">
        <v>0</v>
      </c>
      <c r="M70" s="282">
        <v>0</v>
      </c>
      <c r="N70" s="172">
        <f t="shared" si="34"/>
        <v>0.34950000000000003</v>
      </c>
      <c r="O70" s="291">
        <v>0.32755000000000001</v>
      </c>
      <c r="P70" s="292">
        <v>2.1950000000000001E-2</v>
      </c>
      <c r="Q70" s="284">
        <v>0</v>
      </c>
    </row>
    <row r="71" spans="2:17">
      <c r="B71" s="268" t="s">
        <v>367</v>
      </c>
      <c r="C71" s="269" t="s">
        <v>368</v>
      </c>
      <c r="D71" s="171">
        <f t="shared" si="20"/>
        <v>0</v>
      </c>
      <c r="E71" s="172">
        <f t="shared" si="22"/>
        <v>0</v>
      </c>
      <c r="F71" s="279">
        <v>0</v>
      </c>
      <c r="G71" s="280">
        <v>0</v>
      </c>
      <c r="H71" s="281">
        <v>0</v>
      </c>
      <c r="I71" s="172">
        <f t="shared" si="29"/>
        <v>0</v>
      </c>
      <c r="J71" s="279">
        <v>0</v>
      </c>
      <c r="K71" s="280">
        <v>0</v>
      </c>
      <c r="L71" s="280">
        <v>0</v>
      </c>
      <c r="M71" s="282">
        <v>0</v>
      </c>
      <c r="N71" s="172">
        <f t="shared" si="34"/>
        <v>0</v>
      </c>
      <c r="O71" s="291">
        <v>0</v>
      </c>
      <c r="P71" s="292">
        <v>0</v>
      </c>
      <c r="Q71" s="284">
        <v>0</v>
      </c>
    </row>
    <row r="72" spans="2:17">
      <c r="B72" s="268" t="s">
        <v>369</v>
      </c>
      <c r="C72" s="269" t="s">
        <v>370</v>
      </c>
      <c r="D72" s="171">
        <f t="shared" si="20"/>
        <v>0</v>
      </c>
      <c r="E72" s="172">
        <f t="shared" si="22"/>
        <v>0</v>
      </c>
      <c r="F72" s="279">
        <v>0</v>
      </c>
      <c r="G72" s="280">
        <v>0</v>
      </c>
      <c r="H72" s="281">
        <v>0</v>
      </c>
      <c r="I72" s="172">
        <f t="shared" si="29"/>
        <v>0</v>
      </c>
      <c r="J72" s="279">
        <v>0</v>
      </c>
      <c r="K72" s="280">
        <v>0</v>
      </c>
      <c r="L72" s="280">
        <v>0</v>
      </c>
      <c r="M72" s="282">
        <v>0</v>
      </c>
      <c r="N72" s="172">
        <f t="shared" si="34"/>
        <v>0</v>
      </c>
      <c r="O72" s="291">
        <v>0</v>
      </c>
      <c r="P72" s="292">
        <v>0</v>
      </c>
      <c r="Q72" s="284">
        <v>0</v>
      </c>
    </row>
    <row r="73" spans="2:17">
      <c r="B73" s="268" t="s">
        <v>371</v>
      </c>
      <c r="C73" s="269" t="s">
        <v>372</v>
      </c>
      <c r="D73" s="171">
        <f t="shared" si="20"/>
        <v>0</v>
      </c>
      <c r="E73" s="172">
        <f t="shared" si="22"/>
        <v>0</v>
      </c>
      <c r="F73" s="279">
        <v>0</v>
      </c>
      <c r="G73" s="280">
        <v>0</v>
      </c>
      <c r="H73" s="281">
        <v>0</v>
      </c>
      <c r="I73" s="172">
        <f t="shared" si="29"/>
        <v>0</v>
      </c>
      <c r="J73" s="279">
        <v>0</v>
      </c>
      <c r="K73" s="280">
        <v>0</v>
      </c>
      <c r="L73" s="280">
        <v>0</v>
      </c>
      <c r="M73" s="282">
        <v>0</v>
      </c>
      <c r="N73" s="172">
        <f t="shared" si="34"/>
        <v>0</v>
      </c>
      <c r="O73" s="291">
        <v>0</v>
      </c>
      <c r="P73" s="292">
        <v>0</v>
      </c>
      <c r="Q73" s="284">
        <v>0</v>
      </c>
    </row>
    <row r="74" spans="2:17">
      <c r="B74" s="268" t="s">
        <v>373</v>
      </c>
      <c r="C74" s="269" t="s">
        <v>374</v>
      </c>
      <c r="D74" s="171">
        <f t="shared" si="20"/>
        <v>0</v>
      </c>
      <c r="E74" s="172">
        <f t="shared" si="22"/>
        <v>0</v>
      </c>
      <c r="F74" s="279">
        <v>0</v>
      </c>
      <c r="G74" s="280">
        <v>0</v>
      </c>
      <c r="H74" s="281">
        <v>0</v>
      </c>
      <c r="I74" s="172">
        <f t="shared" si="29"/>
        <v>0</v>
      </c>
      <c r="J74" s="279">
        <v>0</v>
      </c>
      <c r="K74" s="280">
        <v>0</v>
      </c>
      <c r="L74" s="280">
        <v>0</v>
      </c>
      <c r="M74" s="282">
        <v>0</v>
      </c>
      <c r="N74" s="172">
        <f t="shared" si="34"/>
        <v>0</v>
      </c>
      <c r="O74" s="291">
        <v>0</v>
      </c>
      <c r="P74" s="292">
        <v>0</v>
      </c>
      <c r="Q74" s="284">
        <v>0</v>
      </c>
    </row>
    <row r="75" spans="2:17">
      <c r="B75" s="268" t="s">
        <v>375</v>
      </c>
      <c r="C75" s="269" t="s">
        <v>376</v>
      </c>
      <c r="D75" s="171">
        <f t="shared" si="20"/>
        <v>0</v>
      </c>
      <c r="E75" s="172">
        <f t="shared" si="22"/>
        <v>0</v>
      </c>
      <c r="F75" s="279">
        <v>0</v>
      </c>
      <c r="G75" s="280">
        <v>0</v>
      </c>
      <c r="H75" s="281">
        <v>0</v>
      </c>
      <c r="I75" s="172">
        <f t="shared" si="29"/>
        <v>0</v>
      </c>
      <c r="J75" s="279">
        <v>0</v>
      </c>
      <c r="K75" s="280">
        <v>0</v>
      </c>
      <c r="L75" s="280">
        <v>0</v>
      </c>
      <c r="M75" s="282">
        <v>0</v>
      </c>
      <c r="N75" s="172">
        <f t="shared" si="34"/>
        <v>0</v>
      </c>
      <c r="O75" s="291">
        <v>0</v>
      </c>
      <c r="P75" s="292">
        <v>0</v>
      </c>
      <c r="Q75" s="284">
        <v>0</v>
      </c>
    </row>
    <row r="76" spans="2:17">
      <c r="B76" s="268" t="s">
        <v>377</v>
      </c>
      <c r="C76" s="269" t="s">
        <v>378</v>
      </c>
      <c r="D76" s="171">
        <f t="shared" si="20"/>
        <v>0</v>
      </c>
      <c r="E76" s="172">
        <f t="shared" si="22"/>
        <v>0</v>
      </c>
      <c r="F76" s="279">
        <v>0</v>
      </c>
      <c r="G76" s="280">
        <v>0</v>
      </c>
      <c r="H76" s="281">
        <v>0</v>
      </c>
      <c r="I76" s="172">
        <f t="shared" si="29"/>
        <v>0</v>
      </c>
      <c r="J76" s="279">
        <v>0</v>
      </c>
      <c r="K76" s="280">
        <v>0</v>
      </c>
      <c r="L76" s="280">
        <v>0</v>
      </c>
      <c r="M76" s="282">
        <v>0</v>
      </c>
      <c r="N76" s="172">
        <f t="shared" si="34"/>
        <v>0</v>
      </c>
      <c r="O76" s="291">
        <v>0</v>
      </c>
      <c r="P76" s="292">
        <v>0</v>
      </c>
      <c r="Q76" s="284">
        <v>0</v>
      </c>
    </row>
    <row r="77" spans="2:17">
      <c r="B77" s="268" t="s">
        <v>379</v>
      </c>
      <c r="C77" s="269" t="s">
        <v>380</v>
      </c>
      <c r="D77" s="171">
        <f t="shared" si="20"/>
        <v>0</v>
      </c>
      <c r="E77" s="172">
        <f t="shared" si="22"/>
        <v>0</v>
      </c>
      <c r="F77" s="279">
        <v>0</v>
      </c>
      <c r="G77" s="280">
        <v>0</v>
      </c>
      <c r="H77" s="281">
        <v>0</v>
      </c>
      <c r="I77" s="172">
        <f t="shared" si="29"/>
        <v>0</v>
      </c>
      <c r="J77" s="279">
        <v>0</v>
      </c>
      <c r="K77" s="280">
        <v>0</v>
      </c>
      <c r="L77" s="280">
        <v>0</v>
      </c>
      <c r="M77" s="282">
        <v>0</v>
      </c>
      <c r="N77" s="172">
        <f t="shared" si="34"/>
        <v>0</v>
      </c>
      <c r="O77" s="291">
        <v>0</v>
      </c>
      <c r="P77" s="292">
        <v>0</v>
      </c>
      <c r="Q77" s="284">
        <v>0</v>
      </c>
    </row>
    <row r="78" spans="2:17">
      <c r="B78" s="268" t="s">
        <v>381</v>
      </c>
      <c r="C78" s="269" t="s">
        <v>382</v>
      </c>
      <c r="D78" s="171">
        <f t="shared" si="20"/>
        <v>2.2976100000000002</v>
      </c>
      <c r="E78" s="172">
        <f t="shared" si="22"/>
        <v>0</v>
      </c>
      <c r="F78" s="279">
        <v>0</v>
      </c>
      <c r="G78" s="280">
        <v>0</v>
      </c>
      <c r="H78" s="281">
        <v>0</v>
      </c>
      <c r="I78" s="172">
        <f t="shared" si="29"/>
        <v>0</v>
      </c>
      <c r="J78" s="279">
        <v>0</v>
      </c>
      <c r="K78" s="280">
        <v>0</v>
      </c>
      <c r="L78" s="280">
        <v>0</v>
      </c>
      <c r="M78" s="282">
        <v>0</v>
      </c>
      <c r="N78" s="172">
        <f t="shared" si="34"/>
        <v>2.2976100000000002</v>
      </c>
      <c r="O78" s="291">
        <v>2.2976100000000002</v>
      </c>
      <c r="P78" s="292">
        <v>0</v>
      </c>
      <c r="Q78" s="284">
        <v>0</v>
      </c>
    </row>
    <row r="79" spans="2:17">
      <c r="B79" s="268" t="s">
        <v>383</v>
      </c>
      <c r="C79" s="269" t="s">
        <v>384</v>
      </c>
      <c r="D79" s="171">
        <f t="shared" si="20"/>
        <v>0</v>
      </c>
      <c r="E79" s="172">
        <f t="shared" si="22"/>
        <v>0</v>
      </c>
      <c r="F79" s="279">
        <v>0</v>
      </c>
      <c r="G79" s="280">
        <v>0</v>
      </c>
      <c r="H79" s="281">
        <v>0</v>
      </c>
      <c r="I79" s="172">
        <f t="shared" si="29"/>
        <v>0</v>
      </c>
      <c r="J79" s="279">
        <v>0</v>
      </c>
      <c r="K79" s="280">
        <v>0</v>
      </c>
      <c r="L79" s="280">
        <v>0</v>
      </c>
      <c r="M79" s="282">
        <v>0</v>
      </c>
      <c r="N79" s="172">
        <f t="shared" si="34"/>
        <v>0</v>
      </c>
      <c r="O79" s="291">
        <v>0</v>
      </c>
      <c r="P79" s="292">
        <v>0</v>
      </c>
      <c r="Q79" s="284">
        <v>0</v>
      </c>
    </row>
    <row r="80" spans="2:17">
      <c r="B80" s="293" t="s">
        <v>385</v>
      </c>
      <c r="C80" s="294" t="s">
        <v>386</v>
      </c>
      <c r="D80" s="295">
        <f t="shared" si="20"/>
        <v>0</v>
      </c>
      <c r="E80" s="296">
        <f t="shared" si="22"/>
        <v>0</v>
      </c>
      <c r="F80" s="297">
        <v>0</v>
      </c>
      <c r="G80" s="298">
        <v>0</v>
      </c>
      <c r="H80" s="299">
        <v>0</v>
      </c>
      <c r="I80" s="296">
        <f t="shared" si="29"/>
        <v>0</v>
      </c>
      <c r="J80" s="297">
        <v>0</v>
      </c>
      <c r="K80" s="298">
        <v>0</v>
      </c>
      <c r="L80" s="298">
        <v>0</v>
      </c>
      <c r="M80" s="300">
        <v>0</v>
      </c>
      <c r="N80" s="172">
        <f t="shared" si="34"/>
        <v>0</v>
      </c>
      <c r="O80" s="301">
        <v>0</v>
      </c>
      <c r="P80" s="302">
        <v>0</v>
      </c>
      <c r="Q80" s="303">
        <v>0</v>
      </c>
    </row>
    <row r="81" spans="1:20">
      <c r="B81" s="304" t="s">
        <v>387</v>
      </c>
      <c r="C81" s="305" t="s">
        <v>388</v>
      </c>
      <c r="D81" s="306">
        <f t="shared" si="20"/>
        <v>0</v>
      </c>
      <c r="E81" s="307">
        <f t="shared" si="22"/>
        <v>0</v>
      </c>
      <c r="F81" s="308">
        <v>0</v>
      </c>
      <c r="G81" s="309">
        <v>0</v>
      </c>
      <c r="H81" s="310">
        <v>0</v>
      </c>
      <c r="I81" s="307">
        <f t="shared" si="29"/>
        <v>0</v>
      </c>
      <c r="J81" s="308">
        <v>0</v>
      </c>
      <c r="K81" s="309">
        <v>0</v>
      </c>
      <c r="L81" s="309">
        <v>0</v>
      </c>
      <c r="M81" s="311">
        <v>0</v>
      </c>
      <c r="N81" s="307">
        <f>SUM(O81:P81)</f>
        <v>0</v>
      </c>
      <c r="O81" s="312">
        <v>0</v>
      </c>
      <c r="P81" s="313">
        <v>0</v>
      </c>
      <c r="Q81" s="314">
        <v>0</v>
      </c>
    </row>
    <row r="82" spans="1:20">
      <c r="A82" s="315"/>
      <c r="B82" s="150" t="s">
        <v>389</v>
      </c>
      <c r="C82" s="210" t="s">
        <v>390</v>
      </c>
      <c r="D82" s="152">
        <f t="shared" si="20"/>
        <v>33.371160000000003</v>
      </c>
      <c r="E82" s="153">
        <f t="shared" si="22"/>
        <v>8.9684500000000007</v>
      </c>
      <c r="F82" s="154">
        <f>SUM(F83:F89)</f>
        <v>0.05</v>
      </c>
      <c r="G82" s="155">
        <f>SUM(G83:G89)</f>
        <v>0</v>
      </c>
      <c r="H82" s="156">
        <f>SUM(H83:H89)</f>
        <v>8.91845</v>
      </c>
      <c r="I82" s="153">
        <f t="shared" si="29"/>
        <v>13.569350000000002</v>
      </c>
      <c r="J82" s="154">
        <f t="shared" ref="J82:Q82" si="35">SUM(J83:J89)</f>
        <v>2.3088600000000001</v>
      </c>
      <c r="K82" s="155">
        <f t="shared" si="35"/>
        <v>9.3604900000000004</v>
      </c>
      <c r="L82" s="155">
        <f t="shared" si="35"/>
        <v>1.9</v>
      </c>
      <c r="M82" s="152">
        <f t="shared" si="35"/>
        <v>0</v>
      </c>
      <c r="N82" s="153">
        <f>SUM(O82:P82)</f>
        <v>10.833360000000001</v>
      </c>
      <c r="O82" s="158">
        <f t="shared" si="35"/>
        <v>8.3043600000000009</v>
      </c>
      <c r="P82" s="156">
        <f t="shared" si="35"/>
        <v>2.5290000000000004</v>
      </c>
      <c r="Q82" s="153">
        <f t="shared" si="35"/>
        <v>0</v>
      </c>
    </row>
    <row r="83" spans="1:20">
      <c r="A83" s="315"/>
      <c r="B83" s="316" t="s">
        <v>391</v>
      </c>
      <c r="C83" s="317" t="s">
        <v>392</v>
      </c>
      <c r="D83" s="318">
        <f t="shared" si="20"/>
        <v>0</v>
      </c>
      <c r="E83" s="319">
        <f t="shared" si="22"/>
        <v>0</v>
      </c>
      <c r="F83" s="320">
        <v>0</v>
      </c>
      <c r="G83" s="321">
        <v>0</v>
      </c>
      <c r="H83" s="322">
        <v>0</v>
      </c>
      <c r="I83" s="319">
        <f t="shared" si="29"/>
        <v>0</v>
      </c>
      <c r="J83" s="320">
        <v>0</v>
      </c>
      <c r="K83" s="321">
        <v>0</v>
      </c>
      <c r="L83" s="321">
        <v>0</v>
      </c>
      <c r="M83" s="323">
        <v>0</v>
      </c>
      <c r="N83" s="319">
        <f>SUM(O83:P83)</f>
        <v>0</v>
      </c>
      <c r="O83" s="324">
        <v>0</v>
      </c>
      <c r="P83" s="325">
        <v>0</v>
      </c>
      <c r="Q83" s="326">
        <v>0</v>
      </c>
    </row>
    <row r="84" spans="1:20">
      <c r="A84" s="315"/>
      <c r="B84" s="316" t="s">
        <v>393</v>
      </c>
      <c r="C84" s="317" t="s">
        <v>394</v>
      </c>
      <c r="D84" s="318">
        <f t="shared" si="20"/>
        <v>0.48199999999999998</v>
      </c>
      <c r="E84" s="319">
        <f t="shared" si="22"/>
        <v>0.14599999999999999</v>
      </c>
      <c r="F84" s="320">
        <v>0</v>
      </c>
      <c r="G84" s="321">
        <v>0</v>
      </c>
      <c r="H84" s="322">
        <v>0.14599999999999999</v>
      </c>
      <c r="I84" s="319">
        <f t="shared" si="29"/>
        <v>0.157</v>
      </c>
      <c r="J84" s="320">
        <v>0.08</v>
      </c>
      <c r="K84" s="321">
        <v>5.7000000000000002E-2</v>
      </c>
      <c r="L84" s="321">
        <v>0.02</v>
      </c>
      <c r="M84" s="323">
        <v>0</v>
      </c>
      <c r="N84" s="319">
        <f t="shared" ref="N84:N89" si="36">SUM(O84:P84)</f>
        <v>0.17899999999999999</v>
      </c>
      <c r="O84" s="324">
        <v>0.08</v>
      </c>
      <c r="P84" s="325">
        <v>9.9000000000000005E-2</v>
      </c>
      <c r="Q84" s="326">
        <v>0</v>
      </c>
    </row>
    <row r="85" spans="1:20">
      <c r="A85" s="315"/>
      <c r="B85" s="327" t="s">
        <v>395</v>
      </c>
      <c r="C85" s="328" t="s">
        <v>396</v>
      </c>
      <c r="D85" s="318">
        <f t="shared" si="20"/>
        <v>14.923500000000001</v>
      </c>
      <c r="E85" s="212">
        <f t="shared" si="22"/>
        <v>6.8858800000000002</v>
      </c>
      <c r="F85" s="320">
        <v>0</v>
      </c>
      <c r="G85" s="321">
        <v>0</v>
      </c>
      <c r="H85" s="322">
        <v>6.8858800000000002</v>
      </c>
      <c r="I85" s="212">
        <f t="shared" si="29"/>
        <v>8.0376200000000004</v>
      </c>
      <c r="J85" s="320">
        <v>0</v>
      </c>
      <c r="K85" s="321">
        <v>8.0376200000000004</v>
      </c>
      <c r="L85" s="321">
        <v>0</v>
      </c>
      <c r="M85" s="323">
        <v>0</v>
      </c>
      <c r="N85" s="319">
        <f t="shared" si="36"/>
        <v>0</v>
      </c>
      <c r="O85" s="324">
        <v>0</v>
      </c>
      <c r="P85" s="325">
        <v>0</v>
      </c>
      <c r="Q85" s="326">
        <v>0</v>
      </c>
    </row>
    <row r="86" spans="1:20">
      <c r="A86" s="315"/>
      <c r="B86" s="329" t="s">
        <v>397</v>
      </c>
      <c r="C86" s="330" t="s">
        <v>398</v>
      </c>
      <c r="D86" s="318">
        <f t="shared" si="20"/>
        <v>9.2671700000000001</v>
      </c>
      <c r="E86" s="222">
        <f t="shared" si="22"/>
        <v>1.8865700000000001</v>
      </c>
      <c r="F86" s="320">
        <v>0</v>
      </c>
      <c r="G86" s="321">
        <v>0</v>
      </c>
      <c r="H86" s="322">
        <v>1.8865700000000001</v>
      </c>
      <c r="I86" s="222">
        <f t="shared" si="29"/>
        <v>4.4347300000000001</v>
      </c>
      <c r="J86" s="320">
        <v>2.18886</v>
      </c>
      <c r="K86" s="321">
        <v>0.36586999999999997</v>
      </c>
      <c r="L86" s="321">
        <v>1.88</v>
      </c>
      <c r="M86" s="323">
        <v>0</v>
      </c>
      <c r="N86" s="319">
        <f t="shared" si="36"/>
        <v>2.9458700000000002</v>
      </c>
      <c r="O86" s="324">
        <v>0.51587000000000005</v>
      </c>
      <c r="P86" s="325">
        <v>2.4300000000000002</v>
      </c>
      <c r="Q86" s="326">
        <v>0</v>
      </c>
    </row>
    <row r="87" spans="1:20">
      <c r="A87" s="315"/>
      <c r="B87" s="329" t="s">
        <v>399</v>
      </c>
      <c r="C87" s="220" t="s">
        <v>400</v>
      </c>
      <c r="D87" s="318">
        <f t="shared" si="20"/>
        <v>0.9900000000000001</v>
      </c>
      <c r="E87" s="222">
        <f t="shared" si="22"/>
        <v>0.05</v>
      </c>
      <c r="F87" s="320">
        <v>0.05</v>
      </c>
      <c r="G87" s="321">
        <v>0</v>
      </c>
      <c r="H87" s="322">
        <v>0</v>
      </c>
      <c r="I87" s="222">
        <f t="shared" si="29"/>
        <v>0.94000000000000006</v>
      </c>
      <c r="J87" s="320">
        <v>0.04</v>
      </c>
      <c r="K87" s="321">
        <v>0.9</v>
      </c>
      <c r="L87" s="321">
        <v>0</v>
      </c>
      <c r="M87" s="323">
        <v>0</v>
      </c>
      <c r="N87" s="319">
        <f t="shared" si="36"/>
        <v>0</v>
      </c>
      <c r="O87" s="324">
        <v>0</v>
      </c>
      <c r="P87" s="325">
        <v>0</v>
      </c>
      <c r="Q87" s="326">
        <v>0</v>
      </c>
    </row>
    <row r="88" spans="1:20">
      <c r="A88" s="315"/>
      <c r="B88" s="329" t="s">
        <v>401</v>
      </c>
      <c r="C88" s="220" t="s">
        <v>402</v>
      </c>
      <c r="D88" s="318">
        <f t="shared" si="20"/>
        <v>7.7084900000000003</v>
      </c>
      <c r="E88" s="222">
        <f t="shared" si="22"/>
        <v>0</v>
      </c>
      <c r="F88" s="320">
        <v>0</v>
      </c>
      <c r="G88" s="321">
        <v>0</v>
      </c>
      <c r="H88" s="322">
        <v>0</v>
      </c>
      <c r="I88" s="222">
        <f t="shared" si="29"/>
        <v>0</v>
      </c>
      <c r="J88" s="320">
        <v>0</v>
      </c>
      <c r="K88" s="321">
        <v>0</v>
      </c>
      <c r="L88" s="321">
        <v>0</v>
      </c>
      <c r="M88" s="323">
        <v>0</v>
      </c>
      <c r="N88" s="319">
        <f t="shared" si="36"/>
        <v>7.7084900000000003</v>
      </c>
      <c r="O88" s="324">
        <v>7.7084900000000003</v>
      </c>
      <c r="P88" s="325">
        <v>0</v>
      </c>
      <c r="Q88" s="326">
        <v>0</v>
      </c>
    </row>
    <row r="89" spans="1:20">
      <c r="A89" s="315"/>
      <c r="B89" s="329" t="s">
        <v>403</v>
      </c>
      <c r="C89" s="220" t="s">
        <v>404</v>
      </c>
      <c r="D89" s="318">
        <f t="shared" si="20"/>
        <v>0</v>
      </c>
      <c r="E89" s="222">
        <f t="shared" si="22"/>
        <v>0</v>
      </c>
      <c r="F89" s="331">
        <v>0</v>
      </c>
      <c r="G89" s="332">
        <v>0</v>
      </c>
      <c r="H89" s="277">
        <v>0</v>
      </c>
      <c r="I89" s="222">
        <f t="shared" si="29"/>
        <v>0</v>
      </c>
      <c r="J89" s="331">
        <v>0</v>
      </c>
      <c r="K89" s="332">
        <v>0</v>
      </c>
      <c r="L89" s="332">
        <v>0</v>
      </c>
      <c r="M89" s="333">
        <v>0</v>
      </c>
      <c r="N89" s="319">
        <f t="shared" si="36"/>
        <v>0</v>
      </c>
      <c r="O89" s="334">
        <v>0</v>
      </c>
      <c r="P89" s="274">
        <v>0</v>
      </c>
      <c r="Q89" s="335">
        <v>0</v>
      </c>
    </row>
    <row r="90" spans="1:20" ht="42" customHeight="1" thickTop="1" thickBot="1">
      <c r="A90" s="315"/>
      <c r="B90" s="133" t="s">
        <v>59</v>
      </c>
      <c r="C90" s="134" t="s">
        <v>405</v>
      </c>
      <c r="D90" s="336">
        <f>D91+D94+D97+D99+D105+D106+D111+D115+D118+D133+D134</f>
        <v>105.07850000000001</v>
      </c>
      <c r="E90" s="133">
        <f t="shared" si="22"/>
        <v>39.225804050000001</v>
      </c>
      <c r="F90" s="237">
        <f>F91+F94+F97+F99+F105+F106+F111+F115+F118+F133+F134</f>
        <v>10.413279350000002</v>
      </c>
      <c r="G90" s="238">
        <f>G91+G94+G97+G99+G105+G106+G111+G115+G118+G133+G134</f>
        <v>0</v>
      </c>
      <c r="H90" s="239">
        <f>H91+H94+H97+H99+H105+H106+H111+H115+H118+H133+H134</f>
        <v>28.812524700000001</v>
      </c>
      <c r="I90" s="133">
        <f t="shared" si="29"/>
        <v>47.064660149999995</v>
      </c>
      <c r="J90" s="237">
        <f t="shared" ref="J90:Q90" si="37">J91+J94+J97+J99+J105+J106+J111+J115+J118+J133+J134</f>
        <v>31.985895399999997</v>
      </c>
      <c r="K90" s="238">
        <f t="shared" si="37"/>
        <v>10.47632645</v>
      </c>
      <c r="L90" s="238">
        <f t="shared" si="37"/>
        <v>4.6024382999999993</v>
      </c>
      <c r="M90" s="236">
        <f t="shared" si="37"/>
        <v>0</v>
      </c>
      <c r="N90" s="133">
        <f t="shared" ref="N90:N100" si="38">SUM(O90:P90)</f>
        <v>18.788035799999999</v>
      </c>
      <c r="O90" s="241">
        <f t="shared" si="37"/>
        <v>17.768774350000001</v>
      </c>
      <c r="P90" s="239">
        <f t="shared" si="37"/>
        <v>1.0192614499999997</v>
      </c>
      <c r="Q90" s="133">
        <f t="shared" si="37"/>
        <v>0</v>
      </c>
      <c r="R90" s="337"/>
      <c r="S90" s="338"/>
    </row>
    <row r="91" spans="1:20">
      <c r="B91" s="142" t="s">
        <v>147</v>
      </c>
      <c r="C91" s="339" t="s">
        <v>299</v>
      </c>
      <c r="D91" s="340">
        <f>D92+D93</f>
        <v>0.52492000000000005</v>
      </c>
      <c r="E91" s="341">
        <f t="shared" si="22"/>
        <v>0.19595263600000004</v>
      </c>
      <c r="F91" s="342">
        <f>F92+F93</f>
        <v>5.2019572000000007E-2</v>
      </c>
      <c r="G91" s="343">
        <f>G92+G93</f>
        <v>0</v>
      </c>
      <c r="H91" s="344">
        <f>H92+H93</f>
        <v>0.14393306400000003</v>
      </c>
      <c r="I91" s="341">
        <f t="shared" si="29"/>
        <v>0.23511166800000005</v>
      </c>
      <c r="J91" s="342">
        <f t="shared" ref="J91:Q91" si="39">J92+J93</f>
        <v>0.15978564800000003</v>
      </c>
      <c r="K91" s="343">
        <f t="shared" si="39"/>
        <v>5.2334524000000007E-2</v>
      </c>
      <c r="L91" s="343">
        <f t="shared" si="39"/>
        <v>2.2991496000000004E-2</v>
      </c>
      <c r="M91" s="345">
        <f t="shared" si="39"/>
        <v>0</v>
      </c>
      <c r="N91" s="341">
        <f t="shared" si="38"/>
        <v>9.3855696000000016E-2</v>
      </c>
      <c r="O91" s="346">
        <f t="shared" si="39"/>
        <v>8.876397200000001E-2</v>
      </c>
      <c r="P91" s="344">
        <f t="shared" si="39"/>
        <v>5.0917240000000006E-3</v>
      </c>
      <c r="Q91" s="341">
        <f t="shared" si="39"/>
        <v>0</v>
      </c>
      <c r="R91" s="337"/>
      <c r="S91" s="338"/>
      <c r="T91" s="211"/>
    </row>
    <row r="92" spans="1:20" ht="32.25" customHeight="1">
      <c r="B92" s="169" t="s">
        <v>406</v>
      </c>
      <c r="C92" s="170" t="s">
        <v>267</v>
      </c>
      <c r="D92" s="347">
        <v>0</v>
      </c>
      <c r="E92" s="212">
        <f t="shared" si="22"/>
        <v>0</v>
      </c>
      <c r="F92" s="215">
        <f>IFERROR($D$92*F143/100, 0)</f>
        <v>0</v>
      </c>
      <c r="G92" s="216">
        <f>IFERROR($D$92*G143/100, 0)</f>
        <v>0</v>
      </c>
      <c r="H92" s="217">
        <f>IFERROR($D$92*H143/100, 0)</f>
        <v>0</v>
      </c>
      <c r="I92" s="212">
        <f t="shared" si="29"/>
        <v>0</v>
      </c>
      <c r="J92" s="215">
        <f t="shared" ref="J92:Q92" si="40">IFERROR($D$92*J143/100, 0)</f>
        <v>0</v>
      </c>
      <c r="K92" s="216">
        <f t="shared" si="40"/>
        <v>0</v>
      </c>
      <c r="L92" s="216">
        <f t="shared" si="40"/>
        <v>0</v>
      </c>
      <c r="M92" s="214">
        <f t="shared" si="40"/>
        <v>0</v>
      </c>
      <c r="N92" s="212">
        <f t="shared" si="38"/>
        <v>0</v>
      </c>
      <c r="O92" s="219">
        <f t="shared" ref="O92:P92" si="41">IFERROR($D$92*O143/100, 0)</f>
        <v>0</v>
      </c>
      <c r="P92" s="217">
        <f t="shared" si="41"/>
        <v>0</v>
      </c>
      <c r="Q92" s="212">
        <f t="shared" si="40"/>
        <v>0</v>
      </c>
      <c r="R92" s="348"/>
      <c r="S92" s="349"/>
    </row>
    <row r="93" spans="1:20" ht="27" customHeight="1">
      <c r="B93" s="169" t="s">
        <v>407</v>
      </c>
      <c r="C93" s="170" t="s">
        <v>302</v>
      </c>
      <c r="D93" s="347">
        <v>0.52492000000000005</v>
      </c>
      <c r="E93" s="212">
        <f t="shared" si="22"/>
        <v>0.19595263600000004</v>
      </c>
      <c r="F93" s="215">
        <f>IFERROR($D$93*F144/100, 0)</f>
        <v>5.2019572000000007E-2</v>
      </c>
      <c r="G93" s="216">
        <f>IFERROR($D$93*G144/100, 0)</f>
        <v>0</v>
      </c>
      <c r="H93" s="217">
        <f>IFERROR($D$93*H144/100, 0)</f>
        <v>0.14393306400000003</v>
      </c>
      <c r="I93" s="212">
        <f t="shared" si="29"/>
        <v>0.23511166800000005</v>
      </c>
      <c r="J93" s="215">
        <f t="shared" ref="J93:Q93" si="42">IFERROR($D$93*J144/100, 0)</f>
        <v>0.15978564800000003</v>
      </c>
      <c r="K93" s="216">
        <f t="shared" si="42"/>
        <v>5.2334524000000007E-2</v>
      </c>
      <c r="L93" s="216">
        <f t="shared" si="42"/>
        <v>2.2991496000000004E-2</v>
      </c>
      <c r="M93" s="214">
        <f t="shared" si="42"/>
        <v>0</v>
      </c>
      <c r="N93" s="212">
        <f t="shared" si="38"/>
        <v>9.3855696000000016E-2</v>
      </c>
      <c r="O93" s="219">
        <f t="shared" ref="O93:P93" si="43">IFERROR($D$93*O144/100, 0)</f>
        <v>8.876397200000001E-2</v>
      </c>
      <c r="P93" s="217">
        <f t="shared" si="43"/>
        <v>5.0917240000000006E-3</v>
      </c>
      <c r="Q93" s="212">
        <f t="shared" si="42"/>
        <v>0</v>
      </c>
      <c r="R93" s="348"/>
      <c r="S93" s="349"/>
    </row>
    <row r="94" spans="1:20">
      <c r="B94" s="150" t="s">
        <v>149</v>
      </c>
      <c r="C94" s="249" t="s">
        <v>309</v>
      </c>
      <c r="D94" s="350">
        <f>D95+D96</f>
        <v>11.44788</v>
      </c>
      <c r="E94" s="153">
        <f t="shared" si="22"/>
        <v>4.2734936040000004</v>
      </c>
      <c r="F94" s="154">
        <f>F95+F96</f>
        <v>1.1344849080000001</v>
      </c>
      <c r="G94" s="155">
        <f>G95+G96</f>
        <v>0</v>
      </c>
      <c r="H94" s="156">
        <f>H95+H96</f>
        <v>3.1390086960000003</v>
      </c>
      <c r="I94" s="153">
        <f t="shared" si="29"/>
        <v>5.1275054519999994</v>
      </c>
      <c r="J94" s="154">
        <f t="shared" ref="J94:Q94" si="44">J95+J96</f>
        <v>3.4847346720000001</v>
      </c>
      <c r="K94" s="155">
        <f t="shared" si="44"/>
        <v>1.1413536360000001</v>
      </c>
      <c r="L94" s="155">
        <f t="shared" si="44"/>
        <v>0.50141714399999993</v>
      </c>
      <c r="M94" s="152">
        <f t="shared" si="44"/>
        <v>0</v>
      </c>
      <c r="N94" s="153">
        <f t="shared" si="38"/>
        <v>2.0468809439999998</v>
      </c>
      <c r="O94" s="158">
        <f t="shared" ref="O94:P94" si="45">O95+O96</f>
        <v>1.935836508</v>
      </c>
      <c r="P94" s="156">
        <f t="shared" si="45"/>
        <v>0.111044436</v>
      </c>
      <c r="Q94" s="153">
        <f t="shared" si="44"/>
        <v>0</v>
      </c>
      <c r="R94" s="337"/>
      <c r="S94" s="338"/>
    </row>
    <row r="95" spans="1:20" ht="29.25" customHeight="1">
      <c r="B95" s="169" t="s">
        <v>151</v>
      </c>
      <c r="C95" s="170" t="s">
        <v>311</v>
      </c>
      <c r="D95" s="347">
        <v>11.44788</v>
      </c>
      <c r="E95" s="212">
        <f t="shared" si="22"/>
        <v>4.2734936040000004</v>
      </c>
      <c r="F95" s="215">
        <f>IFERROR($D$95*F146/100, 0)</f>
        <v>1.1344849080000001</v>
      </c>
      <c r="G95" s="216">
        <f>IFERROR($D$95*G146/100, 0)</f>
        <v>0</v>
      </c>
      <c r="H95" s="217">
        <f>IFERROR($D$95*H146/100, 0)</f>
        <v>3.1390086960000003</v>
      </c>
      <c r="I95" s="212">
        <f t="shared" si="29"/>
        <v>5.1275054519999994</v>
      </c>
      <c r="J95" s="215">
        <f t="shared" ref="J95:Q95" si="46">IFERROR($D$95*J146/100, 0)</f>
        <v>3.4847346720000001</v>
      </c>
      <c r="K95" s="216">
        <f t="shared" si="46"/>
        <v>1.1413536360000001</v>
      </c>
      <c r="L95" s="216">
        <f t="shared" si="46"/>
        <v>0.50141714399999993</v>
      </c>
      <c r="M95" s="214">
        <f t="shared" si="46"/>
        <v>0</v>
      </c>
      <c r="N95" s="212">
        <f t="shared" si="38"/>
        <v>2.0468809439999998</v>
      </c>
      <c r="O95" s="219">
        <f t="shared" ref="O95:P95" si="47">IFERROR($D$95*O146/100, 0)</f>
        <v>1.935836508</v>
      </c>
      <c r="P95" s="217">
        <f t="shared" si="47"/>
        <v>0.111044436</v>
      </c>
      <c r="Q95" s="212">
        <f t="shared" si="46"/>
        <v>0</v>
      </c>
      <c r="R95" s="348"/>
      <c r="S95" s="349"/>
    </row>
    <row r="96" spans="1:20" ht="25.5" customHeight="1">
      <c r="B96" s="169" t="s">
        <v>153</v>
      </c>
      <c r="C96" s="170" t="s">
        <v>313</v>
      </c>
      <c r="D96" s="347">
        <v>0</v>
      </c>
      <c r="E96" s="212">
        <f t="shared" si="22"/>
        <v>0</v>
      </c>
      <c r="F96" s="215">
        <f>IFERROR($D$96*F147/100, 0)</f>
        <v>0</v>
      </c>
      <c r="G96" s="216">
        <f>IFERROR($D$96*G147/100, 0)</f>
        <v>0</v>
      </c>
      <c r="H96" s="217">
        <f>IFERROR($D$96*H147/100, 0)</f>
        <v>0</v>
      </c>
      <c r="I96" s="212">
        <f t="shared" si="29"/>
        <v>0</v>
      </c>
      <c r="J96" s="215">
        <f t="shared" ref="J96:Q96" si="48">IFERROR($D$96*J147/100, 0)</f>
        <v>0</v>
      </c>
      <c r="K96" s="216">
        <f t="shared" si="48"/>
        <v>0</v>
      </c>
      <c r="L96" s="216">
        <f t="shared" si="48"/>
        <v>0</v>
      </c>
      <c r="M96" s="214">
        <f t="shared" si="48"/>
        <v>0</v>
      </c>
      <c r="N96" s="212">
        <f t="shared" si="38"/>
        <v>0</v>
      </c>
      <c r="O96" s="219">
        <f t="shared" ref="O96:P96" si="49">IFERROR($D$96*O147/100, 0)</f>
        <v>0</v>
      </c>
      <c r="P96" s="217">
        <f t="shared" si="49"/>
        <v>0</v>
      </c>
      <c r="Q96" s="212">
        <f t="shared" si="48"/>
        <v>0</v>
      </c>
      <c r="R96" s="348"/>
      <c r="S96" s="349"/>
    </row>
    <row r="97" spans="2:19">
      <c r="B97" s="150" t="s">
        <v>157</v>
      </c>
      <c r="C97" s="249" t="s">
        <v>315</v>
      </c>
      <c r="D97" s="350">
        <f>D98</f>
        <v>0.51153999999999999</v>
      </c>
      <c r="E97" s="153">
        <f t="shared" si="22"/>
        <v>0.19095788200000002</v>
      </c>
      <c r="F97" s="154">
        <f>F98</f>
        <v>5.0693613999999998E-2</v>
      </c>
      <c r="G97" s="155">
        <f>G98</f>
        <v>0</v>
      </c>
      <c r="H97" s="156">
        <f>H98</f>
        <v>0.14026426800000003</v>
      </c>
      <c r="I97" s="153">
        <f t="shared" si="29"/>
        <v>0.229118766</v>
      </c>
      <c r="J97" s="154">
        <f t="shared" ref="J97:Q97" si="50">J98</f>
        <v>0.155712776</v>
      </c>
      <c r="K97" s="155">
        <f t="shared" si="50"/>
        <v>5.1000538000000005E-2</v>
      </c>
      <c r="L97" s="155">
        <f t="shared" si="50"/>
        <v>2.2405452000000003E-2</v>
      </c>
      <c r="M97" s="152">
        <f t="shared" si="50"/>
        <v>0</v>
      </c>
      <c r="N97" s="153">
        <f t="shared" si="38"/>
        <v>9.1463352000000012E-2</v>
      </c>
      <c r="O97" s="158">
        <f t="shared" si="50"/>
        <v>8.6501414000000013E-2</v>
      </c>
      <c r="P97" s="156">
        <f t="shared" si="50"/>
        <v>4.9619379999999999E-3</v>
      </c>
      <c r="Q97" s="153">
        <f t="shared" si="50"/>
        <v>0</v>
      </c>
      <c r="R97" s="337"/>
      <c r="S97" s="338"/>
    </row>
    <row r="98" spans="2:19">
      <c r="B98" s="169" t="s">
        <v>408</v>
      </c>
      <c r="C98" s="170" t="s">
        <v>317</v>
      </c>
      <c r="D98" s="347">
        <v>0.51153999999999999</v>
      </c>
      <c r="E98" s="212">
        <f>IFERROR($D$98*E149/100, 0)</f>
        <v>0.19095788199999997</v>
      </c>
      <c r="F98" s="215">
        <f>IFERROR($D$98*F149/100, 0)</f>
        <v>5.0693613999999998E-2</v>
      </c>
      <c r="G98" s="216">
        <f>IFERROR($D$98*G149/100, 0)</f>
        <v>0</v>
      </c>
      <c r="H98" s="217">
        <f>IFERROR($D$98*H149/100, 0)</f>
        <v>0.14026426800000003</v>
      </c>
      <c r="I98" s="212">
        <f t="shared" si="29"/>
        <v>0.229118766</v>
      </c>
      <c r="J98" s="215">
        <f t="shared" ref="J98:Q98" si="51">IFERROR($D$98*J149/100, 0)</f>
        <v>0.155712776</v>
      </c>
      <c r="K98" s="216">
        <f t="shared" si="51"/>
        <v>5.1000538000000005E-2</v>
      </c>
      <c r="L98" s="216">
        <f t="shared" si="51"/>
        <v>2.2405452000000003E-2</v>
      </c>
      <c r="M98" s="214">
        <f t="shared" si="51"/>
        <v>0</v>
      </c>
      <c r="N98" s="212">
        <f t="shared" si="38"/>
        <v>9.1463352000000012E-2</v>
      </c>
      <c r="O98" s="219">
        <f t="shared" ref="O98:P98" si="52">IFERROR($D$98*O149/100, 0)</f>
        <v>8.6501414000000013E-2</v>
      </c>
      <c r="P98" s="217">
        <f t="shared" si="52"/>
        <v>4.9619379999999999E-3</v>
      </c>
      <c r="Q98" s="212">
        <f t="shared" si="51"/>
        <v>0</v>
      </c>
      <c r="R98" s="348"/>
      <c r="S98" s="349"/>
    </row>
    <row r="99" spans="2:19">
      <c r="B99" s="150" t="s">
        <v>409</v>
      </c>
      <c r="C99" s="249" t="s">
        <v>319</v>
      </c>
      <c r="D99" s="350">
        <f>SUM(D100:D104)</f>
        <v>12.354810000000001</v>
      </c>
      <c r="E99" s="153">
        <f>SUM(F99:H99)</f>
        <v>4.6120505729999994</v>
      </c>
      <c r="F99" s="154">
        <f>SUM(F100:F104)</f>
        <v>1.224361671</v>
      </c>
      <c r="G99" s="155">
        <f>SUM(G100:G104)</f>
        <v>0</v>
      </c>
      <c r="H99" s="156">
        <f>SUM(H100:H104)</f>
        <v>3.3876889019999998</v>
      </c>
      <c r="I99" s="153">
        <f t="shared" si="29"/>
        <v>5.5337193990000006</v>
      </c>
      <c r="J99" s="154">
        <f t="shared" ref="J99:Q99" si="53">SUM(J100:J104)</f>
        <v>3.7608041640000005</v>
      </c>
      <c r="K99" s="155">
        <f t="shared" si="53"/>
        <v>1.231774557</v>
      </c>
      <c r="L99" s="155">
        <f t="shared" si="53"/>
        <v>0.54114067799999999</v>
      </c>
      <c r="M99" s="152">
        <f t="shared" si="53"/>
        <v>0</v>
      </c>
      <c r="N99" s="153">
        <f t="shared" si="38"/>
        <v>2.2090400279999995</v>
      </c>
      <c r="O99" s="158">
        <f t="shared" ref="O99:P99" si="54">SUM(O100:O104)</f>
        <v>2.0891983709999997</v>
      </c>
      <c r="P99" s="156">
        <f t="shared" si="54"/>
        <v>0.11984165699999999</v>
      </c>
      <c r="Q99" s="153">
        <f t="shared" si="53"/>
        <v>0</v>
      </c>
      <c r="R99" s="337"/>
      <c r="S99" s="338"/>
    </row>
    <row r="100" spans="2:19">
      <c r="B100" s="169" t="s">
        <v>410</v>
      </c>
      <c r="C100" s="170" t="s">
        <v>273</v>
      </c>
      <c r="D100" s="347">
        <v>8.4735899999999997</v>
      </c>
      <c r="E100" s="212">
        <f>IFERROR($D$100*E151/100, 0)</f>
        <v>3.163191147</v>
      </c>
      <c r="F100" s="215">
        <f>IFERROR($D$100*F151/100, 0)</f>
        <v>0.83973276900000005</v>
      </c>
      <c r="G100" s="216">
        <f>IFERROR($D$100*G151/100, 0)</f>
        <v>0</v>
      </c>
      <c r="H100" s="217">
        <f>IFERROR($D$100*H151/100, 0)</f>
        <v>2.3234583779999998</v>
      </c>
      <c r="I100" s="212">
        <f t="shared" si="29"/>
        <v>3.7953209610000007</v>
      </c>
      <c r="J100" s="215">
        <f t="shared" ref="J100:Q100" si="55">IFERROR($D$100*J151/100, 0)</f>
        <v>2.5793607960000005</v>
      </c>
      <c r="K100" s="216">
        <f t="shared" si="55"/>
        <v>0.84481692300000011</v>
      </c>
      <c r="L100" s="216">
        <f t="shared" si="55"/>
        <v>0.37114324199999998</v>
      </c>
      <c r="M100" s="214">
        <f t="shared" si="55"/>
        <v>0</v>
      </c>
      <c r="N100" s="212">
        <f t="shared" si="38"/>
        <v>1.5150778919999999</v>
      </c>
      <c r="O100" s="219">
        <f t="shared" ref="O100:P100" si="56">IFERROR($D$100*O151/100, 0)</f>
        <v>1.4328840689999998</v>
      </c>
      <c r="P100" s="217">
        <f t="shared" si="56"/>
        <v>8.2193822999999999E-2</v>
      </c>
      <c r="Q100" s="212">
        <f t="shared" si="55"/>
        <v>0</v>
      </c>
      <c r="R100" s="348"/>
      <c r="S100" s="349"/>
    </row>
    <row r="101" spans="2:19">
      <c r="B101" s="169" t="s">
        <v>411</v>
      </c>
      <c r="C101" s="170" t="s">
        <v>277</v>
      </c>
      <c r="D101" s="347">
        <v>3.8812199999999999</v>
      </c>
      <c r="E101" s="212">
        <f>IFERROR($D$101*E152/100, 0)</f>
        <v>1.4488594259999998</v>
      </c>
      <c r="F101" s="215">
        <f>IFERROR($D$101*F152/100, 0)</f>
        <v>0.38462890199999999</v>
      </c>
      <c r="G101" s="216">
        <f>IFERROR($D$101*G152/100, 0)</f>
        <v>0</v>
      </c>
      <c r="H101" s="217">
        <f>IFERROR($D$101*H152/100, 0)</f>
        <v>1.0642305240000001</v>
      </c>
      <c r="I101" s="212">
        <f t="shared" si="29"/>
        <v>1.7383984380000002</v>
      </c>
      <c r="J101" s="215">
        <f t="shared" ref="J101:Q101" si="57">IFERROR($D$101*J152/100, 0)</f>
        <v>1.181443368</v>
      </c>
      <c r="K101" s="216">
        <f t="shared" si="57"/>
        <v>0.38695763400000005</v>
      </c>
      <c r="L101" s="216">
        <f t="shared" si="57"/>
        <v>0.16999743599999997</v>
      </c>
      <c r="M101" s="214">
        <f t="shared" si="57"/>
        <v>0</v>
      </c>
      <c r="N101" s="212">
        <f t="shared" ref="N101:N104" si="58">SUM(O101:P101)</f>
        <v>0.69396213600000001</v>
      </c>
      <c r="O101" s="219">
        <f t="shared" ref="O101:P101" si="59">IFERROR($D$101*O152/100, 0)</f>
        <v>0.65631430199999996</v>
      </c>
      <c r="P101" s="217">
        <f t="shared" si="59"/>
        <v>3.7647833999999998E-2</v>
      </c>
      <c r="Q101" s="212">
        <f t="shared" si="57"/>
        <v>0</v>
      </c>
      <c r="R101" s="348"/>
      <c r="S101" s="349"/>
    </row>
    <row r="102" spans="2:19">
      <c r="B102" s="169" t="s">
        <v>412</v>
      </c>
      <c r="C102" s="259" t="s">
        <v>323</v>
      </c>
      <c r="D102" s="347">
        <v>0</v>
      </c>
      <c r="E102" s="212">
        <f>IFERROR($D$102*E153/100, 0)</f>
        <v>0</v>
      </c>
      <c r="F102" s="215">
        <f>IFERROR($D$102*F153/100, 0)</f>
        <v>0</v>
      </c>
      <c r="G102" s="216">
        <f>IFERROR($D$102*G153/100, 0)</f>
        <v>0</v>
      </c>
      <c r="H102" s="217">
        <f>IFERROR($D$102*H153/100, 0)</f>
        <v>0</v>
      </c>
      <c r="I102" s="212">
        <f t="shared" si="29"/>
        <v>0</v>
      </c>
      <c r="J102" s="215">
        <f t="shared" ref="J102:Q102" si="60">IFERROR($D$102*J153/100, 0)</f>
        <v>0</v>
      </c>
      <c r="K102" s="216">
        <f t="shared" si="60"/>
        <v>0</v>
      </c>
      <c r="L102" s="216">
        <f t="shared" si="60"/>
        <v>0</v>
      </c>
      <c r="M102" s="214">
        <f t="shared" si="60"/>
        <v>0</v>
      </c>
      <c r="N102" s="212">
        <f t="shared" si="58"/>
        <v>0</v>
      </c>
      <c r="O102" s="219">
        <f t="shared" ref="O102:P102" si="61">IFERROR($D$102*O153/100, 0)</f>
        <v>0</v>
      </c>
      <c r="P102" s="217">
        <f t="shared" si="61"/>
        <v>0</v>
      </c>
      <c r="Q102" s="212">
        <f t="shared" si="60"/>
        <v>0</v>
      </c>
      <c r="R102" s="348"/>
      <c r="S102" s="349"/>
    </row>
    <row r="103" spans="2:19">
      <c r="B103" s="169" t="s">
        <v>413</v>
      </c>
      <c r="C103" s="260" t="s">
        <v>275</v>
      </c>
      <c r="D103" s="347">
        <v>0</v>
      </c>
      <c r="E103" s="212">
        <f>IFERROR($D$103*E154/100, 0)</f>
        <v>0</v>
      </c>
      <c r="F103" s="215">
        <f>IFERROR($D$103*F154/100, 0)</f>
        <v>0</v>
      </c>
      <c r="G103" s="216">
        <f>IFERROR($D$103*G154/100, 0)</f>
        <v>0</v>
      </c>
      <c r="H103" s="217">
        <f>IFERROR($D$103*H154/100, 0)</f>
        <v>0</v>
      </c>
      <c r="I103" s="212">
        <f t="shared" si="29"/>
        <v>0</v>
      </c>
      <c r="J103" s="215">
        <f t="shared" ref="J103:Q103" si="62">IFERROR($D$103*J154/100, 0)</f>
        <v>0</v>
      </c>
      <c r="K103" s="216">
        <f t="shared" si="62"/>
        <v>0</v>
      </c>
      <c r="L103" s="216">
        <f t="shared" si="62"/>
        <v>0</v>
      </c>
      <c r="M103" s="214">
        <f t="shared" si="62"/>
        <v>0</v>
      </c>
      <c r="N103" s="212">
        <f t="shared" si="58"/>
        <v>0</v>
      </c>
      <c r="O103" s="219">
        <f t="shared" ref="O103:P103" si="63">IFERROR($D$103*O154/100, 0)</f>
        <v>0</v>
      </c>
      <c r="P103" s="217">
        <f t="shared" si="63"/>
        <v>0</v>
      </c>
      <c r="Q103" s="212">
        <f t="shared" si="62"/>
        <v>0</v>
      </c>
      <c r="R103" s="348"/>
      <c r="S103" s="349"/>
    </row>
    <row r="104" spans="2:19" ht="32.25" customHeight="1">
      <c r="B104" s="169" t="s">
        <v>414</v>
      </c>
      <c r="C104" s="260" t="s">
        <v>326</v>
      </c>
      <c r="D104" s="347">
        <v>0</v>
      </c>
      <c r="E104" s="212">
        <f>IFERROR($D$104*E155/100, 0)</f>
        <v>0</v>
      </c>
      <c r="F104" s="215">
        <f>IFERROR($D$104*F155/100, 0)</f>
        <v>0</v>
      </c>
      <c r="G104" s="216">
        <f>IFERROR($D$104*G155/100, 0)</f>
        <v>0</v>
      </c>
      <c r="H104" s="217">
        <f>IFERROR($D$104*H155/100, 0)</f>
        <v>0</v>
      </c>
      <c r="I104" s="212">
        <f t="shared" si="29"/>
        <v>0</v>
      </c>
      <c r="J104" s="215">
        <f t="shared" ref="J104:Q104" si="64">IFERROR($D$104*J155/100, 0)</f>
        <v>0</v>
      </c>
      <c r="K104" s="216">
        <f t="shared" si="64"/>
        <v>0</v>
      </c>
      <c r="L104" s="216">
        <f t="shared" si="64"/>
        <v>0</v>
      </c>
      <c r="M104" s="214">
        <f t="shared" si="64"/>
        <v>0</v>
      </c>
      <c r="N104" s="212">
        <f t="shared" si="58"/>
        <v>0</v>
      </c>
      <c r="O104" s="219">
        <f t="shared" ref="O104:P104" si="65">IFERROR($D$104*O155/100, 0)</f>
        <v>0</v>
      </c>
      <c r="P104" s="217">
        <f t="shared" si="65"/>
        <v>0</v>
      </c>
      <c r="Q104" s="212">
        <f t="shared" si="64"/>
        <v>0</v>
      </c>
      <c r="R104" s="348"/>
      <c r="S104" s="349"/>
    </row>
    <row r="105" spans="2:19">
      <c r="B105" s="150" t="s">
        <v>415</v>
      </c>
      <c r="C105" s="249" t="s">
        <v>328</v>
      </c>
      <c r="D105" s="351">
        <v>3.1870799999999999</v>
      </c>
      <c r="E105" s="153">
        <f>IFERROR($D$105*E156/100, 0)</f>
        <v>1.189736964</v>
      </c>
      <c r="F105" s="154">
        <f>IFERROR($D$105*F156/100, 0)</f>
        <v>0.31583962799999998</v>
      </c>
      <c r="G105" s="155">
        <f>IFERROR($D$105*G156/100, 0)</f>
        <v>0</v>
      </c>
      <c r="H105" s="156">
        <f>IFERROR($D$105*H156/100, 0)</f>
        <v>0.87389733599999997</v>
      </c>
      <c r="I105" s="153">
        <f t="shared" si="29"/>
        <v>1.4274931319999999</v>
      </c>
      <c r="J105" s="154">
        <f t="shared" ref="J105:Q105" si="66">IFERROR($D$105*J156/100, 0)</f>
        <v>0.97014715200000001</v>
      </c>
      <c r="K105" s="155">
        <f t="shared" si="66"/>
        <v>0.31775187600000004</v>
      </c>
      <c r="L105" s="155">
        <f t="shared" si="66"/>
        <v>0.139594104</v>
      </c>
      <c r="M105" s="152">
        <f t="shared" si="66"/>
        <v>0</v>
      </c>
      <c r="N105" s="153">
        <f>SUM(O105:P105)</f>
        <v>0.56984990400000002</v>
      </c>
      <c r="O105" s="158">
        <f t="shared" si="66"/>
        <v>0.53893522800000004</v>
      </c>
      <c r="P105" s="156">
        <f t="shared" si="66"/>
        <v>3.0914675999999995E-2</v>
      </c>
      <c r="Q105" s="153">
        <f t="shared" si="66"/>
        <v>0</v>
      </c>
      <c r="R105" s="337"/>
      <c r="S105" s="338"/>
    </row>
    <row r="106" spans="2:19">
      <c r="B106" s="150" t="s">
        <v>416</v>
      </c>
      <c r="C106" s="249" t="s">
        <v>330</v>
      </c>
      <c r="D106" s="350">
        <f>SUM(D107:D110)</f>
        <v>75.640979999999999</v>
      </c>
      <c r="E106" s="153">
        <f t="shared" ref="E106:E140" si="67">SUM(F106:H106)</f>
        <v>28.236777834000002</v>
      </c>
      <c r="F106" s="154">
        <f>SUM(F107:F110)</f>
        <v>7.4960211179999998</v>
      </c>
      <c r="G106" s="155">
        <f>SUM(G107:G110)</f>
        <v>0</v>
      </c>
      <c r="H106" s="156">
        <f>SUM(H107:H110)</f>
        <v>20.740756716</v>
      </c>
      <c r="I106" s="153">
        <f t="shared" si="29"/>
        <v>33.879594941999997</v>
      </c>
      <c r="J106" s="154">
        <f t="shared" ref="J106:Q106" si="68">SUM(J107:J110)</f>
        <v>23.025114311999996</v>
      </c>
      <c r="K106" s="155">
        <f t="shared" si="68"/>
        <v>7.5414057059999999</v>
      </c>
      <c r="L106" s="155">
        <f t="shared" si="68"/>
        <v>3.3130749239999995</v>
      </c>
      <c r="M106" s="152">
        <f t="shared" si="68"/>
        <v>0</v>
      </c>
      <c r="N106" s="153">
        <f>SUM(O106:P106)</f>
        <v>13.524607223999997</v>
      </c>
      <c r="O106" s="158">
        <f t="shared" ref="O106:P106" si="69">SUM(O107:O110)</f>
        <v>12.790889717999997</v>
      </c>
      <c r="P106" s="156">
        <f t="shared" si="69"/>
        <v>0.73371750599999985</v>
      </c>
      <c r="Q106" s="153">
        <f t="shared" si="68"/>
        <v>0</v>
      </c>
      <c r="R106" s="352"/>
      <c r="S106" s="338"/>
    </row>
    <row r="107" spans="2:19">
      <c r="B107" s="268" t="s">
        <v>417</v>
      </c>
      <c r="C107" s="269" t="s">
        <v>332</v>
      </c>
      <c r="D107" s="347">
        <v>70.332229999999996</v>
      </c>
      <c r="E107" s="212">
        <f t="shared" si="67"/>
        <v>26.255021458999998</v>
      </c>
      <c r="F107" s="215">
        <f>IFERROR($D$107*F158/100, 0)</f>
        <v>6.9699239930000001</v>
      </c>
      <c r="G107" s="216">
        <f>IFERROR($D$107*G158/100, 0)</f>
        <v>0</v>
      </c>
      <c r="H107" s="217">
        <f>IFERROR($D$107*H158/100, 0)</f>
        <v>19.285097466</v>
      </c>
      <c r="I107" s="212">
        <f t="shared" si="29"/>
        <v>31.501805816999997</v>
      </c>
      <c r="J107" s="215">
        <f t="shared" ref="J107:Q107" si="70">IFERROR($D$107*J158/100, 0)</f>
        <v>21.409130811999997</v>
      </c>
      <c r="K107" s="216">
        <f t="shared" si="70"/>
        <v>7.0121233310000006</v>
      </c>
      <c r="L107" s="216">
        <f t="shared" si="70"/>
        <v>3.0805516739999996</v>
      </c>
      <c r="M107" s="214">
        <f t="shared" si="70"/>
        <v>0</v>
      </c>
      <c r="N107" s="212">
        <f>SUM(O107:P107)</f>
        <v>12.575402723999998</v>
      </c>
      <c r="O107" s="219">
        <f t="shared" ref="O107:P107" si="71">IFERROR($D$107*O158/100, 0)</f>
        <v>11.893180092999998</v>
      </c>
      <c r="P107" s="217">
        <f t="shared" si="71"/>
        <v>0.68222263099999991</v>
      </c>
      <c r="Q107" s="212">
        <f t="shared" si="70"/>
        <v>0</v>
      </c>
      <c r="R107" s="353"/>
      <c r="S107" s="349"/>
    </row>
    <row r="108" spans="2:19">
      <c r="B108" s="268" t="s">
        <v>418</v>
      </c>
      <c r="C108" s="269" t="s">
        <v>334</v>
      </c>
      <c r="D108" s="347">
        <v>1.4025300000000001</v>
      </c>
      <c r="E108" s="212">
        <f t="shared" si="67"/>
        <v>0.5235644490000001</v>
      </c>
      <c r="F108" s="215">
        <f>IFERROR($D$108*F159/100, 0)</f>
        <v>0.13899072300000001</v>
      </c>
      <c r="G108" s="216">
        <f>IFERROR($D$108*G159/100, 0)</f>
        <v>0</v>
      </c>
      <c r="H108" s="217">
        <f>IFERROR($D$108*H159/100, 0)</f>
        <v>0.38457372600000006</v>
      </c>
      <c r="I108" s="212">
        <f t="shared" si="29"/>
        <v>0.62819318699999993</v>
      </c>
      <c r="J108" s="215">
        <f t="shared" ref="J108:Q108" si="72">IFERROR($D$108*J159/100, 0)</f>
        <v>0.42693013200000002</v>
      </c>
      <c r="K108" s="216">
        <f t="shared" si="72"/>
        <v>0.13983224100000002</v>
      </c>
      <c r="L108" s="216">
        <f t="shared" si="72"/>
        <v>6.1430814E-2</v>
      </c>
      <c r="M108" s="214">
        <f t="shared" si="72"/>
        <v>0</v>
      </c>
      <c r="N108" s="212">
        <f t="shared" ref="N108:N110" si="73">SUM(O108:P108)</f>
        <v>0.25077236400000003</v>
      </c>
      <c r="O108" s="219">
        <f t="shared" ref="O108:P108" si="74">IFERROR($D$108*O159/100, 0)</f>
        <v>0.23716782300000003</v>
      </c>
      <c r="P108" s="217">
        <f t="shared" si="74"/>
        <v>1.3604541000000001E-2</v>
      </c>
      <c r="Q108" s="212">
        <f t="shared" si="72"/>
        <v>0</v>
      </c>
      <c r="R108" s="353"/>
      <c r="S108" s="349"/>
    </row>
    <row r="109" spans="2:19">
      <c r="B109" s="268" t="s">
        <v>419</v>
      </c>
      <c r="C109" s="269" t="s">
        <v>336</v>
      </c>
      <c r="D109" s="347">
        <v>0</v>
      </c>
      <c r="E109" s="212">
        <f t="shared" si="67"/>
        <v>0</v>
      </c>
      <c r="F109" s="215">
        <f>IFERROR($D$109*F160/100, 0)</f>
        <v>0</v>
      </c>
      <c r="G109" s="216">
        <f>IFERROR($D$109*G160/100, 0)</f>
        <v>0</v>
      </c>
      <c r="H109" s="217">
        <f>IFERROR($D$109*H160/100, 0)</f>
        <v>0</v>
      </c>
      <c r="I109" s="212">
        <f t="shared" si="29"/>
        <v>0</v>
      </c>
      <c r="J109" s="215">
        <f t="shared" ref="J109:Q109" si="75">IFERROR($D$109*J160/100, 0)</f>
        <v>0</v>
      </c>
      <c r="K109" s="216">
        <f t="shared" si="75"/>
        <v>0</v>
      </c>
      <c r="L109" s="216">
        <f t="shared" si="75"/>
        <v>0</v>
      </c>
      <c r="M109" s="214">
        <f t="shared" si="75"/>
        <v>0</v>
      </c>
      <c r="N109" s="212">
        <f t="shared" si="73"/>
        <v>0</v>
      </c>
      <c r="O109" s="219">
        <f t="shared" ref="O109:P109" si="76">IFERROR($D$109*O160/100, 0)</f>
        <v>0</v>
      </c>
      <c r="P109" s="217">
        <f t="shared" si="76"/>
        <v>0</v>
      </c>
      <c r="Q109" s="212">
        <f t="shared" si="75"/>
        <v>0</v>
      </c>
      <c r="R109" s="348"/>
      <c r="S109" s="349"/>
    </row>
    <row r="110" spans="2:19">
      <c r="B110" s="268" t="s">
        <v>420</v>
      </c>
      <c r="C110" s="259" t="s">
        <v>338</v>
      </c>
      <c r="D110" s="354">
        <v>3.9062199999999998</v>
      </c>
      <c r="E110" s="222">
        <f t="shared" si="67"/>
        <v>1.458191926</v>
      </c>
      <c r="F110" s="223">
        <f>IFERROR($D$110*F161/100, 0)</f>
        <v>0.38710640200000002</v>
      </c>
      <c r="G110" s="224">
        <f>IFERROR($D$110*G161/100, 0)</f>
        <v>0</v>
      </c>
      <c r="H110" s="225">
        <f>IFERROR($D$110*H161/100, 0)</f>
        <v>1.0710855240000001</v>
      </c>
      <c r="I110" s="222">
        <f t="shared" si="29"/>
        <v>1.7495959379999999</v>
      </c>
      <c r="J110" s="223">
        <f t="shared" ref="J110:Q110" si="77">IFERROR($D$110*J161/100, 0)</f>
        <v>1.1890533679999999</v>
      </c>
      <c r="K110" s="224">
        <f t="shared" si="77"/>
        <v>0.389450134</v>
      </c>
      <c r="L110" s="224">
        <f t="shared" si="77"/>
        <v>0.17109243599999999</v>
      </c>
      <c r="M110" s="221">
        <f t="shared" si="77"/>
        <v>0</v>
      </c>
      <c r="N110" s="212">
        <f t="shared" si="73"/>
        <v>0.69843213599999987</v>
      </c>
      <c r="O110" s="227">
        <f t="shared" ref="O110:P110" si="78">IFERROR($D$110*O161/100, 0)</f>
        <v>0.6605418019999999</v>
      </c>
      <c r="P110" s="225">
        <f t="shared" si="78"/>
        <v>3.7890333999999998E-2</v>
      </c>
      <c r="Q110" s="222">
        <f t="shared" si="77"/>
        <v>0</v>
      </c>
      <c r="R110" s="348"/>
      <c r="S110" s="349"/>
    </row>
    <row r="111" spans="2:19">
      <c r="B111" s="150" t="s">
        <v>421</v>
      </c>
      <c r="C111" s="249" t="s">
        <v>340</v>
      </c>
      <c r="D111" s="350">
        <f>SUM(D112:D114)</f>
        <v>0</v>
      </c>
      <c r="E111" s="153">
        <f t="shared" si="67"/>
        <v>0</v>
      </c>
      <c r="F111" s="154">
        <f>SUM(F112:F114)</f>
        <v>0</v>
      </c>
      <c r="G111" s="155">
        <f>SUM(G112:G114)</f>
        <v>0</v>
      </c>
      <c r="H111" s="156">
        <f>SUM(H112:H114)</f>
        <v>0</v>
      </c>
      <c r="I111" s="153">
        <f t="shared" si="29"/>
        <v>0</v>
      </c>
      <c r="J111" s="154">
        <f t="shared" ref="J111:Q111" si="79">SUM(J112:J114)</f>
        <v>0</v>
      </c>
      <c r="K111" s="155">
        <f t="shared" si="79"/>
        <v>0</v>
      </c>
      <c r="L111" s="155">
        <f t="shared" si="79"/>
        <v>0</v>
      </c>
      <c r="M111" s="152">
        <f t="shared" si="79"/>
        <v>0</v>
      </c>
      <c r="N111" s="153">
        <f>SUM(O111:P111)</f>
        <v>0</v>
      </c>
      <c r="O111" s="158">
        <f t="shared" ref="O111:P111" si="80">SUM(O112:O114)</f>
        <v>0</v>
      </c>
      <c r="P111" s="156">
        <f t="shared" si="80"/>
        <v>0</v>
      </c>
      <c r="Q111" s="153">
        <f t="shared" si="79"/>
        <v>0</v>
      </c>
      <c r="R111" s="337"/>
      <c r="S111" s="338"/>
    </row>
    <row r="112" spans="2:19">
      <c r="B112" s="268" t="s">
        <v>422</v>
      </c>
      <c r="C112" s="269" t="s">
        <v>346</v>
      </c>
      <c r="D112" s="347">
        <v>0</v>
      </c>
      <c r="E112" s="212">
        <f t="shared" si="67"/>
        <v>0</v>
      </c>
      <c r="F112" s="215">
        <f>IFERROR($D$112*F163/100, 0)</f>
        <v>0</v>
      </c>
      <c r="G112" s="216">
        <f>IFERROR($D$112*G163/100, 0)</f>
        <v>0</v>
      </c>
      <c r="H112" s="217">
        <f>IFERROR($D$112*H163/100, 0)</f>
        <v>0</v>
      </c>
      <c r="I112" s="212">
        <f t="shared" si="29"/>
        <v>0</v>
      </c>
      <c r="J112" s="215">
        <f t="shared" ref="J112:Q112" si="81">IFERROR($D$112*J163/100, 0)</f>
        <v>0</v>
      </c>
      <c r="K112" s="216">
        <f t="shared" si="81"/>
        <v>0</v>
      </c>
      <c r="L112" s="216">
        <f t="shared" si="81"/>
        <v>0</v>
      </c>
      <c r="M112" s="214">
        <f t="shared" si="81"/>
        <v>0</v>
      </c>
      <c r="N112" s="212">
        <f>SUM(O112:P112)</f>
        <v>0</v>
      </c>
      <c r="O112" s="219">
        <f t="shared" ref="O112:P112" si="82">IFERROR($D$112*O163/100, 0)</f>
        <v>0</v>
      </c>
      <c r="P112" s="217">
        <f t="shared" si="82"/>
        <v>0</v>
      </c>
      <c r="Q112" s="212">
        <f t="shared" si="81"/>
        <v>0</v>
      </c>
      <c r="R112" s="348"/>
      <c r="S112" s="349"/>
    </row>
    <row r="113" spans="2:19">
      <c r="B113" s="271" t="s">
        <v>423</v>
      </c>
      <c r="C113" s="269" t="s">
        <v>348</v>
      </c>
      <c r="D113" s="354">
        <v>0</v>
      </c>
      <c r="E113" s="212">
        <f t="shared" si="67"/>
        <v>0</v>
      </c>
      <c r="F113" s="215">
        <f>IFERROR($D$113*F164/100, 0)</f>
        <v>0</v>
      </c>
      <c r="G113" s="216">
        <f>IFERROR($D$113*G164/100, 0)</f>
        <v>0</v>
      </c>
      <c r="H113" s="217">
        <f>IFERROR($D$113*H164/100, 0)</f>
        <v>0</v>
      </c>
      <c r="I113" s="212">
        <f t="shared" si="29"/>
        <v>0</v>
      </c>
      <c r="J113" s="215">
        <f t="shared" ref="J113:Q113" si="83">IFERROR($D$113*J164/100, 0)</f>
        <v>0</v>
      </c>
      <c r="K113" s="216">
        <f t="shared" si="83"/>
        <v>0</v>
      </c>
      <c r="L113" s="216">
        <f t="shared" si="83"/>
        <v>0</v>
      </c>
      <c r="M113" s="214">
        <f t="shared" si="83"/>
        <v>0</v>
      </c>
      <c r="N113" s="212">
        <f t="shared" ref="N113:N114" si="84">SUM(O113:P113)</f>
        <v>0</v>
      </c>
      <c r="O113" s="219">
        <f t="shared" ref="O113:P113" si="85">IFERROR($D$113*O164/100, 0)</f>
        <v>0</v>
      </c>
      <c r="P113" s="217">
        <f t="shared" si="85"/>
        <v>0</v>
      </c>
      <c r="Q113" s="212">
        <f t="shared" si="83"/>
        <v>0</v>
      </c>
      <c r="R113" s="348"/>
      <c r="S113" s="349"/>
    </row>
    <row r="114" spans="2:19">
      <c r="B114" s="271" t="s">
        <v>424</v>
      </c>
      <c r="C114" s="259" t="s">
        <v>350</v>
      </c>
      <c r="D114" s="354">
        <v>0</v>
      </c>
      <c r="E114" s="222">
        <f t="shared" si="67"/>
        <v>0</v>
      </c>
      <c r="F114" s="223">
        <f>IFERROR($D$114*F165/100, 0)</f>
        <v>0</v>
      </c>
      <c r="G114" s="224">
        <f>IFERROR($D$114*G165/100, 0)</f>
        <v>0</v>
      </c>
      <c r="H114" s="225">
        <f>IFERROR($D$114*H165/100, 0)</f>
        <v>0</v>
      </c>
      <c r="I114" s="222">
        <f t="shared" si="29"/>
        <v>0</v>
      </c>
      <c r="J114" s="223">
        <f t="shared" ref="J114:Q114" si="86">IFERROR($D$114*J165/100, 0)</f>
        <v>0</v>
      </c>
      <c r="K114" s="224">
        <f t="shared" si="86"/>
        <v>0</v>
      </c>
      <c r="L114" s="224">
        <f t="shared" si="86"/>
        <v>0</v>
      </c>
      <c r="M114" s="221">
        <f t="shared" si="86"/>
        <v>0</v>
      </c>
      <c r="N114" s="212">
        <f t="shared" si="84"/>
        <v>0</v>
      </c>
      <c r="O114" s="227">
        <f t="shared" ref="O114:P114" si="87">IFERROR($D$114*O165/100, 0)</f>
        <v>0</v>
      </c>
      <c r="P114" s="225">
        <f t="shared" si="87"/>
        <v>0</v>
      </c>
      <c r="Q114" s="222">
        <f t="shared" si="86"/>
        <v>0</v>
      </c>
      <c r="R114" s="348"/>
      <c r="S114" s="349"/>
    </row>
    <row r="115" spans="2:19">
      <c r="B115" s="150" t="s">
        <v>425</v>
      </c>
      <c r="C115" s="249" t="s">
        <v>352</v>
      </c>
      <c r="D115" s="350">
        <f>SUM(D116:D117)</f>
        <v>0</v>
      </c>
      <c r="E115" s="153">
        <f t="shared" si="67"/>
        <v>0</v>
      </c>
      <c r="F115" s="154">
        <f>F116+F117</f>
        <v>0</v>
      </c>
      <c r="G115" s="155">
        <f>G116+G117</f>
        <v>0</v>
      </c>
      <c r="H115" s="156">
        <f>H116+H117</f>
        <v>0</v>
      </c>
      <c r="I115" s="153">
        <f t="shared" si="29"/>
        <v>0</v>
      </c>
      <c r="J115" s="154">
        <f t="shared" ref="J115:Q115" si="88">J116+J117</f>
        <v>0</v>
      </c>
      <c r="K115" s="155">
        <f t="shared" si="88"/>
        <v>0</v>
      </c>
      <c r="L115" s="155">
        <f t="shared" si="88"/>
        <v>0</v>
      </c>
      <c r="M115" s="152">
        <f t="shared" si="88"/>
        <v>0</v>
      </c>
      <c r="N115" s="153">
        <f>SUM(O115:P115)</f>
        <v>0</v>
      </c>
      <c r="O115" s="158">
        <f t="shared" ref="O115:P115" si="89">O116+O117</f>
        <v>0</v>
      </c>
      <c r="P115" s="156">
        <f t="shared" si="89"/>
        <v>0</v>
      </c>
      <c r="Q115" s="153">
        <f t="shared" si="88"/>
        <v>0</v>
      </c>
      <c r="R115" s="337"/>
      <c r="S115" s="338"/>
    </row>
    <row r="116" spans="2:19">
      <c r="B116" s="268" t="s">
        <v>426</v>
      </c>
      <c r="C116" s="269" t="s">
        <v>354</v>
      </c>
      <c r="D116" s="355">
        <v>0</v>
      </c>
      <c r="E116" s="212">
        <f t="shared" si="67"/>
        <v>0</v>
      </c>
      <c r="F116" s="215">
        <f>IFERROR($D$116*F167/100, 0)</f>
        <v>0</v>
      </c>
      <c r="G116" s="216">
        <f>IFERROR($D$116*G167/100, 0)</f>
        <v>0</v>
      </c>
      <c r="H116" s="217">
        <f>IFERROR($D$116*H167/100, 0)</f>
        <v>0</v>
      </c>
      <c r="I116" s="212">
        <f t="shared" si="29"/>
        <v>0</v>
      </c>
      <c r="J116" s="215">
        <f t="shared" ref="J116:Q116" si="90">IFERROR($D$116*J167/100, 0)</f>
        <v>0</v>
      </c>
      <c r="K116" s="216">
        <f t="shared" si="90"/>
        <v>0</v>
      </c>
      <c r="L116" s="216">
        <f t="shared" si="90"/>
        <v>0</v>
      </c>
      <c r="M116" s="214">
        <f t="shared" si="90"/>
        <v>0</v>
      </c>
      <c r="N116" s="212">
        <f>SUM(O116:P116)</f>
        <v>0</v>
      </c>
      <c r="O116" s="219">
        <f t="shared" ref="O116:P116" si="91">IFERROR($D$116*O167/100, 0)</f>
        <v>0</v>
      </c>
      <c r="P116" s="217">
        <f t="shared" si="91"/>
        <v>0</v>
      </c>
      <c r="Q116" s="212">
        <f t="shared" si="90"/>
        <v>0</v>
      </c>
      <c r="R116" s="348"/>
      <c r="S116" s="349"/>
    </row>
    <row r="117" spans="2:19">
      <c r="B117" s="271" t="s">
        <v>427</v>
      </c>
      <c r="C117" s="259" t="s">
        <v>356</v>
      </c>
      <c r="D117" s="356">
        <v>0</v>
      </c>
      <c r="E117" s="222">
        <f t="shared" si="67"/>
        <v>0</v>
      </c>
      <c r="F117" s="223">
        <f>IFERROR($D$117*F168/100, 0)</f>
        <v>0</v>
      </c>
      <c r="G117" s="224">
        <f>IFERROR($D$117*G168/100, 0)</f>
        <v>0</v>
      </c>
      <c r="H117" s="225">
        <f>IFERROR($D$117*H168/100, 0)</f>
        <v>0</v>
      </c>
      <c r="I117" s="222">
        <f t="shared" si="29"/>
        <v>0</v>
      </c>
      <c r="J117" s="223">
        <f t="shared" ref="J117:Q117" si="92">IFERROR($D$117*J168/100, 0)</f>
        <v>0</v>
      </c>
      <c r="K117" s="224">
        <f t="shared" si="92"/>
        <v>0</v>
      </c>
      <c r="L117" s="224">
        <f t="shared" si="92"/>
        <v>0</v>
      </c>
      <c r="M117" s="221">
        <f t="shared" si="92"/>
        <v>0</v>
      </c>
      <c r="N117" s="212">
        <f>SUM(O117:P117)</f>
        <v>0</v>
      </c>
      <c r="O117" s="227">
        <f t="shared" ref="O117:P117" si="93">IFERROR($D$117*O168/100, 0)</f>
        <v>0</v>
      </c>
      <c r="P117" s="225">
        <f t="shared" si="93"/>
        <v>0</v>
      </c>
      <c r="Q117" s="222">
        <f t="shared" si="92"/>
        <v>0</v>
      </c>
      <c r="R117" s="348"/>
      <c r="S117" s="349"/>
    </row>
    <row r="118" spans="2:19">
      <c r="B118" s="150" t="s">
        <v>428</v>
      </c>
      <c r="C118" s="249" t="s">
        <v>358</v>
      </c>
      <c r="D118" s="350">
        <f>SUM(D119:D132)</f>
        <v>0.89637</v>
      </c>
      <c r="E118" s="153">
        <f t="shared" si="67"/>
        <v>0.33461492100000001</v>
      </c>
      <c r="F118" s="154">
        <f>SUM(F119:F132)</f>
        <v>8.8830266999999991E-2</v>
      </c>
      <c r="G118" s="155">
        <f>SUM(G119:G132)</f>
        <v>0</v>
      </c>
      <c r="H118" s="156">
        <f>SUM(H119:H132)</f>
        <v>0.24578465400000002</v>
      </c>
      <c r="I118" s="153">
        <f t="shared" si="29"/>
        <v>0.40148412299999997</v>
      </c>
      <c r="J118" s="154">
        <f t="shared" ref="J118:Q118" si="94">SUM(J119:J132)</f>
        <v>0.272855028</v>
      </c>
      <c r="K118" s="155">
        <f t="shared" si="94"/>
        <v>8.9368089000000012E-2</v>
      </c>
      <c r="L118" s="155">
        <f t="shared" si="94"/>
        <v>3.9261006000000001E-2</v>
      </c>
      <c r="M118" s="152">
        <f t="shared" si="94"/>
        <v>0</v>
      </c>
      <c r="N118" s="153">
        <f>SUM(O118:P118)</f>
        <v>0.16027095599999999</v>
      </c>
      <c r="O118" s="158">
        <f t="shared" ref="O118:P118" si="95">SUM(O119:O132)</f>
        <v>0.15157616699999998</v>
      </c>
      <c r="P118" s="156">
        <f t="shared" si="95"/>
        <v>8.6947889999999996E-3</v>
      </c>
      <c r="Q118" s="153">
        <f t="shared" si="94"/>
        <v>0</v>
      </c>
      <c r="R118" s="337"/>
      <c r="S118" s="338"/>
    </row>
    <row r="119" spans="2:19">
      <c r="B119" s="268" t="s">
        <v>429</v>
      </c>
      <c r="C119" s="269" t="s">
        <v>360</v>
      </c>
      <c r="D119" s="347">
        <v>0</v>
      </c>
      <c r="E119" s="212">
        <f t="shared" si="67"/>
        <v>0</v>
      </c>
      <c r="F119" s="215">
        <f>IFERROR($D$119*F170/100, 0)</f>
        <v>0</v>
      </c>
      <c r="G119" s="216">
        <f>IFERROR($D$119*G170/100, 0)</f>
        <v>0</v>
      </c>
      <c r="H119" s="217">
        <f>IFERROR($D$119*H170/100, 0)</f>
        <v>0</v>
      </c>
      <c r="I119" s="212">
        <f t="shared" si="29"/>
        <v>0</v>
      </c>
      <c r="J119" s="215">
        <f t="shared" ref="J119:Q119" si="96">IFERROR($D$119*J170/100, 0)</f>
        <v>0</v>
      </c>
      <c r="K119" s="216">
        <f t="shared" si="96"/>
        <v>0</v>
      </c>
      <c r="L119" s="216">
        <f t="shared" si="96"/>
        <v>0</v>
      </c>
      <c r="M119" s="214">
        <f t="shared" si="96"/>
        <v>0</v>
      </c>
      <c r="N119" s="212">
        <f>SUM(O119:P119)</f>
        <v>0</v>
      </c>
      <c r="O119" s="219">
        <f t="shared" ref="O119:P119" si="97">IFERROR($D$119*O170/100, 0)</f>
        <v>0</v>
      </c>
      <c r="P119" s="217">
        <f t="shared" si="97"/>
        <v>0</v>
      </c>
      <c r="Q119" s="212">
        <f t="shared" si="96"/>
        <v>0</v>
      </c>
      <c r="R119" s="348"/>
      <c r="S119" s="349"/>
    </row>
    <row r="120" spans="2:19">
      <c r="B120" s="268" t="s">
        <v>430</v>
      </c>
      <c r="C120" s="269" t="s">
        <v>362</v>
      </c>
      <c r="D120" s="347">
        <v>0</v>
      </c>
      <c r="E120" s="212">
        <f t="shared" si="67"/>
        <v>0</v>
      </c>
      <c r="F120" s="215">
        <f>IFERROR($D$120*F171/100, 0)</f>
        <v>0</v>
      </c>
      <c r="G120" s="216">
        <f>IFERROR($D$120*G171/100, 0)</f>
        <v>0</v>
      </c>
      <c r="H120" s="217">
        <f>IFERROR($D$120*H171/100, 0)</f>
        <v>0</v>
      </c>
      <c r="I120" s="212">
        <f t="shared" si="29"/>
        <v>0</v>
      </c>
      <c r="J120" s="215">
        <f t="shared" ref="J120:Q120" si="98">IFERROR($D$120*J171/100, 0)</f>
        <v>0</v>
      </c>
      <c r="K120" s="216">
        <f t="shared" si="98"/>
        <v>0</v>
      </c>
      <c r="L120" s="216">
        <f t="shared" si="98"/>
        <v>0</v>
      </c>
      <c r="M120" s="214">
        <f t="shared" si="98"/>
        <v>0</v>
      </c>
      <c r="N120" s="212">
        <f t="shared" ref="N120:N132" si="99">SUM(O120:P120)</f>
        <v>0</v>
      </c>
      <c r="O120" s="219">
        <f t="shared" ref="O120:P120" si="100">IFERROR($D$120*O171/100, 0)</f>
        <v>0</v>
      </c>
      <c r="P120" s="217">
        <f t="shared" si="100"/>
        <v>0</v>
      </c>
      <c r="Q120" s="212">
        <f t="shared" si="98"/>
        <v>0</v>
      </c>
      <c r="R120" s="348"/>
      <c r="S120" s="349"/>
    </row>
    <row r="121" spans="2:19">
      <c r="B121" s="268" t="s">
        <v>431</v>
      </c>
      <c r="C121" s="269" t="s">
        <v>364</v>
      </c>
      <c r="D121" s="347">
        <v>0</v>
      </c>
      <c r="E121" s="212">
        <f t="shared" si="67"/>
        <v>0</v>
      </c>
      <c r="F121" s="215">
        <f>IFERROR($D$121*F172/100, 0)</f>
        <v>0</v>
      </c>
      <c r="G121" s="216">
        <f>IFERROR($D$121*G172/100, 0)</f>
        <v>0</v>
      </c>
      <c r="H121" s="217">
        <f>IFERROR($D$121*H172/100, 0)</f>
        <v>0</v>
      </c>
      <c r="I121" s="212">
        <f t="shared" ref="I121:I140" si="101">SUM(J121:L121)</f>
        <v>0</v>
      </c>
      <c r="J121" s="215">
        <f t="shared" ref="J121:Q121" si="102">IFERROR($D$121*J172/100, 0)</f>
        <v>0</v>
      </c>
      <c r="K121" s="216">
        <f t="shared" si="102"/>
        <v>0</v>
      </c>
      <c r="L121" s="216">
        <f t="shared" si="102"/>
        <v>0</v>
      </c>
      <c r="M121" s="214">
        <f t="shared" si="102"/>
        <v>0</v>
      </c>
      <c r="N121" s="212">
        <f t="shared" si="99"/>
        <v>0</v>
      </c>
      <c r="O121" s="219">
        <f t="shared" ref="O121:P121" si="103">IFERROR($D$121*O172/100, 0)</f>
        <v>0</v>
      </c>
      <c r="P121" s="217">
        <f t="shared" si="103"/>
        <v>0</v>
      </c>
      <c r="Q121" s="212">
        <f t="shared" si="102"/>
        <v>0</v>
      </c>
      <c r="R121" s="348"/>
      <c r="S121" s="349"/>
    </row>
    <row r="122" spans="2:19">
      <c r="B122" s="268" t="s">
        <v>432</v>
      </c>
      <c r="C122" s="269" t="s">
        <v>366</v>
      </c>
      <c r="D122" s="347">
        <v>0.66881000000000002</v>
      </c>
      <c r="E122" s="212">
        <f t="shared" si="67"/>
        <v>0.24966677300000001</v>
      </c>
      <c r="F122" s="215">
        <f>IFERROR($D$122*F173/100, 0)</f>
        <v>6.6279070999999995E-2</v>
      </c>
      <c r="G122" s="216">
        <f>IFERROR($D$122*G173/100, 0)</f>
        <v>0</v>
      </c>
      <c r="H122" s="217">
        <f>IFERROR($D$122*H173/100, 0)</f>
        <v>0.18338770200000001</v>
      </c>
      <c r="I122" s="212">
        <f t="shared" si="101"/>
        <v>0.29955999900000002</v>
      </c>
      <c r="J122" s="215">
        <f t="shared" ref="J122:Q122" si="104">IFERROR($D$122*J173/100, 0)</f>
        <v>0.203585764</v>
      </c>
      <c r="K122" s="216">
        <f t="shared" si="104"/>
        <v>6.668035700000001E-2</v>
      </c>
      <c r="L122" s="216">
        <f t="shared" si="104"/>
        <v>2.9293878000000002E-2</v>
      </c>
      <c r="M122" s="214">
        <f t="shared" si="104"/>
        <v>0</v>
      </c>
      <c r="N122" s="212">
        <f t="shared" si="99"/>
        <v>0.119583228</v>
      </c>
      <c r="O122" s="219">
        <f t="shared" ref="O122:P122" si="105">IFERROR($D$122*O173/100, 0)</f>
        <v>0.113095771</v>
      </c>
      <c r="P122" s="217">
        <f t="shared" si="105"/>
        <v>6.4874569999999994E-3</v>
      </c>
      <c r="Q122" s="212">
        <f t="shared" si="104"/>
        <v>0</v>
      </c>
      <c r="R122" s="348"/>
      <c r="S122" s="349"/>
    </row>
    <row r="123" spans="2:19">
      <c r="B123" s="268" t="s">
        <v>433</v>
      </c>
      <c r="C123" s="269" t="s">
        <v>368</v>
      </c>
      <c r="D123" s="347">
        <v>0</v>
      </c>
      <c r="E123" s="212">
        <f t="shared" si="67"/>
        <v>0</v>
      </c>
      <c r="F123" s="215">
        <f>IFERROR($D$123*F174/100, 0)</f>
        <v>0</v>
      </c>
      <c r="G123" s="216">
        <f>IFERROR($D$123*G174/100, 0)</f>
        <v>0</v>
      </c>
      <c r="H123" s="217">
        <f>IFERROR($D$123*H174/100, 0)</f>
        <v>0</v>
      </c>
      <c r="I123" s="212">
        <f t="shared" si="101"/>
        <v>0</v>
      </c>
      <c r="J123" s="215">
        <f t="shared" ref="J123:Q123" si="106">IFERROR($D$123*J174/100, 0)</f>
        <v>0</v>
      </c>
      <c r="K123" s="216">
        <f t="shared" si="106"/>
        <v>0</v>
      </c>
      <c r="L123" s="216">
        <f t="shared" si="106"/>
        <v>0</v>
      </c>
      <c r="M123" s="214">
        <f t="shared" si="106"/>
        <v>0</v>
      </c>
      <c r="N123" s="212">
        <f t="shared" si="99"/>
        <v>0</v>
      </c>
      <c r="O123" s="219">
        <f t="shared" ref="O123:P123" si="107">IFERROR($D$123*O174/100, 0)</f>
        <v>0</v>
      </c>
      <c r="P123" s="217">
        <f t="shared" si="107"/>
        <v>0</v>
      </c>
      <c r="Q123" s="212">
        <f t="shared" si="106"/>
        <v>0</v>
      </c>
      <c r="R123" s="348"/>
      <c r="S123" s="349"/>
    </row>
    <row r="124" spans="2:19">
      <c r="B124" s="268" t="s">
        <v>434</v>
      </c>
      <c r="C124" s="269" t="s">
        <v>370</v>
      </c>
      <c r="D124" s="355">
        <v>0</v>
      </c>
      <c r="E124" s="212">
        <f t="shared" si="67"/>
        <v>0</v>
      </c>
      <c r="F124" s="215">
        <f>IFERROR($D$124*F175/100, 0)</f>
        <v>0</v>
      </c>
      <c r="G124" s="216">
        <f>IFERROR($D$124*G175/100, 0)</f>
        <v>0</v>
      </c>
      <c r="H124" s="217">
        <f>IFERROR($D$124*H175/100, 0)</f>
        <v>0</v>
      </c>
      <c r="I124" s="212">
        <f t="shared" si="101"/>
        <v>0</v>
      </c>
      <c r="J124" s="215">
        <f t="shared" ref="J124:Q124" si="108">IFERROR($D$124*J175/100, 0)</f>
        <v>0</v>
      </c>
      <c r="K124" s="216">
        <f t="shared" si="108"/>
        <v>0</v>
      </c>
      <c r="L124" s="216">
        <f t="shared" si="108"/>
        <v>0</v>
      </c>
      <c r="M124" s="214">
        <f t="shared" si="108"/>
        <v>0</v>
      </c>
      <c r="N124" s="212">
        <f t="shared" si="99"/>
        <v>0</v>
      </c>
      <c r="O124" s="219">
        <f t="shared" ref="O124:P124" si="109">IFERROR($D$124*O175/100, 0)</f>
        <v>0</v>
      </c>
      <c r="P124" s="217">
        <f t="shared" si="109"/>
        <v>0</v>
      </c>
      <c r="Q124" s="212">
        <f t="shared" si="108"/>
        <v>0</v>
      </c>
      <c r="R124" s="348"/>
      <c r="S124" s="349"/>
    </row>
    <row r="125" spans="2:19">
      <c r="B125" s="268" t="s">
        <v>435</v>
      </c>
      <c r="C125" s="269" t="s">
        <v>372</v>
      </c>
      <c r="D125" s="347">
        <v>0</v>
      </c>
      <c r="E125" s="212">
        <f t="shared" si="67"/>
        <v>0</v>
      </c>
      <c r="F125" s="215">
        <f>IFERROR($D$125*F176/100, 0)</f>
        <v>0</v>
      </c>
      <c r="G125" s="216">
        <f>IFERROR($D$125*G176/100, 0)</f>
        <v>0</v>
      </c>
      <c r="H125" s="217">
        <f>IFERROR($D$125*H176/100, 0)</f>
        <v>0</v>
      </c>
      <c r="I125" s="212">
        <f t="shared" si="101"/>
        <v>0</v>
      </c>
      <c r="J125" s="215">
        <f t="shared" ref="J125:Q125" si="110">IFERROR($D$125*J176/100, 0)</f>
        <v>0</v>
      </c>
      <c r="K125" s="216">
        <f t="shared" si="110"/>
        <v>0</v>
      </c>
      <c r="L125" s="216">
        <f t="shared" si="110"/>
        <v>0</v>
      </c>
      <c r="M125" s="214">
        <f t="shared" si="110"/>
        <v>0</v>
      </c>
      <c r="N125" s="212">
        <f t="shared" si="99"/>
        <v>0</v>
      </c>
      <c r="O125" s="219">
        <f t="shared" ref="O125:P125" si="111">IFERROR($D$125*O176/100, 0)</f>
        <v>0</v>
      </c>
      <c r="P125" s="217">
        <f t="shared" si="111"/>
        <v>0</v>
      </c>
      <c r="Q125" s="212">
        <f t="shared" si="110"/>
        <v>0</v>
      </c>
      <c r="R125" s="348"/>
      <c r="S125" s="349"/>
    </row>
    <row r="126" spans="2:19">
      <c r="B126" s="268" t="s">
        <v>436</v>
      </c>
      <c r="C126" s="269" t="s">
        <v>374</v>
      </c>
      <c r="D126" s="347">
        <v>0</v>
      </c>
      <c r="E126" s="212">
        <f t="shared" si="67"/>
        <v>0</v>
      </c>
      <c r="F126" s="215">
        <f>IFERROR($D$126*F177/100, 0)</f>
        <v>0</v>
      </c>
      <c r="G126" s="216">
        <f>IFERROR($D$126*G177/100, 0)</f>
        <v>0</v>
      </c>
      <c r="H126" s="217">
        <f>IFERROR($D$126*H177/100, 0)</f>
        <v>0</v>
      </c>
      <c r="I126" s="212">
        <f t="shared" si="101"/>
        <v>0</v>
      </c>
      <c r="J126" s="215">
        <f t="shared" ref="J126:Q126" si="112">IFERROR($D$126*J177/100, 0)</f>
        <v>0</v>
      </c>
      <c r="K126" s="216">
        <f t="shared" si="112"/>
        <v>0</v>
      </c>
      <c r="L126" s="216">
        <f t="shared" si="112"/>
        <v>0</v>
      </c>
      <c r="M126" s="214">
        <f t="shared" si="112"/>
        <v>0</v>
      </c>
      <c r="N126" s="212">
        <f t="shared" si="99"/>
        <v>0</v>
      </c>
      <c r="O126" s="219">
        <f t="shared" ref="O126:P126" si="113">IFERROR($D$126*O177/100, 0)</f>
        <v>0</v>
      </c>
      <c r="P126" s="217">
        <f t="shared" si="113"/>
        <v>0</v>
      </c>
      <c r="Q126" s="212">
        <f t="shared" si="112"/>
        <v>0</v>
      </c>
      <c r="R126" s="348"/>
      <c r="S126" s="349"/>
    </row>
    <row r="127" spans="2:19">
      <c r="B127" s="268" t="s">
        <v>437</v>
      </c>
      <c r="C127" s="269" t="s">
        <v>376</v>
      </c>
      <c r="D127" s="347">
        <v>0.22756000000000001</v>
      </c>
      <c r="E127" s="212">
        <f t="shared" si="67"/>
        <v>8.4948148000000001E-2</v>
      </c>
      <c r="F127" s="215">
        <f>IFERROR($D$127*F178/100, 0)</f>
        <v>2.2551195999999999E-2</v>
      </c>
      <c r="G127" s="216">
        <f>IFERROR($D$127*G178/100, 0)</f>
        <v>0</v>
      </c>
      <c r="H127" s="217">
        <f>IFERROR($D$127*H178/100, 0)</f>
        <v>6.2396952000000006E-2</v>
      </c>
      <c r="I127" s="212">
        <f t="shared" si="101"/>
        <v>0.10192412400000002</v>
      </c>
      <c r="J127" s="215">
        <f t="shared" ref="J127:Q127" si="114">IFERROR($D$127*J178/100, 0)</f>
        <v>6.9269264000000011E-2</v>
      </c>
      <c r="K127" s="216">
        <f t="shared" si="114"/>
        <v>2.2687732000000006E-2</v>
      </c>
      <c r="L127" s="216">
        <f t="shared" si="114"/>
        <v>9.9671280000000004E-3</v>
      </c>
      <c r="M127" s="214">
        <f t="shared" si="114"/>
        <v>0</v>
      </c>
      <c r="N127" s="212">
        <f t="shared" si="99"/>
        <v>4.0687727999999999E-2</v>
      </c>
      <c r="O127" s="219">
        <f t="shared" ref="O127:P127" si="115">IFERROR($D$127*O178/100, 0)</f>
        <v>3.8480396E-2</v>
      </c>
      <c r="P127" s="217">
        <f t="shared" si="115"/>
        <v>2.2073320000000002E-3</v>
      </c>
      <c r="Q127" s="212">
        <f t="shared" si="114"/>
        <v>0</v>
      </c>
      <c r="R127" s="348"/>
      <c r="S127" s="349"/>
    </row>
    <row r="128" spans="2:19">
      <c r="B128" s="268" t="s">
        <v>438</v>
      </c>
      <c r="C128" s="269" t="s">
        <v>378</v>
      </c>
      <c r="D128" s="347">
        <v>0</v>
      </c>
      <c r="E128" s="212">
        <f t="shared" si="67"/>
        <v>0</v>
      </c>
      <c r="F128" s="215">
        <f>IFERROR($D$128*F179/100, 0)</f>
        <v>0</v>
      </c>
      <c r="G128" s="216">
        <f>IFERROR($D$128*G179/100, 0)</f>
        <v>0</v>
      </c>
      <c r="H128" s="217">
        <f>IFERROR($D$128*H179/100, 0)</f>
        <v>0</v>
      </c>
      <c r="I128" s="212">
        <f t="shared" si="101"/>
        <v>0</v>
      </c>
      <c r="J128" s="215">
        <f t="shared" ref="J128:Q128" si="116">IFERROR($D$128*J179/100, 0)</f>
        <v>0</v>
      </c>
      <c r="K128" s="216">
        <f t="shared" si="116"/>
        <v>0</v>
      </c>
      <c r="L128" s="216">
        <f t="shared" si="116"/>
        <v>0</v>
      </c>
      <c r="M128" s="214">
        <f t="shared" si="116"/>
        <v>0</v>
      </c>
      <c r="N128" s="212">
        <f t="shared" si="99"/>
        <v>0</v>
      </c>
      <c r="O128" s="219">
        <f t="shared" ref="O128:P128" si="117">IFERROR($D$128*O179/100, 0)</f>
        <v>0</v>
      </c>
      <c r="P128" s="217">
        <f t="shared" si="117"/>
        <v>0</v>
      </c>
      <c r="Q128" s="212">
        <f t="shared" si="116"/>
        <v>0</v>
      </c>
      <c r="R128" s="348"/>
      <c r="S128" s="349"/>
    </row>
    <row r="129" spans="2:19">
      <c r="B129" s="268" t="s">
        <v>439</v>
      </c>
      <c r="C129" s="269" t="s">
        <v>380</v>
      </c>
      <c r="D129" s="347">
        <v>0</v>
      </c>
      <c r="E129" s="212">
        <f t="shared" si="67"/>
        <v>0</v>
      </c>
      <c r="F129" s="215">
        <f>IFERROR($D$129*F180/100, 0)</f>
        <v>0</v>
      </c>
      <c r="G129" s="216">
        <f>IFERROR($D$129*G180/100, 0)</f>
        <v>0</v>
      </c>
      <c r="H129" s="217">
        <f>IFERROR($D$129*H180/100, 0)</f>
        <v>0</v>
      </c>
      <c r="I129" s="212">
        <f t="shared" si="101"/>
        <v>0</v>
      </c>
      <c r="J129" s="215">
        <f t="shared" ref="J129:Q129" si="118">IFERROR($D$129*J180/100, 0)</f>
        <v>0</v>
      </c>
      <c r="K129" s="216">
        <f t="shared" si="118"/>
        <v>0</v>
      </c>
      <c r="L129" s="216">
        <f t="shared" si="118"/>
        <v>0</v>
      </c>
      <c r="M129" s="214">
        <f t="shared" si="118"/>
        <v>0</v>
      </c>
      <c r="N129" s="212">
        <f t="shared" si="99"/>
        <v>0</v>
      </c>
      <c r="O129" s="219">
        <f t="shared" ref="O129:P129" si="119">IFERROR($D$129*O180/100, 0)</f>
        <v>0</v>
      </c>
      <c r="P129" s="217">
        <f t="shared" si="119"/>
        <v>0</v>
      </c>
      <c r="Q129" s="212">
        <f t="shared" si="118"/>
        <v>0</v>
      </c>
      <c r="R129" s="348"/>
      <c r="S129" s="349"/>
    </row>
    <row r="130" spans="2:19">
      <c r="B130" s="268" t="s">
        <v>440</v>
      </c>
      <c r="C130" s="269" t="s">
        <v>382</v>
      </c>
      <c r="D130" s="347">
        <v>0</v>
      </c>
      <c r="E130" s="212">
        <f t="shared" si="67"/>
        <v>0</v>
      </c>
      <c r="F130" s="215">
        <f>IFERROR($D$130*F181/100, 0)</f>
        <v>0</v>
      </c>
      <c r="G130" s="216">
        <f>IFERROR($D$130*G181/100, 0)</f>
        <v>0</v>
      </c>
      <c r="H130" s="217">
        <f>IFERROR($D$130*H181/100, 0)</f>
        <v>0</v>
      </c>
      <c r="I130" s="212">
        <f t="shared" si="101"/>
        <v>0</v>
      </c>
      <c r="J130" s="215">
        <f t="shared" ref="J130:Q130" si="120">IFERROR($D$130*J181/100, 0)</f>
        <v>0</v>
      </c>
      <c r="K130" s="216">
        <f t="shared" si="120"/>
        <v>0</v>
      </c>
      <c r="L130" s="216">
        <f t="shared" si="120"/>
        <v>0</v>
      </c>
      <c r="M130" s="214">
        <f t="shared" si="120"/>
        <v>0</v>
      </c>
      <c r="N130" s="212">
        <f t="shared" si="99"/>
        <v>0</v>
      </c>
      <c r="O130" s="219">
        <f t="shared" ref="O130:P130" si="121">IFERROR($D$130*O181/100, 0)</f>
        <v>0</v>
      </c>
      <c r="P130" s="217">
        <f t="shared" si="121"/>
        <v>0</v>
      </c>
      <c r="Q130" s="212">
        <f t="shared" si="120"/>
        <v>0</v>
      </c>
      <c r="R130" s="348"/>
      <c r="S130" s="349"/>
    </row>
    <row r="131" spans="2:19">
      <c r="B131" s="268" t="s">
        <v>441</v>
      </c>
      <c r="C131" s="269" t="s">
        <v>384</v>
      </c>
      <c r="D131" s="347">
        <v>0</v>
      </c>
      <c r="E131" s="212">
        <f t="shared" si="67"/>
        <v>0</v>
      </c>
      <c r="F131" s="215">
        <f>IFERROR($D$131*F182/100, 0)</f>
        <v>0</v>
      </c>
      <c r="G131" s="216">
        <f>IFERROR($D$131*G182/100, 0)</f>
        <v>0</v>
      </c>
      <c r="H131" s="217">
        <f>IFERROR($D$131*H182/100, 0)</f>
        <v>0</v>
      </c>
      <c r="I131" s="212">
        <f t="shared" si="101"/>
        <v>0</v>
      </c>
      <c r="J131" s="215">
        <f t="shared" ref="J131:Q131" si="122">IFERROR($D$131*J182/100, 0)</f>
        <v>0</v>
      </c>
      <c r="K131" s="216">
        <f t="shared" si="122"/>
        <v>0</v>
      </c>
      <c r="L131" s="216">
        <f t="shared" si="122"/>
        <v>0</v>
      </c>
      <c r="M131" s="214">
        <f t="shared" si="122"/>
        <v>0</v>
      </c>
      <c r="N131" s="212">
        <f t="shared" si="99"/>
        <v>0</v>
      </c>
      <c r="O131" s="219">
        <f t="shared" ref="O131:P131" si="123">IFERROR($D$131*O182/100, 0)</f>
        <v>0</v>
      </c>
      <c r="P131" s="217">
        <f t="shared" si="123"/>
        <v>0</v>
      </c>
      <c r="Q131" s="212">
        <f t="shared" si="122"/>
        <v>0</v>
      </c>
      <c r="R131" s="348"/>
      <c r="S131" s="349"/>
    </row>
    <row r="132" spans="2:19">
      <c r="B132" s="293" t="s">
        <v>442</v>
      </c>
      <c r="C132" s="294" t="s">
        <v>386</v>
      </c>
      <c r="D132" s="357">
        <v>0</v>
      </c>
      <c r="E132" s="358">
        <f t="shared" si="67"/>
        <v>0</v>
      </c>
      <c r="F132" s="359">
        <f>IFERROR($D$132*F183/100, 0)</f>
        <v>0</v>
      </c>
      <c r="G132" s="360">
        <f>IFERROR($D$132*G183/100, 0)</f>
        <v>0</v>
      </c>
      <c r="H132" s="361">
        <f>IFERROR($D$132*H183/100, 0)</f>
        <v>0</v>
      </c>
      <c r="I132" s="358">
        <f t="shared" si="101"/>
        <v>0</v>
      </c>
      <c r="J132" s="359">
        <f t="shared" ref="J132:Q132" si="124">IFERROR($D$132*J183/100, 0)</f>
        <v>0</v>
      </c>
      <c r="K132" s="360">
        <f t="shared" si="124"/>
        <v>0</v>
      </c>
      <c r="L132" s="360">
        <f t="shared" si="124"/>
        <v>0</v>
      </c>
      <c r="M132" s="362">
        <f t="shared" si="124"/>
        <v>0</v>
      </c>
      <c r="N132" s="358">
        <f t="shared" si="99"/>
        <v>0</v>
      </c>
      <c r="O132" s="363">
        <f t="shared" ref="O132:P132" si="125">IFERROR($D$132*O183/100, 0)</f>
        <v>0</v>
      </c>
      <c r="P132" s="361">
        <f t="shared" si="125"/>
        <v>0</v>
      </c>
      <c r="Q132" s="358">
        <f t="shared" si="124"/>
        <v>0</v>
      </c>
      <c r="R132" s="348"/>
      <c r="S132" s="349"/>
    </row>
    <row r="133" spans="2:19">
      <c r="B133" s="304" t="s">
        <v>443</v>
      </c>
      <c r="C133" s="305" t="s">
        <v>388</v>
      </c>
      <c r="D133" s="364">
        <v>0</v>
      </c>
      <c r="E133" s="307">
        <f t="shared" si="67"/>
        <v>0</v>
      </c>
      <c r="F133" s="365">
        <f>IFERROR($D$133*F184/100, 0)</f>
        <v>0</v>
      </c>
      <c r="G133" s="366">
        <f>IFERROR($D$133*G184/100, 0)</f>
        <v>0</v>
      </c>
      <c r="H133" s="367">
        <f>IFERROR($D$133*H184/100, 0)</f>
        <v>0</v>
      </c>
      <c r="I133" s="307">
        <f t="shared" si="101"/>
        <v>0</v>
      </c>
      <c r="J133" s="365">
        <f t="shared" ref="J133:Q133" si="126">IFERROR($D$133*J184/100, 0)</f>
        <v>0</v>
      </c>
      <c r="K133" s="366">
        <f t="shared" si="126"/>
        <v>0</v>
      </c>
      <c r="L133" s="366">
        <f t="shared" si="126"/>
        <v>0</v>
      </c>
      <c r="M133" s="306">
        <f t="shared" si="126"/>
        <v>0</v>
      </c>
      <c r="N133" s="307">
        <f>SUM(O133:P133)</f>
        <v>0</v>
      </c>
      <c r="O133" s="368">
        <f t="shared" si="126"/>
        <v>0</v>
      </c>
      <c r="P133" s="367">
        <f t="shared" si="126"/>
        <v>0</v>
      </c>
      <c r="Q133" s="307">
        <f t="shared" si="126"/>
        <v>0</v>
      </c>
      <c r="R133" s="337"/>
      <c r="S133" s="338"/>
    </row>
    <row r="134" spans="2:19">
      <c r="B134" s="150" t="s">
        <v>444</v>
      </c>
      <c r="C134" s="210" t="s">
        <v>390</v>
      </c>
      <c r="D134" s="350">
        <f>SUM(D135:D140)</f>
        <v>0.51492000000000004</v>
      </c>
      <c r="E134" s="153">
        <f t="shared" si="67"/>
        <v>0.192219636</v>
      </c>
      <c r="F134" s="154">
        <f>SUM(F135:F140)</f>
        <v>5.1028571999999994E-2</v>
      </c>
      <c r="G134" s="155">
        <f>SUM(G135:G140)</f>
        <v>0</v>
      </c>
      <c r="H134" s="156">
        <f>SUM(H135:H140)</f>
        <v>0.14119106400000001</v>
      </c>
      <c r="I134" s="153">
        <f t="shared" si="101"/>
        <v>0.23063266800000004</v>
      </c>
      <c r="J134" s="154">
        <f t="shared" ref="J134:Q134" si="127">SUM(J135:J140)</f>
        <v>0.15674164800000001</v>
      </c>
      <c r="K134" s="155">
        <f t="shared" si="127"/>
        <v>5.1337524000000009E-2</v>
      </c>
      <c r="L134" s="155">
        <f t="shared" si="127"/>
        <v>2.2553495999999999E-2</v>
      </c>
      <c r="M134" s="152">
        <f t="shared" si="127"/>
        <v>0</v>
      </c>
      <c r="N134" s="153">
        <f>SUM(O134:P134)</f>
        <v>9.2067696000000004E-2</v>
      </c>
      <c r="O134" s="158">
        <f t="shared" ref="O134:P134" si="128">SUM(O135:O140)</f>
        <v>8.7072971999999998E-2</v>
      </c>
      <c r="P134" s="156">
        <f t="shared" si="128"/>
        <v>4.9947239999999999E-3</v>
      </c>
      <c r="Q134" s="153">
        <f t="shared" si="127"/>
        <v>0</v>
      </c>
      <c r="R134" s="337"/>
      <c r="S134" s="338"/>
    </row>
    <row r="135" spans="2:19">
      <c r="B135" s="169" t="s">
        <v>445</v>
      </c>
      <c r="C135" s="369" t="s">
        <v>392</v>
      </c>
      <c r="D135" s="370">
        <v>0.24992</v>
      </c>
      <c r="E135" s="319">
        <f t="shared" si="67"/>
        <v>9.3295136000000001E-2</v>
      </c>
      <c r="F135" s="371">
        <f>IFERROR($D$135*F185/100, 0)</f>
        <v>2.4767071999999998E-2</v>
      </c>
      <c r="G135" s="372">
        <f>IFERROR($D$135*G185/100, 0)</f>
        <v>0</v>
      </c>
      <c r="H135" s="373">
        <f>IFERROR($D$135*H185/100, 0)</f>
        <v>6.8528064E-2</v>
      </c>
      <c r="I135" s="319">
        <f t="shared" si="101"/>
        <v>0.11193916800000001</v>
      </c>
      <c r="J135" s="371">
        <f t="shared" ref="J135:Q135" si="129">IFERROR($D$135*J185/100, 0)</f>
        <v>7.607564800000001E-2</v>
      </c>
      <c r="K135" s="372">
        <f t="shared" si="129"/>
        <v>2.4917024000000003E-2</v>
      </c>
      <c r="L135" s="372">
        <f t="shared" si="129"/>
        <v>1.0946495999999998E-2</v>
      </c>
      <c r="M135" s="318">
        <f t="shared" si="129"/>
        <v>0</v>
      </c>
      <c r="N135" s="319">
        <f>SUM(O135:P135)</f>
        <v>4.4685695999999997E-2</v>
      </c>
      <c r="O135" s="374">
        <f t="shared" ref="O135:P135" si="130">IFERROR($D$135*O185/100, 0)</f>
        <v>4.2261471999999994E-2</v>
      </c>
      <c r="P135" s="373">
        <f t="shared" si="130"/>
        <v>2.424224E-3</v>
      </c>
      <c r="Q135" s="319">
        <f t="shared" si="129"/>
        <v>0</v>
      </c>
      <c r="R135" s="348"/>
      <c r="S135" s="349"/>
    </row>
    <row r="136" spans="2:19">
      <c r="B136" s="169" t="s">
        <v>446</v>
      </c>
      <c r="C136" s="369" t="s">
        <v>447</v>
      </c>
      <c r="D136" s="370">
        <v>0.26500000000000001</v>
      </c>
      <c r="E136" s="319">
        <f t="shared" si="67"/>
        <v>9.8924499999999999E-2</v>
      </c>
      <c r="F136" s="371">
        <f>IFERROR($D$136*F185/100, 0)</f>
        <v>2.62615E-2</v>
      </c>
      <c r="G136" s="372">
        <f>IFERROR($D$136*G185/100, 0)</f>
        <v>0</v>
      </c>
      <c r="H136" s="373">
        <f>IFERROR($D$136*H185/100, 0)</f>
        <v>7.2663000000000005E-2</v>
      </c>
      <c r="I136" s="319">
        <f t="shared" si="101"/>
        <v>0.11869350000000002</v>
      </c>
      <c r="J136" s="371">
        <f t="shared" ref="J136:Q136" si="131">IFERROR($D$136*J185/100, 0)</f>
        <v>8.0666000000000015E-2</v>
      </c>
      <c r="K136" s="372">
        <f t="shared" si="131"/>
        <v>2.6420500000000003E-2</v>
      </c>
      <c r="L136" s="372">
        <f t="shared" si="131"/>
        <v>1.1607000000000001E-2</v>
      </c>
      <c r="M136" s="318">
        <f t="shared" si="131"/>
        <v>0</v>
      </c>
      <c r="N136" s="319">
        <f t="shared" ref="N136:N140" si="132">SUM(O136:P136)</f>
        <v>4.7382000000000007E-2</v>
      </c>
      <c r="O136" s="374">
        <f t="shared" ref="O136:P136" si="133">IFERROR($D$136*O185/100, 0)</f>
        <v>4.4811500000000004E-2</v>
      </c>
      <c r="P136" s="373">
        <f t="shared" si="133"/>
        <v>2.5704999999999999E-3</v>
      </c>
      <c r="Q136" s="319">
        <f t="shared" si="131"/>
        <v>0</v>
      </c>
      <c r="R136" s="348"/>
      <c r="S136" s="349"/>
    </row>
    <row r="137" spans="2:19">
      <c r="B137" s="268" t="s">
        <v>448</v>
      </c>
      <c r="C137" s="269" t="s">
        <v>396</v>
      </c>
      <c r="D137" s="347">
        <v>0</v>
      </c>
      <c r="E137" s="212">
        <f t="shared" si="67"/>
        <v>0</v>
      </c>
      <c r="F137" s="215">
        <f>IFERROR($D$137*F185/100, 0)</f>
        <v>0</v>
      </c>
      <c r="G137" s="216">
        <f>IFERROR($D$137*G185/100, 0)</f>
        <v>0</v>
      </c>
      <c r="H137" s="217">
        <f>IFERROR($D$137*H185/100, 0)</f>
        <v>0</v>
      </c>
      <c r="I137" s="212">
        <f t="shared" si="101"/>
        <v>0</v>
      </c>
      <c r="J137" s="215">
        <f t="shared" ref="J137:Q137" si="134">IFERROR($D$137*J185/100, 0)</f>
        <v>0</v>
      </c>
      <c r="K137" s="216">
        <f t="shared" si="134"/>
        <v>0</v>
      </c>
      <c r="L137" s="216">
        <f t="shared" si="134"/>
        <v>0</v>
      </c>
      <c r="M137" s="214">
        <f t="shared" si="134"/>
        <v>0</v>
      </c>
      <c r="N137" s="319">
        <f t="shared" si="132"/>
        <v>0</v>
      </c>
      <c r="O137" s="219">
        <f t="shared" ref="O137:P137" si="135">IFERROR($D$137*O185/100, 0)</f>
        <v>0</v>
      </c>
      <c r="P137" s="217">
        <f t="shared" si="135"/>
        <v>0</v>
      </c>
      <c r="Q137" s="212">
        <f t="shared" si="134"/>
        <v>0</v>
      </c>
      <c r="R137" s="348"/>
      <c r="S137" s="349"/>
    </row>
    <row r="138" spans="2:19">
      <c r="B138" s="271" t="s">
        <v>449</v>
      </c>
      <c r="C138" s="259" t="s">
        <v>450</v>
      </c>
      <c r="D138" s="354">
        <v>0</v>
      </c>
      <c r="E138" s="222">
        <f t="shared" si="67"/>
        <v>0</v>
      </c>
      <c r="F138" s="223">
        <f>IFERROR($D$138*F185/100, 0)</f>
        <v>0</v>
      </c>
      <c r="G138" s="224">
        <f>IFERROR($D$138*G185/100, 0)</f>
        <v>0</v>
      </c>
      <c r="H138" s="225">
        <f>IFERROR($D$138*H185/100, 0)</f>
        <v>0</v>
      </c>
      <c r="I138" s="222">
        <f t="shared" si="101"/>
        <v>0</v>
      </c>
      <c r="J138" s="223">
        <f t="shared" ref="J138:Q138" si="136">IFERROR($D$138*J185/100, 0)</f>
        <v>0</v>
      </c>
      <c r="K138" s="224">
        <f t="shared" si="136"/>
        <v>0</v>
      </c>
      <c r="L138" s="224">
        <f t="shared" si="136"/>
        <v>0</v>
      </c>
      <c r="M138" s="221">
        <f t="shared" si="136"/>
        <v>0</v>
      </c>
      <c r="N138" s="319">
        <f t="shared" si="132"/>
        <v>0</v>
      </c>
      <c r="O138" s="227">
        <f t="shared" ref="O138:P138" si="137">IFERROR($D$138*O185/100, 0)</f>
        <v>0</v>
      </c>
      <c r="P138" s="225">
        <f t="shared" si="137"/>
        <v>0</v>
      </c>
      <c r="Q138" s="222">
        <f t="shared" si="136"/>
        <v>0</v>
      </c>
      <c r="R138" s="348"/>
      <c r="S138" s="349"/>
    </row>
    <row r="139" spans="2:19">
      <c r="B139" s="271" t="s">
        <v>451</v>
      </c>
      <c r="C139" s="375" t="s">
        <v>400</v>
      </c>
      <c r="D139" s="354">
        <v>0</v>
      </c>
      <c r="E139" s="222">
        <f t="shared" si="67"/>
        <v>0</v>
      </c>
      <c r="F139" s="223">
        <f>IFERROR($D$139*F185/100, 0)</f>
        <v>0</v>
      </c>
      <c r="G139" s="224">
        <f>IFERROR($D$139*G185/100, 0)</f>
        <v>0</v>
      </c>
      <c r="H139" s="225">
        <f>IFERROR($D$139*H185/100, 0)</f>
        <v>0</v>
      </c>
      <c r="I139" s="222">
        <f t="shared" si="101"/>
        <v>0</v>
      </c>
      <c r="J139" s="223">
        <f t="shared" ref="J139:Q139" si="138">IFERROR($D$139*J185/100, 0)</f>
        <v>0</v>
      </c>
      <c r="K139" s="224">
        <f t="shared" si="138"/>
        <v>0</v>
      </c>
      <c r="L139" s="224">
        <f t="shared" si="138"/>
        <v>0</v>
      </c>
      <c r="M139" s="221">
        <f t="shared" si="138"/>
        <v>0</v>
      </c>
      <c r="N139" s="319">
        <f t="shared" si="132"/>
        <v>0</v>
      </c>
      <c r="O139" s="227">
        <f t="shared" ref="O139:P139" si="139">IFERROR($D$139*O185/100, 0)</f>
        <v>0</v>
      </c>
      <c r="P139" s="225">
        <f t="shared" si="139"/>
        <v>0</v>
      </c>
      <c r="Q139" s="222">
        <f t="shared" si="138"/>
        <v>0</v>
      </c>
      <c r="R139" s="348"/>
      <c r="S139" s="349"/>
    </row>
    <row r="140" spans="2:19">
      <c r="B140" s="271" t="s">
        <v>452</v>
      </c>
      <c r="C140" s="375" t="s">
        <v>404</v>
      </c>
      <c r="D140" s="354">
        <v>0</v>
      </c>
      <c r="E140" s="222">
        <f t="shared" si="67"/>
        <v>0</v>
      </c>
      <c r="F140" s="223">
        <f>IFERROR($D$140*F185/100, 0)</f>
        <v>0</v>
      </c>
      <c r="G140" s="224">
        <f>IFERROR($D$140*G185/100, 0)</f>
        <v>0</v>
      </c>
      <c r="H140" s="225">
        <f>IFERROR($D$140*H185/100, 0)</f>
        <v>0</v>
      </c>
      <c r="I140" s="222">
        <f t="shared" si="101"/>
        <v>0</v>
      </c>
      <c r="J140" s="223">
        <f t="shared" ref="J140:Q140" si="140">IFERROR($D$140*J185/100, 0)</f>
        <v>0</v>
      </c>
      <c r="K140" s="224">
        <f t="shared" si="140"/>
        <v>0</v>
      </c>
      <c r="L140" s="224">
        <f t="shared" si="140"/>
        <v>0</v>
      </c>
      <c r="M140" s="221">
        <f t="shared" si="140"/>
        <v>0</v>
      </c>
      <c r="N140" s="319">
        <f t="shared" si="132"/>
        <v>0</v>
      </c>
      <c r="O140" s="227">
        <f t="shared" ref="O140:P140" si="141">IFERROR($D$140*O185/100, 0)</f>
        <v>0</v>
      </c>
      <c r="P140" s="225">
        <f t="shared" si="141"/>
        <v>0</v>
      </c>
      <c r="Q140" s="222">
        <f t="shared" si="140"/>
        <v>0</v>
      </c>
      <c r="R140" s="348"/>
      <c r="S140" s="349"/>
    </row>
    <row r="141" spans="2:19" ht="119.25" customHeight="1" thickBot="1">
      <c r="B141" s="122" t="s">
        <v>63</v>
      </c>
      <c r="C141" s="123" t="s">
        <v>453</v>
      </c>
      <c r="D141" s="376" t="s">
        <v>249</v>
      </c>
      <c r="E141" s="377" t="s">
        <v>250</v>
      </c>
      <c r="F141" s="378" t="s">
        <v>251</v>
      </c>
      <c r="G141" s="379" t="s">
        <v>252</v>
      </c>
      <c r="H141" s="380" t="s">
        <v>253</v>
      </c>
      <c r="I141" s="381" t="s">
        <v>254</v>
      </c>
      <c r="J141" s="378" t="s">
        <v>255</v>
      </c>
      <c r="K141" s="379" t="s">
        <v>256</v>
      </c>
      <c r="L141" s="382" t="s">
        <v>257</v>
      </c>
      <c r="M141" s="377" t="s">
        <v>258</v>
      </c>
      <c r="N141" s="381" t="s">
        <v>259</v>
      </c>
      <c r="O141" s="383" t="s">
        <v>260</v>
      </c>
      <c r="P141" s="384" t="s">
        <v>261</v>
      </c>
      <c r="Q141" s="385" t="s">
        <v>262</v>
      </c>
    </row>
    <row r="142" spans="2:19">
      <c r="B142" s="386" t="s">
        <v>65</v>
      </c>
      <c r="C142" s="387" t="s">
        <v>454</v>
      </c>
      <c r="D142" s="388"/>
      <c r="E142" s="389"/>
      <c r="F142" s="390"/>
      <c r="G142" s="390"/>
      <c r="H142" s="390"/>
      <c r="I142" s="389"/>
      <c r="J142" s="390"/>
      <c r="K142" s="390"/>
      <c r="L142" s="391"/>
      <c r="M142" s="389"/>
      <c r="N142" s="392"/>
      <c r="O142" s="393"/>
      <c r="P142" s="394"/>
      <c r="Q142" s="395"/>
    </row>
    <row r="143" spans="2:19" ht="25.5">
      <c r="B143" s="386">
        <v>1</v>
      </c>
      <c r="C143" s="387" t="s">
        <v>267</v>
      </c>
      <c r="D143" s="396">
        <f>E143+I143+M143+N143+Q143</f>
        <v>100</v>
      </c>
      <c r="E143" s="397">
        <f>SUM(F143:H143)</f>
        <v>37.33</v>
      </c>
      <c r="F143" s="398">
        <v>9.91</v>
      </c>
      <c r="G143" s="398">
        <v>0</v>
      </c>
      <c r="H143" s="398">
        <v>27.42</v>
      </c>
      <c r="I143" s="397">
        <f>SUM(J143:L143)</f>
        <v>44.790000000000006</v>
      </c>
      <c r="J143" s="398">
        <v>30.44</v>
      </c>
      <c r="K143" s="398">
        <v>9.9700000000000006</v>
      </c>
      <c r="L143" s="399">
        <v>4.38</v>
      </c>
      <c r="M143" s="400">
        <v>0</v>
      </c>
      <c r="N143" s="401">
        <f>SUM(O143:P143)</f>
        <v>17.88</v>
      </c>
      <c r="O143" s="402">
        <v>16.91</v>
      </c>
      <c r="P143" s="403">
        <v>0.97</v>
      </c>
      <c r="Q143" s="404">
        <v>0</v>
      </c>
    </row>
    <row r="144" spans="2:19">
      <c r="B144" s="405">
        <v>2</v>
      </c>
      <c r="C144" s="170" t="s">
        <v>302</v>
      </c>
      <c r="D144" s="406">
        <f>E144+I144+M144+N144+Q144</f>
        <v>100</v>
      </c>
      <c r="E144" s="407">
        <f>SUM(F144:H144)</f>
        <v>37.33</v>
      </c>
      <c r="F144" s="408">
        <v>9.91</v>
      </c>
      <c r="G144" s="408">
        <v>0</v>
      </c>
      <c r="H144" s="408">
        <v>27.42</v>
      </c>
      <c r="I144" s="407">
        <f>SUM(J144:L144)</f>
        <v>44.790000000000006</v>
      </c>
      <c r="J144" s="408">
        <v>30.44</v>
      </c>
      <c r="K144" s="408">
        <v>9.9700000000000006</v>
      </c>
      <c r="L144" s="409">
        <v>4.38</v>
      </c>
      <c r="M144" s="410">
        <v>0</v>
      </c>
      <c r="N144" s="401">
        <f>SUM(O144:P144)</f>
        <v>17.88</v>
      </c>
      <c r="O144" s="411">
        <v>16.91</v>
      </c>
      <c r="P144" s="412">
        <v>0.97</v>
      </c>
      <c r="Q144" s="413">
        <v>0</v>
      </c>
    </row>
    <row r="145" spans="2:17">
      <c r="B145" s="414" t="s">
        <v>69</v>
      </c>
      <c r="C145" s="415" t="s">
        <v>455</v>
      </c>
      <c r="D145" s="388"/>
      <c r="E145" s="389"/>
      <c r="F145" s="390"/>
      <c r="G145" s="390"/>
      <c r="H145" s="390"/>
      <c r="I145" s="389"/>
      <c r="J145" s="390"/>
      <c r="K145" s="390"/>
      <c r="L145" s="391"/>
      <c r="M145" s="389"/>
      <c r="N145" s="395"/>
      <c r="O145" s="393"/>
      <c r="P145" s="394"/>
      <c r="Q145" s="395"/>
    </row>
    <row r="146" spans="2:17" ht="28.5" customHeight="1">
      <c r="B146" s="416">
        <v>1</v>
      </c>
      <c r="C146" s="417" t="s">
        <v>311</v>
      </c>
      <c r="D146" s="396">
        <f>E146+I146+M146+N146+Q146</f>
        <v>100</v>
      </c>
      <c r="E146" s="397">
        <f>SUM(F146:H146)</f>
        <v>37.33</v>
      </c>
      <c r="F146" s="398">
        <v>9.91</v>
      </c>
      <c r="G146" s="398">
        <v>0</v>
      </c>
      <c r="H146" s="398">
        <v>27.42</v>
      </c>
      <c r="I146" s="397">
        <f>SUM(J146:L146)</f>
        <v>44.790000000000006</v>
      </c>
      <c r="J146" s="398">
        <v>30.44</v>
      </c>
      <c r="K146" s="398">
        <v>9.9700000000000006</v>
      </c>
      <c r="L146" s="399">
        <v>4.38</v>
      </c>
      <c r="M146" s="400">
        <v>0</v>
      </c>
      <c r="N146" s="401">
        <f>SUM(O146:P146)</f>
        <v>17.88</v>
      </c>
      <c r="O146" s="418">
        <v>16.91</v>
      </c>
      <c r="P146" s="419">
        <v>0.97</v>
      </c>
      <c r="Q146" s="404">
        <v>0</v>
      </c>
    </row>
    <row r="147" spans="2:17">
      <c r="B147" s="420">
        <v>2</v>
      </c>
      <c r="C147" s="421" t="s">
        <v>313</v>
      </c>
      <c r="D147" s="406">
        <f>E147+I147+M147+N147+Q147</f>
        <v>100</v>
      </c>
      <c r="E147" s="407">
        <f>SUM(F147:H147)</f>
        <v>37.33</v>
      </c>
      <c r="F147" s="408">
        <v>9.91</v>
      </c>
      <c r="G147" s="408">
        <v>0</v>
      </c>
      <c r="H147" s="408">
        <v>27.42</v>
      </c>
      <c r="I147" s="407">
        <f>SUM(J147:L147)</f>
        <v>44.790000000000006</v>
      </c>
      <c r="J147" s="408">
        <v>30.44</v>
      </c>
      <c r="K147" s="408">
        <v>9.9700000000000006</v>
      </c>
      <c r="L147" s="409">
        <v>4.38</v>
      </c>
      <c r="M147" s="410">
        <v>0</v>
      </c>
      <c r="N147" s="401">
        <f>SUM(O147:P147)</f>
        <v>17.88</v>
      </c>
      <c r="O147" s="422">
        <v>16.91</v>
      </c>
      <c r="P147" s="423">
        <v>0.97</v>
      </c>
      <c r="Q147" s="413">
        <v>0</v>
      </c>
    </row>
    <row r="148" spans="2:17">
      <c r="B148" s="414" t="s">
        <v>71</v>
      </c>
      <c r="C148" s="415" t="s">
        <v>456</v>
      </c>
      <c r="D148" s="388"/>
      <c r="E148" s="389"/>
      <c r="F148" s="390"/>
      <c r="G148" s="390"/>
      <c r="H148" s="390"/>
      <c r="I148" s="389"/>
      <c r="J148" s="390"/>
      <c r="K148" s="390"/>
      <c r="L148" s="391"/>
      <c r="M148" s="389"/>
      <c r="N148" s="395"/>
      <c r="O148" s="393"/>
      <c r="P148" s="394"/>
      <c r="Q148" s="395"/>
    </row>
    <row r="149" spans="2:17">
      <c r="B149" s="420">
        <v>1</v>
      </c>
      <c r="C149" s="421" t="s">
        <v>317</v>
      </c>
      <c r="D149" s="406">
        <f>E149+I149+M149+N149+Q149</f>
        <v>100</v>
      </c>
      <c r="E149" s="407">
        <f>SUM(F149:H149)</f>
        <v>37.33</v>
      </c>
      <c r="F149" s="408">
        <v>9.91</v>
      </c>
      <c r="G149" s="408">
        <v>0</v>
      </c>
      <c r="H149" s="408">
        <v>27.42</v>
      </c>
      <c r="I149" s="407">
        <f>SUM(J149:L149)</f>
        <v>44.790000000000006</v>
      </c>
      <c r="J149" s="408">
        <v>30.44</v>
      </c>
      <c r="K149" s="408">
        <v>9.9700000000000006</v>
      </c>
      <c r="L149" s="409">
        <v>4.38</v>
      </c>
      <c r="M149" s="410">
        <v>0</v>
      </c>
      <c r="N149" s="424">
        <f>SUM(O149:P149)</f>
        <v>17.88</v>
      </c>
      <c r="O149" s="411">
        <v>16.91</v>
      </c>
      <c r="P149" s="412">
        <v>0.97</v>
      </c>
      <c r="Q149" s="413">
        <v>0</v>
      </c>
    </row>
    <row r="150" spans="2:17">
      <c r="B150" s="414" t="s">
        <v>73</v>
      </c>
      <c r="C150" s="415" t="s">
        <v>457</v>
      </c>
      <c r="D150" s="388"/>
      <c r="E150" s="389"/>
      <c r="F150" s="390"/>
      <c r="G150" s="390"/>
      <c r="H150" s="390"/>
      <c r="I150" s="389"/>
      <c r="J150" s="390"/>
      <c r="K150" s="390"/>
      <c r="L150" s="391"/>
      <c r="M150" s="389"/>
      <c r="N150" s="395"/>
      <c r="O150" s="393"/>
      <c r="P150" s="394"/>
      <c r="Q150" s="395"/>
    </row>
    <row r="151" spans="2:17">
      <c r="B151" s="416">
        <v>1</v>
      </c>
      <c r="C151" s="417" t="s">
        <v>273</v>
      </c>
      <c r="D151" s="396">
        <f t="shared" ref="D151:D156" si="142">E151+I151+M151+N151+Q151</f>
        <v>100</v>
      </c>
      <c r="E151" s="397">
        <f t="shared" ref="E151:E156" si="143">SUM(F151:H151)</f>
        <v>37.33</v>
      </c>
      <c r="F151" s="398">
        <v>9.91</v>
      </c>
      <c r="G151" s="398">
        <v>0</v>
      </c>
      <c r="H151" s="398">
        <v>27.42</v>
      </c>
      <c r="I151" s="397">
        <f t="shared" ref="I151:I156" si="144">SUM(J151:L151)</f>
        <v>44.790000000000006</v>
      </c>
      <c r="J151" s="398">
        <v>30.44</v>
      </c>
      <c r="K151" s="398">
        <v>9.9700000000000006</v>
      </c>
      <c r="L151" s="399">
        <v>4.38</v>
      </c>
      <c r="M151" s="400">
        <v>0</v>
      </c>
      <c r="N151" s="401">
        <f>SUM(O151:P151)</f>
        <v>17.88</v>
      </c>
      <c r="O151" s="418">
        <v>16.91</v>
      </c>
      <c r="P151" s="419">
        <v>0.97</v>
      </c>
      <c r="Q151" s="404">
        <v>0</v>
      </c>
    </row>
    <row r="152" spans="2:17">
      <c r="B152" s="416">
        <v>2</v>
      </c>
      <c r="C152" s="417" t="s">
        <v>277</v>
      </c>
      <c r="D152" s="396">
        <f t="shared" si="142"/>
        <v>100</v>
      </c>
      <c r="E152" s="397">
        <f t="shared" si="143"/>
        <v>37.33</v>
      </c>
      <c r="F152" s="398">
        <v>9.91</v>
      </c>
      <c r="G152" s="398">
        <v>0</v>
      </c>
      <c r="H152" s="398">
        <v>27.42</v>
      </c>
      <c r="I152" s="397">
        <f t="shared" si="144"/>
        <v>44.790000000000006</v>
      </c>
      <c r="J152" s="398">
        <v>30.44</v>
      </c>
      <c r="K152" s="398">
        <v>9.9700000000000006</v>
      </c>
      <c r="L152" s="399">
        <v>4.38</v>
      </c>
      <c r="M152" s="400">
        <v>0</v>
      </c>
      <c r="N152" s="401">
        <f t="shared" ref="N152:N155" si="145">SUM(O152:P152)</f>
        <v>17.88</v>
      </c>
      <c r="O152" s="418">
        <v>16.91</v>
      </c>
      <c r="P152" s="419">
        <v>0.97</v>
      </c>
      <c r="Q152" s="404">
        <v>0</v>
      </c>
    </row>
    <row r="153" spans="2:17">
      <c r="B153" s="416">
        <v>3</v>
      </c>
      <c r="C153" s="417" t="s">
        <v>458</v>
      </c>
      <c r="D153" s="396">
        <f t="shared" si="142"/>
        <v>100</v>
      </c>
      <c r="E153" s="397">
        <f t="shared" si="143"/>
        <v>37.33</v>
      </c>
      <c r="F153" s="398">
        <v>9.91</v>
      </c>
      <c r="G153" s="398">
        <v>0</v>
      </c>
      <c r="H153" s="398">
        <v>27.42</v>
      </c>
      <c r="I153" s="397">
        <f t="shared" si="144"/>
        <v>44.790000000000006</v>
      </c>
      <c r="J153" s="398">
        <v>30.44</v>
      </c>
      <c r="K153" s="398">
        <v>9.9700000000000006</v>
      </c>
      <c r="L153" s="399">
        <v>4.38</v>
      </c>
      <c r="M153" s="400">
        <v>0</v>
      </c>
      <c r="N153" s="401">
        <f t="shared" si="145"/>
        <v>17.88</v>
      </c>
      <c r="O153" s="418">
        <v>16.91</v>
      </c>
      <c r="P153" s="419">
        <v>0.97</v>
      </c>
      <c r="Q153" s="404">
        <v>0</v>
      </c>
    </row>
    <row r="154" spans="2:17">
      <c r="B154" s="416">
        <v>4</v>
      </c>
      <c r="C154" s="417" t="s">
        <v>459</v>
      </c>
      <c r="D154" s="396">
        <f t="shared" si="142"/>
        <v>100</v>
      </c>
      <c r="E154" s="397">
        <f t="shared" si="143"/>
        <v>37.33</v>
      </c>
      <c r="F154" s="398">
        <v>9.91</v>
      </c>
      <c r="G154" s="398">
        <v>0</v>
      </c>
      <c r="H154" s="398">
        <v>27.42</v>
      </c>
      <c r="I154" s="397">
        <f t="shared" si="144"/>
        <v>44.790000000000006</v>
      </c>
      <c r="J154" s="398">
        <v>30.44</v>
      </c>
      <c r="K154" s="398">
        <v>9.9700000000000006</v>
      </c>
      <c r="L154" s="399">
        <v>4.38</v>
      </c>
      <c r="M154" s="400">
        <v>0</v>
      </c>
      <c r="N154" s="401">
        <f t="shared" si="145"/>
        <v>17.88</v>
      </c>
      <c r="O154" s="418">
        <v>16.91</v>
      </c>
      <c r="P154" s="419">
        <v>0.97</v>
      </c>
      <c r="Q154" s="404">
        <v>0</v>
      </c>
    </row>
    <row r="155" spans="2:17" ht="30" customHeight="1">
      <c r="B155" s="420">
        <v>5</v>
      </c>
      <c r="C155" s="421" t="s">
        <v>326</v>
      </c>
      <c r="D155" s="406">
        <f t="shared" si="142"/>
        <v>100</v>
      </c>
      <c r="E155" s="407">
        <f t="shared" si="143"/>
        <v>37.33</v>
      </c>
      <c r="F155" s="408">
        <v>9.91</v>
      </c>
      <c r="G155" s="408">
        <v>0</v>
      </c>
      <c r="H155" s="408">
        <v>27.42</v>
      </c>
      <c r="I155" s="407">
        <f t="shared" si="144"/>
        <v>44.790000000000006</v>
      </c>
      <c r="J155" s="408">
        <v>30.44</v>
      </c>
      <c r="K155" s="408">
        <v>9.9700000000000006</v>
      </c>
      <c r="L155" s="409">
        <v>4.38</v>
      </c>
      <c r="M155" s="410">
        <v>0</v>
      </c>
      <c r="N155" s="401">
        <f t="shared" si="145"/>
        <v>17.88</v>
      </c>
      <c r="O155" s="422">
        <v>16.91</v>
      </c>
      <c r="P155" s="423">
        <v>0.97</v>
      </c>
      <c r="Q155" s="413">
        <v>0</v>
      </c>
    </row>
    <row r="156" spans="2:17">
      <c r="B156" s="425" t="s">
        <v>75</v>
      </c>
      <c r="C156" s="426" t="s">
        <v>328</v>
      </c>
      <c r="D156" s="427">
        <f t="shared" si="142"/>
        <v>100</v>
      </c>
      <c r="E156" s="428">
        <f t="shared" si="143"/>
        <v>37.33</v>
      </c>
      <c r="F156" s="429">
        <v>9.91</v>
      </c>
      <c r="G156" s="429">
        <v>0</v>
      </c>
      <c r="H156" s="429">
        <v>27.42</v>
      </c>
      <c r="I156" s="428">
        <f t="shared" si="144"/>
        <v>44.790000000000006</v>
      </c>
      <c r="J156" s="429">
        <v>30.44</v>
      </c>
      <c r="K156" s="429">
        <v>9.9700000000000006</v>
      </c>
      <c r="L156" s="430">
        <v>4.38</v>
      </c>
      <c r="M156" s="431">
        <v>0</v>
      </c>
      <c r="N156" s="428">
        <f>SUM(O156:P156)</f>
        <v>17.88</v>
      </c>
      <c r="O156" s="432">
        <v>16.91</v>
      </c>
      <c r="P156" s="433">
        <v>0.97</v>
      </c>
      <c r="Q156" s="434">
        <v>0</v>
      </c>
    </row>
    <row r="157" spans="2:17">
      <c r="B157" s="414" t="s">
        <v>460</v>
      </c>
      <c r="C157" s="415" t="s">
        <v>461</v>
      </c>
      <c r="D157" s="388"/>
      <c r="E157" s="389"/>
      <c r="F157" s="390"/>
      <c r="G157" s="390"/>
      <c r="H157" s="390"/>
      <c r="I157" s="389"/>
      <c r="J157" s="390"/>
      <c r="K157" s="390"/>
      <c r="L157" s="391"/>
      <c r="M157" s="389"/>
      <c r="N157" s="395"/>
      <c r="O157" s="393"/>
      <c r="P157" s="394"/>
      <c r="Q157" s="395"/>
    </row>
    <row r="158" spans="2:17">
      <c r="B158" s="416">
        <v>1</v>
      </c>
      <c r="C158" s="417" t="s">
        <v>281</v>
      </c>
      <c r="D158" s="396">
        <f>E158+I158+M158+N158+Q158</f>
        <v>100</v>
      </c>
      <c r="E158" s="397">
        <f>SUM(F158:H158)</f>
        <v>37.33</v>
      </c>
      <c r="F158" s="398">
        <v>9.91</v>
      </c>
      <c r="G158" s="398">
        <v>0</v>
      </c>
      <c r="H158" s="398">
        <v>27.42</v>
      </c>
      <c r="I158" s="397">
        <f>SUM(J158:L158)</f>
        <v>44.790000000000006</v>
      </c>
      <c r="J158" s="398">
        <v>30.44</v>
      </c>
      <c r="K158" s="398">
        <v>9.9700000000000006</v>
      </c>
      <c r="L158" s="399">
        <v>4.38</v>
      </c>
      <c r="M158" s="400">
        <v>0</v>
      </c>
      <c r="N158" s="397">
        <f>SUM(O158:P158)</f>
        <v>17.88</v>
      </c>
      <c r="O158" s="402">
        <v>16.91</v>
      </c>
      <c r="P158" s="403">
        <v>0.97</v>
      </c>
      <c r="Q158" s="404">
        <v>0</v>
      </c>
    </row>
    <row r="159" spans="2:17">
      <c r="B159" s="416">
        <v>2</v>
      </c>
      <c r="C159" s="435" t="s">
        <v>334</v>
      </c>
      <c r="D159" s="396">
        <f>E159+I159+M159+N159+Q159</f>
        <v>100</v>
      </c>
      <c r="E159" s="397">
        <f>SUM(F159:H159)</f>
        <v>37.33</v>
      </c>
      <c r="F159" s="398">
        <v>9.91</v>
      </c>
      <c r="G159" s="398">
        <v>0</v>
      </c>
      <c r="H159" s="398">
        <v>27.42</v>
      </c>
      <c r="I159" s="397">
        <f>SUM(J159:L159)</f>
        <v>44.790000000000006</v>
      </c>
      <c r="J159" s="398">
        <v>30.44</v>
      </c>
      <c r="K159" s="398">
        <v>9.9700000000000006</v>
      </c>
      <c r="L159" s="399">
        <v>4.38</v>
      </c>
      <c r="M159" s="400">
        <v>0</v>
      </c>
      <c r="N159" s="397">
        <f t="shared" ref="N159:N161" si="146">SUM(O159:P159)</f>
        <v>17.88</v>
      </c>
      <c r="O159" s="402">
        <v>16.91</v>
      </c>
      <c r="P159" s="403">
        <v>0.97</v>
      </c>
      <c r="Q159" s="404">
        <v>0</v>
      </c>
    </row>
    <row r="160" spans="2:17">
      <c r="B160" s="416">
        <v>3</v>
      </c>
      <c r="C160" s="417" t="s">
        <v>462</v>
      </c>
      <c r="D160" s="396">
        <f>E160+I160+M160+N160+Q160</f>
        <v>100</v>
      </c>
      <c r="E160" s="397">
        <f>SUM(F160:H160)</f>
        <v>37.33</v>
      </c>
      <c r="F160" s="398">
        <v>9.91</v>
      </c>
      <c r="G160" s="398">
        <v>0</v>
      </c>
      <c r="H160" s="398">
        <v>27.42</v>
      </c>
      <c r="I160" s="397">
        <f>SUM(J160:L160)</f>
        <v>44.790000000000006</v>
      </c>
      <c r="J160" s="398">
        <v>30.44</v>
      </c>
      <c r="K160" s="398">
        <v>9.9700000000000006</v>
      </c>
      <c r="L160" s="399">
        <v>4.38</v>
      </c>
      <c r="M160" s="400">
        <v>0</v>
      </c>
      <c r="N160" s="397">
        <f t="shared" si="146"/>
        <v>17.88</v>
      </c>
      <c r="O160" s="402">
        <v>16.91</v>
      </c>
      <c r="P160" s="403">
        <v>0.97</v>
      </c>
      <c r="Q160" s="404">
        <v>0</v>
      </c>
    </row>
    <row r="161" spans="2:17">
      <c r="B161" s="420">
        <v>4</v>
      </c>
      <c r="C161" s="421" t="s">
        <v>463</v>
      </c>
      <c r="D161" s="406">
        <f>E161+I161+M161+N161+Q161</f>
        <v>100</v>
      </c>
      <c r="E161" s="407">
        <f>SUM(F161:H161)</f>
        <v>37.33</v>
      </c>
      <c r="F161" s="408">
        <v>9.91</v>
      </c>
      <c r="G161" s="408">
        <v>0</v>
      </c>
      <c r="H161" s="408">
        <v>27.42</v>
      </c>
      <c r="I161" s="407">
        <f>SUM(J161:L161)</f>
        <v>44.790000000000006</v>
      </c>
      <c r="J161" s="408">
        <v>30.44</v>
      </c>
      <c r="K161" s="408">
        <v>9.9700000000000006</v>
      </c>
      <c r="L161" s="409">
        <v>4.38</v>
      </c>
      <c r="M161" s="410">
        <v>0</v>
      </c>
      <c r="N161" s="397">
        <f t="shared" si="146"/>
        <v>17.88</v>
      </c>
      <c r="O161" s="411">
        <v>16.91</v>
      </c>
      <c r="P161" s="412">
        <v>0.97</v>
      </c>
      <c r="Q161" s="413">
        <v>0</v>
      </c>
    </row>
    <row r="162" spans="2:17">
      <c r="B162" s="414" t="s">
        <v>464</v>
      </c>
      <c r="C162" s="415" t="s">
        <v>465</v>
      </c>
      <c r="D162" s="388"/>
      <c r="E162" s="389"/>
      <c r="F162" s="390"/>
      <c r="G162" s="390"/>
      <c r="H162" s="390"/>
      <c r="I162" s="389"/>
      <c r="J162" s="390"/>
      <c r="K162" s="390"/>
      <c r="L162" s="391"/>
      <c r="M162" s="389"/>
      <c r="N162" s="395"/>
      <c r="O162" s="393"/>
      <c r="P162" s="394"/>
      <c r="Q162" s="395"/>
    </row>
    <row r="163" spans="2:17">
      <c r="B163" s="416">
        <v>1</v>
      </c>
      <c r="C163" s="417" t="s">
        <v>466</v>
      </c>
      <c r="D163" s="396">
        <f>E163+I163+M163+N163+Q163</f>
        <v>100</v>
      </c>
      <c r="E163" s="397">
        <f>SUM(F163:H163)</f>
        <v>37.33</v>
      </c>
      <c r="F163" s="398">
        <v>9.91</v>
      </c>
      <c r="G163" s="398">
        <v>0</v>
      </c>
      <c r="H163" s="398">
        <v>27.42</v>
      </c>
      <c r="I163" s="397">
        <f>SUM(J163:L163)</f>
        <v>44.790000000000006</v>
      </c>
      <c r="J163" s="398">
        <v>30.44</v>
      </c>
      <c r="K163" s="398">
        <v>9.9700000000000006</v>
      </c>
      <c r="L163" s="399">
        <v>4.38</v>
      </c>
      <c r="M163" s="400">
        <v>0</v>
      </c>
      <c r="N163" s="397">
        <f>SUM(O163:P163)</f>
        <v>17.88</v>
      </c>
      <c r="O163" s="402">
        <v>16.91</v>
      </c>
      <c r="P163" s="403">
        <v>0.97</v>
      </c>
      <c r="Q163" s="404">
        <v>0</v>
      </c>
    </row>
    <row r="164" spans="2:17">
      <c r="B164" s="420">
        <v>2</v>
      </c>
      <c r="C164" s="421" t="s">
        <v>467</v>
      </c>
      <c r="D164" s="396">
        <f>E164+I164+M164+N164+Q164</f>
        <v>100</v>
      </c>
      <c r="E164" s="397">
        <f>SUM(F164:H164)</f>
        <v>37.33</v>
      </c>
      <c r="F164" s="436">
        <v>9.91</v>
      </c>
      <c r="G164" s="436">
        <v>0</v>
      </c>
      <c r="H164" s="436">
        <v>27.42</v>
      </c>
      <c r="I164" s="397">
        <f>SUM(J164:L164)</f>
        <v>44.790000000000006</v>
      </c>
      <c r="J164" s="436">
        <v>30.44</v>
      </c>
      <c r="K164" s="436">
        <v>9.9700000000000006</v>
      </c>
      <c r="L164" s="437">
        <v>4.38</v>
      </c>
      <c r="M164" s="438">
        <v>0</v>
      </c>
      <c r="N164" s="397">
        <f t="shared" ref="N164:N165" si="147">SUM(O164:P164)</f>
        <v>17.88</v>
      </c>
      <c r="O164" s="439">
        <v>16.91</v>
      </c>
      <c r="P164" s="440">
        <v>0.97</v>
      </c>
      <c r="Q164" s="441">
        <v>0</v>
      </c>
    </row>
    <row r="165" spans="2:17">
      <c r="B165" s="420">
        <v>3</v>
      </c>
      <c r="C165" s="421" t="s">
        <v>350</v>
      </c>
      <c r="D165" s="406">
        <f>E165+I165+M165+N165+Q165</f>
        <v>100</v>
      </c>
      <c r="E165" s="407">
        <f>SUM(F165:H165)</f>
        <v>37.33</v>
      </c>
      <c r="F165" s="408">
        <v>9.91</v>
      </c>
      <c r="G165" s="408">
        <v>0</v>
      </c>
      <c r="H165" s="408">
        <v>27.42</v>
      </c>
      <c r="I165" s="407">
        <f>SUM(J165:L165)</f>
        <v>44.790000000000006</v>
      </c>
      <c r="J165" s="408">
        <v>30.44</v>
      </c>
      <c r="K165" s="408">
        <v>9.9700000000000006</v>
      </c>
      <c r="L165" s="409">
        <v>4.38</v>
      </c>
      <c r="M165" s="410">
        <v>0</v>
      </c>
      <c r="N165" s="397">
        <f t="shared" si="147"/>
        <v>17.88</v>
      </c>
      <c r="O165" s="411">
        <v>16.91</v>
      </c>
      <c r="P165" s="412">
        <v>0.97</v>
      </c>
      <c r="Q165" s="413">
        <v>0</v>
      </c>
    </row>
    <row r="166" spans="2:17">
      <c r="B166" s="414" t="s">
        <v>468</v>
      </c>
      <c r="C166" s="415" t="s">
        <v>469</v>
      </c>
      <c r="D166" s="388"/>
      <c r="E166" s="389"/>
      <c r="F166" s="390"/>
      <c r="G166" s="390"/>
      <c r="H166" s="390"/>
      <c r="I166" s="389"/>
      <c r="J166" s="390"/>
      <c r="K166" s="390"/>
      <c r="L166" s="391"/>
      <c r="M166" s="389"/>
      <c r="N166" s="395"/>
      <c r="O166" s="393"/>
      <c r="P166" s="394"/>
      <c r="Q166" s="395"/>
    </row>
    <row r="167" spans="2:17">
      <c r="B167" s="416">
        <v>1</v>
      </c>
      <c r="C167" s="417" t="s">
        <v>470</v>
      </c>
      <c r="D167" s="396">
        <f>E167+I167+M167+N167+Q167</f>
        <v>100</v>
      </c>
      <c r="E167" s="397">
        <f>SUM(F167:H167)</f>
        <v>37.33</v>
      </c>
      <c r="F167" s="398">
        <v>9.91</v>
      </c>
      <c r="G167" s="398">
        <v>0</v>
      </c>
      <c r="H167" s="398">
        <v>27.42</v>
      </c>
      <c r="I167" s="397">
        <f>SUM(J167:L167)</f>
        <v>44.790000000000006</v>
      </c>
      <c r="J167" s="398">
        <v>30.44</v>
      </c>
      <c r="K167" s="398">
        <v>9.9700000000000006</v>
      </c>
      <c r="L167" s="399">
        <v>4.38</v>
      </c>
      <c r="M167" s="400">
        <v>0</v>
      </c>
      <c r="N167" s="397">
        <f>SUM(O167:P167)</f>
        <v>17.88</v>
      </c>
      <c r="O167" s="418">
        <v>16.91</v>
      </c>
      <c r="P167" s="419">
        <v>0.97</v>
      </c>
      <c r="Q167" s="404">
        <v>0</v>
      </c>
    </row>
    <row r="168" spans="2:17">
      <c r="B168" s="420">
        <v>2</v>
      </c>
      <c r="C168" s="421" t="s">
        <v>471</v>
      </c>
      <c r="D168" s="406">
        <f>E168+I168+M168+N168+Q168</f>
        <v>100</v>
      </c>
      <c r="E168" s="407">
        <f>SUM(F168:H168)</f>
        <v>37.33</v>
      </c>
      <c r="F168" s="408">
        <v>9.91</v>
      </c>
      <c r="G168" s="408">
        <v>0</v>
      </c>
      <c r="H168" s="408">
        <v>27.42</v>
      </c>
      <c r="I168" s="407">
        <f>SUM(J168:L168)</f>
        <v>44.790000000000006</v>
      </c>
      <c r="J168" s="408">
        <v>30.44</v>
      </c>
      <c r="K168" s="408">
        <v>9.9700000000000006</v>
      </c>
      <c r="L168" s="409">
        <v>4.38</v>
      </c>
      <c r="M168" s="410">
        <v>0</v>
      </c>
      <c r="N168" s="397">
        <f>SUM(O168:P168)</f>
        <v>17.88</v>
      </c>
      <c r="O168" s="422">
        <v>16.91</v>
      </c>
      <c r="P168" s="423">
        <v>0.97</v>
      </c>
      <c r="Q168" s="413">
        <v>0</v>
      </c>
    </row>
    <row r="169" spans="2:17">
      <c r="B169" s="414" t="s">
        <v>472</v>
      </c>
      <c r="C169" s="415" t="s">
        <v>473</v>
      </c>
      <c r="D169" s="388"/>
      <c r="E169" s="389"/>
      <c r="F169" s="390"/>
      <c r="G169" s="390"/>
      <c r="H169" s="390"/>
      <c r="I169" s="389"/>
      <c r="J169" s="390"/>
      <c r="K169" s="390"/>
      <c r="L169" s="391"/>
      <c r="M169" s="389"/>
      <c r="N169" s="395"/>
      <c r="O169" s="393"/>
      <c r="P169" s="394"/>
      <c r="Q169" s="395"/>
    </row>
    <row r="170" spans="2:17">
      <c r="B170" s="416">
        <v>1</v>
      </c>
      <c r="C170" s="417" t="s">
        <v>474</v>
      </c>
      <c r="D170" s="396">
        <f t="shared" ref="D170:D185" si="148">E170+I170+M170+N170+Q170</f>
        <v>100</v>
      </c>
      <c r="E170" s="397">
        <f t="shared" ref="E170:E185" si="149">SUM(F170:H170)</f>
        <v>37.33</v>
      </c>
      <c r="F170" s="398">
        <v>9.91</v>
      </c>
      <c r="G170" s="398">
        <v>0</v>
      </c>
      <c r="H170" s="398">
        <v>27.42</v>
      </c>
      <c r="I170" s="397">
        <f t="shared" ref="I170:I185" si="150">SUM(J170:L170)</f>
        <v>44.790000000000006</v>
      </c>
      <c r="J170" s="398">
        <v>30.44</v>
      </c>
      <c r="K170" s="398">
        <v>9.9700000000000006</v>
      </c>
      <c r="L170" s="399">
        <v>4.38</v>
      </c>
      <c r="M170" s="400">
        <v>0</v>
      </c>
      <c r="N170" s="397">
        <f>SUM(O170:P170)</f>
        <v>17.88</v>
      </c>
      <c r="O170" s="402">
        <v>16.91</v>
      </c>
      <c r="P170" s="403">
        <v>0.97</v>
      </c>
      <c r="Q170" s="404">
        <v>0</v>
      </c>
    </row>
    <row r="171" spans="2:17">
      <c r="B171" s="416">
        <v>2</v>
      </c>
      <c r="C171" s="417" t="s">
        <v>475</v>
      </c>
      <c r="D171" s="396">
        <f t="shared" si="148"/>
        <v>100</v>
      </c>
      <c r="E171" s="397">
        <f t="shared" si="149"/>
        <v>37.33</v>
      </c>
      <c r="F171" s="398">
        <v>9.91</v>
      </c>
      <c r="G171" s="398">
        <v>0</v>
      </c>
      <c r="H171" s="398">
        <v>27.42</v>
      </c>
      <c r="I171" s="397">
        <f t="shared" si="150"/>
        <v>44.790000000000006</v>
      </c>
      <c r="J171" s="398">
        <v>30.44</v>
      </c>
      <c r="K171" s="398">
        <v>9.9700000000000006</v>
      </c>
      <c r="L171" s="399">
        <v>4.38</v>
      </c>
      <c r="M171" s="400">
        <v>0</v>
      </c>
      <c r="N171" s="397">
        <f t="shared" ref="N171:N183" si="151">SUM(O171:P171)</f>
        <v>17.88</v>
      </c>
      <c r="O171" s="402">
        <v>16.91</v>
      </c>
      <c r="P171" s="403">
        <v>0.97</v>
      </c>
      <c r="Q171" s="404">
        <v>0</v>
      </c>
    </row>
    <row r="172" spans="2:17">
      <c r="B172" s="416">
        <v>3</v>
      </c>
      <c r="C172" s="417" t="s">
        <v>476</v>
      </c>
      <c r="D172" s="396">
        <f t="shared" si="148"/>
        <v>100</v>
      </c>
      <c r="E172" s="397">
        <f t="shared" si="149"/>
        <v>37.33</v>
      </c>
      <c r="F172" s="398">
        <v>9.91</v>
      </c>
      <c r="G172" s="398">
        <v>0</v>
      </c>
      <c r="H172" s="398">
        <v>27.42</v>
      </c>
      <c r="I172" s="397">
        <f t="shared" si="150"/>
        <v>44.790000000000006</v>
      </c>
      <c r="J172" s="398">
        <v>30.44</v>
      </c>
      <c r="K172" s="398">
        <v>9.9700000000000006</v>
      </c>
      <c r="L172" s="399">
        <v>4.38</v>
      </c>
      <c r="M172" s="400">
        <v>0</v>
      </c>
      <c r="N172" s="397">
        <f t="shared" si="151"/>
        <v>17.88</v>
      </c>
      <c r="O172" s="402">
        <v>16.91</v>
      </c>
      <c r="P172" s="403">
        <v>0.97</v>
      </c>
      <c r="Q172" s="404">
        <v>0</v>
      </c>
    </row>
    <row r="173" spans="2:17">
      <c r="B173" s="416">
        <v>4</v>
      </c>
      <c r="C173" s="417" t="s">
        <v>477</v>
      </c>
      <c r="D173" s="396">
        <f t="shared" si="148"/>
        <v>100</v>
      </c>
      <c r="E173" s="397">
        <f t="shared" si="149"/>
        <v>37.33</v>
      </c>
      <c r="F173" s="398">
        <v>9.91</v>
      </c>
      <c r="G173" s="398">
        <v>0</v>
      </c>
      <c r="H173" s="398">
        <v>27.42</v>
      </c>
      <c r="I173" s="397">
        <f t="shared" si="150"/>
        <v>44.790000000000006</v>
      </c>
      <c r="J173" s="398">
        <v>30.44</v>
      </c>
      <c r="K173" s="398">
        <v>9.9700000000000006</v>
      </c>
      <c r="L173" s="399">
        <v>4.38</v>
      </c>
      <c r="M173" s="400">
        <v>0</v>
      </c>
      <c r="N173" s="397">
        <f t="shared" si="151"/>
        <v>17.88</v>
      </c>
      <c r="O173" s="402">
        <v>16.91</v>
      </c>
      <c r="P173" s="403">
        <v>0.97</v>
      </c>
      <c r="Q173" s="404">
        <v>0</v>
      </c>
    </row>
    <row r="174" spans="2:17">
      <c r="B174" s="416">
        <v>5</v>
      </c>
      <c r="C174" s="417" t="s">
        <v>478</v>
      </c>
      <c r="D174" s="396">
        <f t="shared" si="148"/>
        <v>100</v>
      </c>
      <c r="E174" s="397">
        <f t="shared" si="149"/>
        <v>37.33</v>
      </c>
      <c r="F174" s="398">
        <v>9.91</v>
      </c>
      <c r="G174" s="398">
        <v>0</v>
      </c>
      <c r="H174" s="398">
        <v>27.42</v>
      </c>
      <c r="I174" s="397">
        <f t="shared" si="150"/>
        <v>44.790000000000006</v>
      </c>
      <c r="J174" s="398">
        <v>30.44</v>
      </c>
      <c r="K174" s="398">
        <v>9.9700000000000006</v>
      </c>
      <c r="L174" s="399">
        <v>4.38</v>
      </c>
      <c r="M174" s="400">
        <v>0</v>
      </c>
      <c r="N174" s="397">
        <f t="shared" si="151"/>
        <v>17.88</v>
      </c>
      <c r="O174" s="402">
        <v>16.91</v>
      </c>
      <c r="P174" s="403">
        <v>0.97</v>
      </c>
      <c r="Q174" s="404">
        <v>0</v>
      </c>
    </row>
    <row r="175" spans="2:17">
      <c r="B175" s="416">
        <v>6</v>
      </c>
      <c r="C175" s="417" t="s">
        <v>479</v>
      </c>
      <c r="D175" s="396">
        <f t="shared" si="148"/>
        <v>100</v>
      </c>
      <c r="E175" s="397">
        <f t="shared" si="149"/>
        <v>37.33</v>
      </c>
      <c r="F175" s="398">
        <v>9.91</v>
      </c>
      <c r="G175" s="398">
        <v>0</v>
      </c>
      <c r="H175" s="398">
        <v>27.42</v>
      </c>
      <c r="I175" s="397">
        <f t="shared" si="150"/>
        <v>44.790000000000006</v>
      </c>
      <c r="J175" s="398">
        <v>30.44</v>
      </c>
      <c r="K175" s="398">
        <v>9.9700000000000006</v>
      </c>
      <c r="L175" s="399">
        <v>4.38</v>
      </c>
      <c r="M175" s="400">
        <v>0</v>
      </c>
      <c r="N175" s="397">
        <f t="shared" si="151"/>
        <v>17.88</v>
      </c>
      <c r="O175" s="402">
        <v>16.91</v>
      </c>
      <c r="P175" s="403">
        <v>0.97</v>
      </c>
      <c r="Q175" s="404">
        <v>0</v>
      </c>
    </row>
    <row r="176" spans="2:17">
      <c r="B176" s="416">
        <v>7</v>
      </c>
      <c r="C176" s="417" t="s">
        <v>480</v>
      </c>
      <c r="D176" s="396">
        <f t="shared" si="148"/>
        <v>100</v>
      </c>
      <c r="E176" s="397">
        <f t="shared" si="149"/>
        <v>37.33</v>
      </c>
      <c r="F176" s="398">
        <v>9.91</v>
      </c>
      <c r="G176" s="398">
        <v>0</v>
      </c>
      <c r="H176" s="398">
        <v>27.42</v>
      </c>
      <c r="I176" s="397">
        <f t="shared" si="150"/>
        <v>44.790000000000006</v>
      </c>
      <c r="J176" s="398">
        <v>30.44</v>
      </c>
      <c r="K176" s="398">
        <v>9.9700000000000006</v>
      </c>
      <c r="L176" s="399">
        <v>4.38</v>
      </c>
      <c r="M176" s="400">
        <v>0</v>
      </c>
      <c r="N176" s="397">
        <f t="shared" si="151"/>
        <v>17.88</v>
      </c>
      <c r="O176" s="402">
        <v>16.91</v>
      </c>
      <c r="P176" s="403">
        <v>0.97</v>
      </c>
      <c r="Q176" s="404">
        <v>0</v>
      </c>
    </row>
    <row r="177" spans="1:20">
      <c r="B177" s="416">
        <v>8</v>
      </c>
      <c r="C177" s="417" t="s">
        <v>481</v>
      </c>
      <c r="D177" s="396">
        <f t="shared" si="148"/>
        <v>100</v>
      </c>
      <c r="E177" s="397">
        <f t="shared" si="149"/>
        <v>37.33</v>
      </c>
      <c r="F177" s="398">
        <v>9.91</v>
      </c>
      <c r="G177" s="398">
        <v>0</v>
      </c>
      <c r="H177" s="398">
        <v>27.42</v>
      </c>
      <c r="I177" s="397">
        <f t="shared" si="150"/>
        <v>44.790000000000006</v>
      </c>
      <c r="J177" s="398">
        <v>30.44</v>
      </c>
      <c r="K177" s="398">
        <v>9.9700000000000006</v>
      </c>
      <c r="L177" s="399">
        <v>4.38</v>
      </c>
      <c r="M177" s="400">
        <v>0</v>
      </c>
      <c r="N177" s="397">
        <f t="shared" si="151"/>
        <v>17.88</v>
      </c>
      <c r="O177" s="402">
        <v>16.91</v>
      </c>
      <c r="P177" s="403">
        <v>0.97</v>
      </c>
      <c r="Q177" s="404">
        <v>0</v>
      </c>
    </row>
    <row r="178" spans="1:20">
      <c r="B178" s="416">
        <v>9</v>
      </c>
      <c r="C178" s="417" t="s">
        <v>482</v>
      </c>
      <c r="D178" s="396">
        <f t="shared" si="148"/>
        <v>100</v>
      </c>
      <c r="E178" s="397">
        <f t="shared" si="149"/>
        <v>37.33</v>
      </c>
      <c r="F178" s="398">
        <v>9.91</v>
      </c>
      <c r="G178" s="398">
        <v>0</v>
      </c>
      <c r="H178" s="398">
        <v>27.42</v>
      </c>
      <c r="I178" s="397">
        <f t="shared" si="150"/>
        <v>44.790000000000006</v>
      </c>
      <c r="J178" s="398">
        <v>30.44</v>
      </c>
      <c r="K178" s="398">
        <v>9.9700000000000006</v>
      </c>
      <c r="L178" s="399">
        <v>4.38</v>
      </c>
      <c r="M178" s="400">
        <v>0</v>
      </c>
      <c r="N178" s="397">
        <f t="shared" si="151"/>
        <v>17.88</v>
      </c>
      <c r="O178" s="402">
        <v>16.91</v>
      </c>
      <c r="P178" s="403">
        <v>0.97</v>
      </c>
      <c r="Q178" s="404">
        <v>0</v>
      </c>
    </row>
    <row r="179" spans="1:20">
      <c r="B179" s="416">
        <v>10</v>
      </c>
      <c r="C179" s="417" t="s">
        <v>483</v>
      </c>
      <c r="D179" s="396">
        <f t="shared" si="148"/>
        <v>100</v>
      </c>
      <c r="E179" s="397">
        <f t="shared" si="149"/>
        <v>37.33</v>
      </c>
      <c r="F179" s="398">
        <v>9.91</v>
      </c>
      <c r="G179" s="398">
        <v>0</v>
      </c>
      <c r="H179" s="398">
        <v>27.42</v>
      </c>
      <c r="I179" s="397">
        <f t="shared" si="150"/>
        <v>44.790000000000006</v>
      </c>
      <c r="J179" s="398">
        <v>30.44</v>
      </c>
      <c r="K179" s="398">
        <v>9.9700000000000006</v>
      </c>
      <c r="L179" s="399">
        <v>4.38</v>
      </c>
      <c r="M179" s="400">
        <v>0</v>
      </c>
      <c r="N179" s="397">
        <f t="shared" si="151"/>
        <v>17.88</v>
      </c>
      <c r="O179" s="402">
        <v>16.91</v>
      </c>
      <c r="P179" s="403">
        <v>0.97</v>
      </c>
      <c r="Q179" s="404">
        <v>0</v>
      </c>
    </row>
    <row r="180" spans="1:20">
      <c r="B180" s="416">
        <v>11</v>
      </c>
      <c r="C180" s="417" t="s">
        <v>484</v>
      </c>
      <c r="D180" s="396">
        <f t="shared" si="148"/>
        <v>100</v>
      </c>
      <c r="E180" s="397">
        <f t="shared" si="149"/>
        <v>37.33</v>
      </c>
      <c r="F180" s="398">
        <v>9.91</v>
      </c>
      <c r="G180" s="398">
        <v>0</v>
      </c>
      <c r="H180" s="398">
        <v>27.42</v>
      </c>
      <c r="I180" s="397">
        <f t="shared" si="150"/>
        <v>44.790000000000006</v>
      </c>
      <c r="J180" s="398">
        <v>30.44</v>
      </c>
      <c r="K180" s="398">
        <v>9.9700000000000006</v>
      </c>
      <c r="L180" s="399">
        <v>4.38</v>
      </c>
      <c r="M180" s="400">
        <v>0</v>
      </c>
      <c r="N180" s="397">
        <f t="shared" si="151"/>
        <v>17.88</v>
      </c>
      <c r="O180" s="402">
        <v>16.91</v>
      </c>
      <c r="P180" s="403">
        <v>0.97</v>
      </c>
      <c r="Q180" s="404">
        <v>0</v>
      </c>
    </row>
    <row r="181" spans="1:20">
      <c r="B181" s="416">
        <v>12</v>
      </c>
      <c r="C181" s="417" t="s">
        <v>485</v>
      </c>
      <c r="D181" s="396">
        <f t="shared" si="148"/>
        <v>100</v>
      </c>
      <c r="E181" s="397">
        <f t="shared" si="149"/>
        <v>37.33</v>
      </c>
      <c r="F181" s="398">
        <v>9.91</v>
      </c>
      <c r="G181" s="398">
        <v>0</v>
      </c>
      <c r="H181" s="398">
        <v>27.42</v>
      </c>
      <c r="I181" s="397">
        <f t="shared" si="150"/>
        <v>44.790000000000006</v>
      </c>
      <c r="J181" s="398">
        <v>30.44</v>
      </c>
      <c r="K181" s="398">
        <v>9.9700000000000006</v>
      </c>
      <c r="L181" s="399">
        <v>4.38</v>
      </c>
      <c r="M181" s="400">
        <v>0</v>
      </c>
      <c r="N181" s="397">
        <f t="shared" si="151"/>
        <v>17.88</v>
      </c>
      <c r="O181" s="402">
        <v>16.91</v>
      </c>
      <c r="P181" s="403">
        <v>0.97</v>
      </c>
      <c r="Q181" s="404">
        <v>0</v>
      </c>
    </row>
    <row r="182" spans="1:20">
      <c r="B182" s="416">
        <v>13</v>
      </c>
      <c r="C182" s="417" t="s">
        <v>486</v>
      </c>
      <c r="D182" s="396">
        <f t="shared" si="148"/>
        <v>100</v>
      </c>
      <c r="E182" s="397">
        <f t="shared" si="149"/>
        <v>37.33</v>
      </c>
      <c r="F182" s="398">
        <v>9.91</v>
      </c>
      <c r="G182" s="398">
        <v>0</v>
      </c>
      <c r="H182" s="398">
        <v>27.42</v>
      </c>
      <c r="I182" s="397">
        <f t="shared" si="150"/>
        <v>44.790000000000006</v>
      </c>
      <c r="J182" s="398">
        <v>30.44</v>
      </c>
      <c r="K182" s="398">
        <v>9.9700000000000006</v>
      </c>
      <c r="L182" s="399">
        <v>4.38</v>
      </c>
      <c r="M182" s="400">
        <v>0</v>
      </c>
      <c r="N182" s="397">
        <f t="shared" si="151"/>
        <v>17.88</v>
      </c>
      <c r="O182" s="402">
        <v>16.91</v>
      </c>
      <c r="P182" s="403">
        <v>0.97</v>
      </c>
      <c r="Q182" s="404">
        <v>0</v>
      </c>
    </row>
    <row r="183" spans="1:20">
      <c r="B183" s="420">
        <v>14</v>
      </c>
      <c r="C183" s="421" t="s">
        <v>487</v>
      </c>
      <c r="D183" s="406">
        <f t="shared" si="148"/>
        <v>100</v>
      </c>
      <c r="E183" s="407">
        <f t="shared" si="149"/>
        <v>37.33</v>
      </c>
      <c r="F183" s="408">
        <v>9.91</v>
      </c>
      <c r="G183" s="408">
        <v>0</v>
      </c>
      <c r="H183" s="408">
        <v>27.42</v>
      </c>
      <c r="I183" s="407">
        <f t="shared" si="150"/>
        <v>44.790000000000006</v>
      </c>
      <c r="J183" s="408">
        <v>30.44</v>
      </c>
      <c r="K183" s="408">
        <v>9.9700000000000006</v>
      </c>
      <c r="L183" s="409">
        <v>4.38</v>
      </c>
      <c r="M183" s="410">
        <v>0</v>
      </c>
      <c r="N183" s="397">
        <f t="shared" si="151"/>
        <v>17.88</v>
      </c>
      <c r="O183" s="411">
        <v>16.91</v>
      </c>
      <c r="P183" s="412">
        <v>0.97</v>
      </c>
      <c r="Q183" s="413">
        <v>0</v>
      </c>
    </row>
    <row r="184" spans="1:20">
      <c r="B184" s="425" t="s">
        <v>488</v>
      </c>
      <c r="C184" s="426" t="s">
        <v>388</v>
      </c>
      <c r="D184" s="427">
        <f t="shared" si="148"/>
        <v>100</v>
      </c>
      <c r="E184" s="428">
        <f t="shared" si="149"/>
        <v>37.33</v>
      </c>
      <c r="F184" s="429">
        <v>9.91</v>
      </c>
      <c r="G184" s="429">
        <v>0</v>
      </c>
      <c r="H184" s="429">
        <v>27.42</v>
      </c>
      <c r="I184" s="428">
        <f t="shared" si="150"/>
        <v>44.790000000000006</v>
      </c>
      <c r="J184" s="429">
        <v>30.44</v>
      </c>
      <c r="K184" s="429">
        <v>9.9700000000000006</v>
      </c>
      <c r="L184" s="430">
        <v>4.38</v>
      </c>
      <c r="M184" s="431">
        <v>0</v>
      </c>
      <c r="N184" s="428">
        <f>SUM(O184:P184)</f>
        <v>17.88</v>
      </c>
      <c r="O184" s="442">
        <v>16.91</v>
      </c>
      <c r="P184" s="443">
        <v>0.97</v>
      </c>
      <c r="Q184" s="434">
        <v>0</v>
      </c>
    </row>
    <row r="185" spans="1:20">
      <c r="B185" s="444" t="s">
        <v>489</v>
      </c>
      <c r="C185" s="445" t="s">
        <v>390</v>
      </c>
      <c r="D185" s="446">
        <f t="shared" si="148"/>
        <v>100</v>
      </c>
      <c r="E185" s="447">
        <f t="shared" si="149"/>
        <v>37.33</v>
      </c>
      <c r="F185" s="448">
        <v>9.91</v>
      </c>
      <c r="G185" s="448">
        <v>0</v>
      </c>
      <c r="H185" s="448">
        <v>27.42</v>
      </c>
      <c r="I185" s="447">
        <f t="shared" si="150"/>
        <v>44.790000000000006</v>
      </c>
      <c r="J185" s="448">
        <v>30.44</v>
      </c>
      <c r="K185" s="448">
        <v>9.9700000000000006</v>
      </c>
      <c r="L185" s="449">
        <v>4.38</v>
      </c>
      <c r="M185" s="450">
        <v>0</v>
      </c>
      <c r="N185" s="447">
        <f>SUM(O185:P185)</f>
        <v>17.88</v>
      </c>
      <c r="O185" s="451">
        <v>16.91</v>
      </c>
      <c r="P185" s="452">
        <v>0.97</v>
      </c>
      <c r="Q185" s="453">
        <v>0</v>
      </c>
    </row>
    <row r="186" spans="1:20" ht="45" customHeight="1" thickTop="1" thickBot="1">
      <c r="B186" s="133" t="s">
        <v>77</v>
      </c>
      <c r="C186" s="134" t="s">
        <v>490</v>
      </c>
      <c r="D186" s="336">
        <f t="shared" ref="D186:Q186" si="152">D187+D189+D192+D194+D201+D200+D206+D210+D213+D229+D230</f>
        <v>148.89209</v>
      </c>
      <c r="E186" s="133">
        <f t="shared" si="152"/>
        <v>50.021099168004525</v>
      </c>
      <c r="F186" s="237">
        <f t="shared" si="152"/>
        <v>12.824930141227815</v>
      </c>
      <c r="G186" s="238">
        <f t="shared" si="152"/>
        <v>9.6856272474947103E-2</v>
      </c>
      <c r="H186" s="239">
        <f t="shared" si="152"/>
        <v>37.099312754301749</v>
      </c>
      <c r="I186" s="133">
        <f t="shared" si="152"/>
        <v>72.769205811698399</v>
      </c>
      <c r="J186" s="237">
        <f t="shared" si="152"/>
        <v>36.739368854710975</v>
      </c>
      <c r="K186" s="238">
        <f t="shared" si="152"/>
        <v>27.791068248384843</v>
      </c>
      <c r="L186" s="454">
        <f t="shared" si="152"/>
        <v>8.2387687086025689</v>
      </c>
      <c r="M186" s="133">
        <f t="shared" si="152"/>
        <v>0</v>
      </c>
      <c r="N186" s="240">
        <f t="shared" si="152"/>
        <v>21.833128092204309</v>
      </c>
      <c r="O186" s="241">
        <f t="shared" si="152"/>
        <v>18.058860344658253</v>
      </c>
      <c r="P186" s="239">
        <f t="shared" si="152"/>
        <v>3.7742677475460562</v>
      </c>
      <c r="Q186" s="240">
        <f t="shared" si="152"/>
        <v>4.2686569280927777</v>
      </c>
      <c r="R186" s="337"/>
      <c r="S186" s="338"/>
      <c r="T186" s="211"/>
    </row>
    <row r="187" spans="1:20" ht="15.75" thickTop="1">
      <c r="B187" s="455" t="s">
        <v>491</v>
      </c>
      <c r="C187" s="456" t="s">
        <v>299</v>
      </c>
      <c r="D187" s="457">
        <f t="shared" ref="D187:Q187" si="153">D188</f>
        <v>1.94194</v>
      </c>
      <c r="E187" s="455">
        <f t="shared" si="153"/>
        <v>0.64594629094973</v>
      </c>
      <c r="F187" s="458">
        <f t="shared" si="153"/>
        <v>0.16419793373313282</v>
      </c>
      <c r="G187" s="459">
        <f t="shared" si="153"/>
        <v>1.3357683210632138E-3</v>
      </c>
      <c r="H187" s="460">
        <f t="shared" si="153"/>
        <v>0.48041258889553395</v>
      </c>
      <c r="I187" s="455">
        <f t="shared" si="153"/>
        <v>0.93723265670194367</v>
      </c>
      <c r="J187" s="458">
        <f t="shared" si="153"/>
        <v>0.47716510544568613</v>
      </c>
      <c r="K187" s="459">
        <f t="shared" si="153"/>
        <v>0.34782688523537736</v>
      </c>
      <c r="L187" s="461">
        <f t="shared" si="153"/>
        <v>0.11224066602088019</v>
      </c>
      <c r="M187" s="455">
        <f t="shared" si="153"/>
        <v>0</v>
      </c>
      <c r="N187" s="462">
        <f t="shared" si="153"/>
        <v>0.29989097039768936</v>
      </c>
      <c r="O187" s="463">
        <f t="shared" si="153"/>
        <v>0.24873086452851925</v>
      </c>
      <c r="P187" s="460">
        <f t="shared" si="153"/>
        <v>5.1160105869170101E-2</v>
      </c>
      <c r="Q187" s="462">
        <f t="shared" si="153"/>
        <v>5.8870081950636817E-2</v>
      </c>
      <c r="R187" s="337"/>
      <c r="S187" s="338"/>
    </row>
    <row r="188" spans="1:20" ht="26.25" thickBot="1">
      <c r="A188" s="464"/>
      <c r="B188" s="172" t="s">
        <v>492</v>
      </c>
      <c r="C188" s="170" t="s">
        <v>493</v>
      </c>
      <c r="D188" s="465">
        <v>1.94194</v>
      </c>
      <c r="E188" s="327">
        <f>SUM(F188:H188)</f>
        <v>0.64594629094973</v>
      </c>
      <c r="F188" s="466">
        <f>IFERROR($D188*F$237/100, 0)</f>
        <v>0.16419793373313282</v>
      </c>
      <c r="G188" s="467">
        <f>IFERROR($D188*G$237/100, 0)</f>
        <v>1.3357683210632138E-3</v>
      </c>
      <c r="H188" s="468">
        <f>IFERROR($D188*H$237/100, 0)</f>
        <v>0.48041258889553395</v>
      </c>
      <c r="I188" s="327">
        <f t="shared" ref="I188:I235" si="154">SUM(J188:L188)</f>
        <v>0.93723265670194367</v>
      </c>
      <c r="J188" s="466">
        <f t="shared" ref="J188:Q188" si="155">IFERROR($D188*J$237/100, 0)</f>
        <v>0.47716510544568613</v>
      </c>
      <c r="K188" s="467">
        <f t="shared" si="155"/>
        <v>0.34782688523537736</v>
      </c>
      <c r="L188" s="469">
        <f t="shared" si="155"/>
        <v>0.11224066602088019</v>
      </c>
      <c r="M188" s="327">
        <f t="shared" si="155"/>
        <v>0</v>
      </c>
      <c r="N188" s="327">
        <f t="shared" ref="N188:N199" si="156">SUM(O188:P188)</f>
        <v>0.29989097039768936</v>
      </c>
      <c r="O188" s="470">
        <f t="shared" si="155"/>
        <v>0.24873086452851925</v>
      </c>
      <c r="P188" s="468">
        <f t="shared" si="155"/>
        <v>5.1160105869170101E-2</v>
      </c>
      <c r="Q188" s="471">
        <f t="shared" si="155"/>
        <v>5.8870081950636817E-2</v>
      </c>
      <c r="R188" s="348"/>
      <c r="S188" s="349"/>
    </row>
    <row r="189" spans="1:20" s="3" customFormat="1">
      <c r="B189" s="150" t="s">
        <v>167</v>
      </c>
      <c r="C189" s="210" t="s">
        <v>309</v>
      </c>
      <c r="D189" s="350">
        <f t="shared" ref="D189:H189" si="157">SUM(D190:D191)</f>
        <v>2.4866899999999998</v>
      </c>
      <c r="E189" s="153">
        <f t="shared" si="157"/>
        <v>0.82714614367168093</v>
      </c>
      <c r="F189" s="154">
        <f t="shared" si="157"/>
        <v>0.2102584836992101</v>
      </c>
      <c r="G189" s="155">
        <f t="shared" si="157"/>
        <v>1.7104759808772066E-3</v>
      </c>
      <c r="H189" s="156">
        <f t="shared" si="157"/>
        <v>0.6151771839915936</v>
      </c>
      <c r="I189" s="153">
        <f t="shared" si="154"/>
        <v>1.2001437094318859</v>
      </c>
      <c r="J189" s="154">
        <f t="shared" ref="J189:Q189" si="158">SUM(J190:J191)</f>
        <v>0.61101872151597536</v>
      </c>
      <c r="K189" s="155">
        <f t="shared" si="158"/>
        <v>0.44539874416612285</v>
      </c>
      <c r="L189" s="472">
        <f t="shared" si="158"/>
        <v>0.1437262437497876</v>
      </c>
      <c r="M189" s="153">
        <f t="shared" si="158"/>
        <v>0</v>
      </c>
      <c r="N189" s="153">
        <f t="shared" si="156"/>
        <v>0.38401592076904029</v>
      </c>
      <c r="O189" s="158">
        <f t="shared" ref="O189:P189" si="159">SUM(O190:O191)</f>
        <v>0.31850446126781645</v>
      </c>
      <c r="P189" s="156">
        <f t="shared" si="159"/>
        <v>6.551145950122382E-2</v>
      </c>
      <c r="Q189" s="157">
        <f t="shared" si="158"/>
        <v>7.5384226127392748E-2</v>
      </c>
      <c r="R189" s="337"/>
      <c r="S189" s="338"/>
    </row>
    <row r="190" spans="1:20">
      <c r="B190" s="268" t="s">
        <v>494</v>
      </c>
      <c r="C190" s="170" t="s">
        <v>495</v>
      </c>
      <c r="D190" s="347">
        <v>0</v>
      </c>
      <c r="E190" s="212">
        <f t="shared" ref="E190:E235" si="160">SUM(F190:H190)</f>
        <v>0</v>
      </c>
      <c r="F190" s="215">
        <f t="shared" ref="F190:H191" si="161">IFERROR($D190*F$237/100, 0)</f>
        <v>0</v>
      </c>
      <c r="G190" s="216">
        <f t="shared" si="161"/>
        <v>0</v>
      </c>
      <c r="H190" s="217">
        <f t="shared" si="161"/>
        <v>0</v>
      </c>
      <c r="I190" s="212">
        <f t="shared" si="154"/>
        <v>0</v>
      </c>
      <c r="J190" s="215">
        <f t="shared" ref="J190:Q191" si="162">IFERROR($D190*J$237/100, 0)</f>
        <v>0</v>
      </c>
      <c r="K190" s="216">
        <f t="shared" si="162"/>
        <v>0</v>
      </c>
      <c r="L190" s="473">
        <f t="shared" si="162"/>
        <v>0</v>
      </c>
      <c r="M190" s="212">
        <f t="shared" si="162"/>
        <v>0</v>
      </c>
      <c r="N190" s="212">
        <f t="shared" si="156"/>
        <v>0</v>
      </c>
      <c r="O190" s="219">
        <f t="shared" si="162"/>
        <v>0</v>
      </c>
      <c r="P190" s="217">
        <f t="shared" si="162"/>
        <v>0</v>
      </c>
      <c r="Q190" s="218">
        <f t="shared" si="162"/>
        <v>0</v>
      </c>
      <c r="R190" s="348"/>
      <c r="S190" s="349"/>
    </row>
    <row r="191" spans="1:20">
      <c r="B191" s="474" t="s">
        <v>496</v>
      </c>
      <c r="C191" s="475" t="s">
        <v>313</v>
      </c>
      <c r="D191" s="357">
        <v>2.4866899999999998</v>
      </c>
      <c r="E191" s="358">
        <f t="shared" si="160"/>
        <v>0.82714614367168093</v>
      </c>
      <c r="F191" s="359">
        <f t="shared" si="161"/>
        <v>0.2102584836992101</v>
      </c>
      <c r="G191" s="360">
        <f t="shared" si="161"/>
        <v>1.7104759808772066E-3</v>
      </c>
      <c r="H191" s="361">
        <f t="shared" si="161"/>
        <v>0.6151771839915936</v>
      </c>
      <c r="I191" s="358">
        <f t="shared" si="154"/>
        <v>1.2001437094318859</v>
      </c>
      <c r="J191" s="359">
        <f t="shared" si="162"/>
        <v>0.61101872151597536</v>
      </c>
      <c r="K191" s="360">
        <f t="shared" si="162"/>
        <v>0.44539874416612285</v>
      </c>
      <c r="L191" s="476">
        <f t="shared" si="162"/>
        <v>0.1437262437497876</v>
      </c>
      <c r="M191" s="358">
        <f t="shared" si="162"/>
        <v>0</v>
      </c>
      <c r="N191" s="358">
        <f t="shared" si="156"/>
        <v>0.38401592076904029</v>
      </c>
      <c r="O191" s="363">
        <f t="shared" si="162"/>
        <v>0.31850446126781645</v>
      </c>
      <c r="P191" s="361">
        <f t="shared" si="162"/>
        <v>6.551145950122382E-2</v>
      </c>
      <c r="Q191" s="477">
        <f t="shared" si="162"/>
        <v>7.5384226127392748E-2</v>
      </c>
      <c r="R191" s="348"/>
      <c r="S191" s="349"/>
    </row>
    <row r="192" spans="1:20">
      <c r="B192" s="142" t="s">
        <v>169</v>
      </c>
      <c r="C192" s="143" t="s">
        <v>315</v>
      </c>
      <c r="D192" s="478">
        <f>D193</f>
        <v>2.5579299999999998</v>
      </c>
      <c r="E192" s="145">
        <f t="shared" si="160"/>
        <v>0.85084266043700763</v>
      </c>
      <c r="F192" s="146">
        <f>F193</f>
        <v>0.21628207907247002</v>
      </c>
      <c r="G192" s="147">
        <f>G193</f>
        <v>1.7594785943423721E-3</v>
      </c>
      <c r="H192" s="148">
        <f>H193</f>
        <v>0.6328011027701953</v>
      </c>
      <c r="I192" s="145">
        <f t="shared" si="154"/>
        <v>1.2345260561899969</v>
      </c>
      <c r="J192" s="146">
        <f t="shared" ref="J192:Q192" si="163">J193</f>
        <v>0.62852350647944</v>
      </c>
      <c r="K192" s="147">
        <f t="shared" si="163"/>
        <v>0.45815876111009035</v>
      </c>
      <c r="L192" s="479">
        <f t="shared" si="163"/>
        <v>0.14784378860046657</v>
      </c>
      <c r="M192" s="145">
        <f t="shared" si="163"/>
        <v>0</v>
      </c>
      <c r="N192" s="145">
        <f t="shared" si="156"/>
        <v>0.39501741037795268</v>
      </c>
      <c r="O192" s="480">
        <f t="shared" si="163"/>
        <v>0.32762914420807809</v>
      </c>
      <c r="P192" s="148">
        <f t="shared" si="163"/>
        <v>6.7388266169874589E-2</v>
      </c>
      <c r="Q192" s="149">
        <f t="shared" si="163"/>
        <v>7.7543872995042284E-2</v>
      </c>
      <c r="R192" s="337"/>
      <c r="S192" s="338"/>
    </row>
    <row r="193" spans="2:19">
      <c r="B193" s="169" t="s">
        <v>497</v>
      </c>
      <c r="C193" s="170" t="s">
        <v>317</v>
      </c>
      <c r="D193" s="347">
        <v>2.5579299999999998</v>
      </c>
      <c r="E193" s="212">
        <f t="shared" si="160"/>
        <v>0.85084266043700763</v>
      </c>
      <c r="F193" s="215">
        <f>IFERROR($D193*F$237/100, 0)</f>
        <v>0.21628207907247002</v>
      </c>
      <c r="G193" s="216">
        <f>IFERROR($D193*G$237/100, 0)</f>
        <v>1.7594785943423721E-3</v>
      </c>
      <c r="H193" s="217">
        <f>IFERROR($D193*H$237/100, 0)</f>
        <v>0.6328011027701953</v>
      </c>
      <c r="I193" s="212">
        <f t="shared" si="154"/>
        <v>1.2345260561899969</v>
      </c>
      <c r="J193" s="215">
        <f t="shared" ref="J193:Q193" si="164">IFERROR($D193*J$237/100, 0)</f>
        <v>0.62852350647944</v>
      </c>
      <c r="K193" s="216">
        <f t="shared" si="164"/>
        <v>0.45815876111009035</v>
      </c>
      <c r="L193" s="473">
        <f t="shared" si="164"/>
        <v>0.14784378860046657</v>
      </c>
      <c r="M193" s="212">
        <f t="shared" si="164"/>
        <v>0</v>
      </c>
      <c r="N193" s="212">
        <f t="shared" si="156"/>
        <v>0.39501741037795268</v>
      </c>
      <c r="O193" s="219">
        <f t="shared" si="164"/>
        <v>0.32762914420807809</v>
      </c>
      <c r="P193" s="217">
        <f t="shared" si="164"/>
        <v>6.7388266169874589E-2</v>
      </c>
      <c r="Q193" s="218">
        <f t="shared" si="164"/>
        <v>7.7543872995042284E-2</v>
      </c>
      <c r="R193" s="348"/>
      <c r="S193" s="349"/>
    </row>
    <row r="194" spans="2:19" s="3" customFormat="1">
      <c r="B194" s="150" t="s">
        <v>171</v>
      </c>
      <c r="C194" s="210" t="s">
        <v>319</v>
      </c>
      <c r="D194" s="350">
        <f>SUM(D195:D199)</f>
        <v>10.95833</v>
      </c>
      <c r="E194" s="153">
        <f t="shared" si="160"/>
        <v>3.6450624728380658</v>
      </c>
      <c r="F194" s="154">
        <f>SUM(F195:F199)</f>
        <v>0.9265657760619801</v>
      </c>
      <c r="G194" s="155">
        <f>SUM(G195:G199)</f>
        <v>7.5377148963184483E-3</v>
      </c>
      <c r="H194" s="156">
        <f>SUM(H195:H199)</f>
        <v>2.7109589818797675</v>
      </c>
      <c r="I194" s="153">
        <f t="shared" si="154"/>
        <v>5.2887858218671076</v>
      </c>
      <c r="J194" s="154">
        <f t="shared" ref="J194:Q194" si="165">SUM(J195:J199)</f>
        <v>2.6926334953493032</v>
      </c>
      <c r="K194" s="155">
        <f t="shared" si="165"/>
        <v>1.9627804109711902</v>
      </c>
      <c r="L194" s="472">
        <f t="shared" si="165"/>
        <v>0.63337191554661409</v>
      </c>
      <c r="M194" s="153">
        <f t="shared" si="165"/>
        <v>0</v>
      </c>
      <c r="N194" s="153">
        <f t="shared" si="156"/>
        <v>1.6922789672379739</v>
      </c>
      <c r="O194" s="158">
        <f t="shared" ref="O194:P194" si="166">SUM(O195:O199)</f>
        <v>1.4035834756423</v>
      </c>
      <c r="P194" s="156">
        <f t="shared" si="166"/>
        <v>0.28869549159567381</v>
      </c>
      <c r="Q194" s="157">
        <f t="shared" si="165"/>
        <v>0.33220273805685135</v>
      </c>
      <c r="R194" s="337"/>
      <c r="S194" s="338"/>
    </row>
    <row r="195" spans="2:19">
      <c r="B195" s="169" t="s">
        <v>498</v>
      </c>
      <c r="C195" s="170" t="s">
        <v>273</v>
      </c>
      <c r="D195" s="347">
        <v>0.75555000000000005</v>
      </c>
      <c r="E195" s="212">
        <f t="shared" si="160"/>
        <v>0.25131812523922908</v>
      </c>
      <c r="F195" s="215">
        <f t="shared" ref="F195:H199" si="167">IFERROR($D195*F$237/100, 0)</f>
        <v>6.3884439700540974E-2</v>
      </c>
      <c r="G195" s="216">
        <f t="shared" si="167"/>
        <v>5.1970697085353373E-4</v>
      </c>
      <c r="H195" s="217">
        <f t="shared" si="167"/>
        <v>0.18691397856783459</v>
      </c>
      <c r="I195" s="212">
        <f t="shared" si="154"/>
        <v>0.36464882219386474</v>
      </c>
      <c r="J195" s="215">
        <f t="shared" ref="J195:Q199" si="168">IFERROR($D195*J$237/100, 0)</f>
        <v>0.18565048117835165</v>
      </c>
      <c r="K195" s="216">
        <f t="shared" si="168"/>
        <v>0.13532889952294583</v>
      </c>
      <c r="L195" s="473">
        <f t="shared" si="168"/>
        <v>4.3669441492567247E-2</v>
      </c>
      <c r="M195" s="212">
        <f t="shared" si="168"/>
        <v>0</v>
      </c>
      <c r="N195" s="212">
        <f t="shared" si="156"/>
        <v>0.11667848784410137</v>
      </c>
      <c r="O195" s="219">
        <f t="shared" si="168"/>
        <v>9.6773641149841258E-2</v>
      </c>
      <c r="P195" s="217">
        <f t="shared" si="168"/>
        <v>1.9904846694260105E-2</v>
      </c>
      <c r="Q195" s="218">
        <f t="shared" si="168"/>
        <v>2.2904564722804846E-2</v>
      </c>
      <c r="R195" s="348"/>
      <c r="S195" s="349"/>
    </row>
    <row r="196" spans="2:19">
      <c r="B196" s="169" t="s">
        <v>499</v>
      </c>
      <c r="C196" s="170" t="s">
        <v>277</v>
      </c>
      <c r="D196" s="347">
        <v>10.03327</v>
      </c>
      <c r="E196" s="212">
        <f t="shared" si="160"/>
        <v>3.3373603420276616</v>
      </c>
      <c r="F196" s="215">
        <f t="shared" si="167"/>
        <v>0.84834866297961298</v>
      </c>
      <c r="G196" s="216">
        <f t="shared" si="167"/>
        <v>6.9014100449416105E-3</v>
      </c>
      <c r="H196" s="217">
        <f t="shared" si="167"/>
        <v>2.4821102690031069</v>
      </c>
      <c r="I196" s="212">
        <f t="shared" si="154"/>
        <v>4.8423268986209207</v>
      </c>
      <c r="J196" s="215">
        <f t="shared" si="168"/>
        <v>2.4653317494438753</v>
      </c>
      <c r="K196" s="216">
        <f t="shared" si="168"/>
        <v>1.7970900505811482</v>
      </c>
      <c r="L196" s="473">
        <f t="shared" si="168"/>
        <v>0.57990509859589712</v>
      </c>
      <c r="M196" s="212">
        <f t="shared" si="168"/>
        <v>0</v>
      </c>
      <c r="N196" s="212">
        <f t="shared" si="156"/>
        <v>1.5494232965807515</v>
      </c>
      <c r="O196" s="219">
        <f t="shared" si="168"/>
        <v>1.2850983661431641</v>
      </c>
      <c r="P196" s="217">
        <f t="shared" si="168"/>
        <v>0.26432493043758731</v>
      </c>
      <c r="Q196" s="218">
        <f t="shared" si="168"/>
        <v>0.30415946277066536</v>
      </c>
      <c r="R196" s="348"/>
      <c r="S196" s="349"/>
    </row>
    <row r="197" spans="2:19">
      <c r="B197" s="169" t="s">
        <v>500</v>
      </c>
      <c r="C197" s="259" t="s">
        <v>323</v>
      </c>
      <c r="D197" s="347">
        <v>0</v>
      </c>
      <c r="E197" s="212">
        <f t="shared" si="160"/>
        <v>0</v>
      </c>
      <c r="F197" s="215">
        <f t="shared" si="167"/>
        <v>0</v>
      </c>
      <c r="G197" s="216">
        <f t="shared" si="167"/>
        <v>0</v>
      </c>
      <c r="H197" s="217">
        <f t="shared" si="167"/>
        <v>0</v>
      </c>
      <c r="I197" s="212">
        <f t="shared" si="154"/>
        <v>0</v>
      </c>
      <c r="J197" s="215">
        <f t="shared" si="168"/>
        <v>0</v>
      </c>
      <c r="K197" s="216">
        <f t="shared" si="168"/>
        <v>0</v>
      </c>
      <c r="L197" s="473">
        <f t="shared" si="168"/>
        <v>0</v>
      </c>
      <c r="M197" s="212">
        <f t="shared" si="168"/>
        <v>0</v>
      </c>
      <c r="N197" s="212">
        <f t="shared" si="156"/>
        <v>0</v>
      </c>
      <c r="O197" s="219">
        <f t="shared" si="168"/>
        <v>0</v>
      </c>
      <c r="P197" s="217">
        <f t="shared" si="168"/>
        <v>0</v>
      </c>
      <c r="Q197" s="218">
        <f t="shared" si="168"/>
        <v>0</v>
      </c>
      <c r="R197" s="348"/>
      <c r="S197" s="349"/>
    </row>
    <row r="198" spans="2:19">
      <c r="B198" s="169" t="s">
        <v>501</v>
      </c>
      <c r="C198" s="260" t="s">
        <v>275</v>
      </c>
      <c r="D198" s="347">
        <v>0</v>
      </c>
      <c r="E198" s="212">
        <f t="shared" si="160"/>
        <v>0</v>
      </c>
      <c r="F198" s="215">
        <f t="shared" si="167"/>
        <v>0</v>
      </c>
      <c r="G198" s="216">
        <f t="shared" si="167"/>
        <v>0</v>
      </c>
      <c r="H198" s="217">
        <f t="shared" si="167"/>
        <v>0</v>
      </c>
      <c r="I198" s="212">
        <f t="shared" si="154"/>
        <v>0</v>
      </c>
      <c r="J198" s="215">
        <f t="shared" si="168"/>
        <v>0</v>
      </c>
      <c r="K198" s="216">
        <f t="shared" si="168"/>
        <v>0</v>
      </c>
      <c r="L198" s="473">
        <f t="shared" si="168"/>
        <v>0</v>
      </c>
      <c r="M198" s="212">
        <f t="shared" si="168"/>
        <v>0</v>
      </c>
      <c r="N198" s="212">
        <f t="shared" si="156"/>
        <v>0</v>
      </c>
      <c r="O198" s="219">
        <f t="shared" si="168"/>
        <v>0</v>
      </c>
      <c r="P198" s="217">
        <f t="shared" si="168"/>
        <v>0</v>
      </c>
      <c r="Q198" s="218">
        <f t="shared" si="168"/>
        <v>0</v>
      </c>
      <c r="R198" s="348"/>
      <c r="S198" s="349"/>
    </row>
    <row r="199" spans="2:19" ht="26.25">
      <c r="B199" s="169" t="s">
        <v>502</v>
      </c>
      <c r="C199" s="260" t="s">
        <v>326</v>
      </c>
      <c r="D199" s="347">
        <v>0.16950999999999999</v>
      </c>
      <c r="E199" s="212">
        <f t="shared" si="160"/>
        <v>5.6384005571175594E-2</v>
      </c>
      <c r="F199" s="215">
        <f t="shared" si="167"/>
        <v>1.4332673381826084E-2</v>
      </c>
      <c r="G199" s="216">
        <f t="shared" si="167"/>
        <v>1.1659788052330421E-4</v>
      </c>
      <c r="H199" s="217">
        <f t="shared" si="167"/>
        <v>4.1934734308826202E-2</v>
      </c>
      <c r="I199" s="212">
        <f t="shared" si="154"/>
        <v>8.1810101052322143E-2</v>
      </c>
      <c r="J199" s="215">
        <f t="shared" si="168"/>
        <v>4.1651264727076143E-2</v>
      </c>
      <c r="K199" s="216">
        <f t="shared" si="168"/>
        <v>3.0361460867096214E-2</v>
      </c>
      <c r="L199" s="473">
        <f t="shared" si="168"/>
        <v>9.7973754581497877E-3</v>
      </c>
      <c r="M199" s="212">
        <f t="shared" si="168"/>
        <v>0</v>
      </c>
      <c r="N199" s="212">
        <f t="shared" si="156"/>
        <v>2.6177182813121064E-2</v>
      </c>
      <c r="O199" s="219">
        <f t="shared" si="168"/>
        <v>2.1711468349294671E-2</v>
      </c>
      <c r="P199" s="217">
        <f t="shared" si="168"/>
        <v>4.4657144638263922E-3</v>
      </c>
      <c r="Q199" s="218">
        <f t="shared" si="168"/>
        <v>5.1387105633811788E-3</v>
      </c>
      <c r="R199" s="348"/>
      <c r="S199" s="349"/>
    </row>
    <row r="200" spans="2:19" s="3" customFormat="1">
      <c r="B200" s="150" t="s">
        <v>173</v>
      </c>
      <c r="C200" s="249" t="s">
        <v>328</v>
      </c>
      <c r="D200" s="481">
        <v>8.0824400000000001</v>
      </c>
      <c r="E200" s="153">
        <f t="shared" si="160"/>
        <v>3.1836731159999996</v>
      </c>
      <c r="F200" s="154">
        <f>IFERROR($D200*F$238/100, 0)</f>
        <v>0.91897342799999993</v>
      </c>
      <c r="G200" s="155">
        <f>IFERROR($D200*G$238/100, 0)</f>
        <v>0</v>
      </c>
      <c r="H200" s="156">
        <f>IFERROR($D200*H$238/100, 0)</f>
        <v>2.2646996879999999</v>
      </c>
      <c r="I200" s="153">
        <f t="shared" si="154"/>
        <v>4.8106682880000005</v>
      </c>
      <c r="J200" s="154">
        <f t="shared" ref="J200:Q200" si="169">IFERROR($D200*J$238/100, 0)</f>
        <v>2.1402301120000002</v>
      </c>
      <c r="K200" s="155">
        <f t="shared" si="169"/>
        <v>2.5702159199999999</v>
      </c>
      <c r="L200" s="472">
        <f t="shared" si="169"/>
        <v>0.10022225600000001</v>
      </c>
      <c r="M200" s="153">
        <f t="shared" si="169"/>
        <v>0</v>
      </c>
      <c r="N200" s="153">
        <f>SUM(O200:P200)</f>
        <v>8.8098596000000001E-2</v>
      </c>
      <c r="O200" s="158">
        <f t="shared" si="169"/>
        <v>2.3439075999999996E-2</v>
      </c>
      <c r="P200" s="156">
        <f t="shared" si="169"/>
        <v>6.4659520000000012E-2</v>
      </c>
      <c r="Q200" s="157">
        <f t="shared" si="169"/>
        <v>0</v>
      </c>
      <c r="R200" s="337"/>
      <c r="S200" s="338"/>
    </row>
    <row r="201" spans="2:19" s="3" customFormat="1">
      <c r="B201" s="150" t="s">
        <v>175</v>
      </c>
      <c r="C201" s="210" t="s">
        <v>330</v>
      </c>
      <c r="D201" s="350">
        <f>SUM(D202:D205)</f>
        <v>103.66101999999999</v>
      </c>
      <c r="E201" s="153">
        <f t="shared" si="160"/>
        <v>34.480700425896671</v>
      </c>
      <c r="F201" s="154">
        <f>SUM(F202:F205)</f>
        <v>8.764907923349309</v>
      </c>
      <c r="G201" s="155">
        <f>SUM(G202:G205)</f>
        <v>7.1303493745996399E-2</v>
      </c>
      <c r="H201" s="156">
        <f>SUM(H202:H205)</f>
        <v>25.644489008801365</v>
      </c>
      <c r="I201" s="153">
        <f t="shared" si="154"/>
        <v>50.029606049122698</v>
      </c>
      <c r="J201" s="154">
        <f t="shared" ref="J201:Q201" si="170">SUM(J202:J205)</f>
        <v>25.471137902771133</v>
      </c>
      <c r="K201" s="155">
        <f t="shared" si="170"/>
        <v>18.567046204786021</v>
      </c>
      <c r="L201" s="472">
        <f t="shared" si="170"/>
        <v>5.9914219415655392</v>
      </c>
      <c r="M201" s="153">
        <f t="shared" si="170"/>
        <v>0</v>
      </c>
      <c r="N201" s="153">
        <f>SUM(O201:P201)</f>
        <v>16.008220583650516</v>
      </c>
      <c r="O201" s="158">
        <f t="shared" ref="O201:P201" si="171">SUM(O202:O205)</f>
        <v>13.277287208929279</v>
      </c>
      <c r="P201" s="156">
        <f t="shared" si="171"/>
        <v>2.730933374721237</v>
      </c>
      <c r="Q201" s="157">
        <f t="shared" si="170"/>
        <v>3.1424929413301141</v>
      </c>
      <c r="R201" s="337"/>
      <c r="S201" s="338"/>
    </row>
    <row r="202" spans="2:19">
      <c r="B202" s="268" t="s">
        <v>503</v>
      </c>
      <c r="C202" s="269" t="s">
        <v>332</v>
      </c>
      <c r="D202" s="347">
        <v>86.913409999999999</v>
      </c>
      <c r="E202" s="212">
        <f t="shared" si="160"/>
        <v>28.909953357618246</v>
      </c>
      <c r="F202" s="215">
        <f t="shared" ref="F202:H205" si="172">IFERROR($D202*F$237/100, 0)</f>
        <v>7.3488379330466467</v>
      </c>
      <c r="G202" s="216">
        <f t="shared" si="172"/>
        <v>5.9783608017538514E-2</v>
      </c>
      <c r="H202" s="217">
        <f t="shared" si="172"/>
        <v>21.50133181655406</v>
      </c>
      <c r="I202" s="212">
        <f t="shared" si="154"/>
        <v>41.946757447359488</v>
      </c>
      <c r="J202" s="215">
        <f t="shared" ref="J202:Q205" si="173">IFERROR($D202*J$237/100, 0)</f>
        <v>21.355987541991077</v>
      </c>
      <c r="K202" s="216">
        <f t="shared" si="173"/>
        <v>15.567329930628805</v>
      </c>
      <c r="L202" s="473">
        <f t="shared" si="173"/>
        <v>5.0234399747396052</v>
      </c>
      <c r="M202" s="212">
        <f t="shared" si="173"/>
        <v>0</v>
      </c>
      <c r="N202" s="212">
        <f>SUM(O202:P202)</f>
        <v>13.421911524286145</v>
      </c>
      <c r="O202" s="219">
        <f t="shared" si="173"/>
        <v>11.132191318177517</v>
      </c>
      <c r="P202" s="217">
        <f t="shared" si="173"/>
        <v>2.289720206108627</v>
      </c>
      <c r="Q202" s="218">
        <f t="shared" si="173"/>
        <v>2.6347876707361184</v>
      </c>
      <c r="R202" s="348"/>
      <c r="S202" s="349"/>
    </row>
    <row r="203" spans="2:19">
      <c r="B203" s="268" t="s">
        <v>504</v>
      </c>
      <c r="C203" s="269" t="s">
        <v>334</v>
      </c>
      <c r="D203" s="347">
        <v>2.06629</v>
      </c>
      <c r="E203" s="212">
        <f t="shared" si="160"/>
        <v>0.68730875388864621</v>
      </c>
      <c r="F203" s="215">
        <f t="shared" si="172"/>
        <v>0.17471216849822088</v>
      </c>
      <c r="G203" s="216">
        <f t="shared" si="172"/>
        <v>1.421302781821121E-3</v>
      </c>
      <c r="H203" s="217">
        <f t="shared" si="172"/>
        <v>0.51117528260860423</v>
      </c>
      <c r="I203" s="212">
        <f t="shared" si="154"/>
        <v>0.99724732289188078</v>
      </c>
      <c r="J203" s="215">
        <f t="shared" si="173"/>
        <v>0.50771985011450749</v>
      </c>
      <c r="K203" s="216">
        <f t="shared" si="173"/>
        <v>0.3700995986966682</v>
      </c>
      <c r="L203" s="473">
        <f t="shared" si="173"/>
        <v>0.11942787408070511</v>
      </c>
      <c r="M203" s="212">
        <f t="shared" si="173"/>
        <v>0</v>
      </c>
      <c r="N203" s="212">
        <f t="shared" ref="N203:N205" si="174">SUM(O203:P203)</f>
        <v>0.31909416007860258</v>
      </c>
      <c r="O203" s="219">
        <f t="shared" si="173"/>
        <v>0.26465807288929322</v>
      </c>
      <c r="P203" s="217">
        <f t="shared" si="173"/>
        <v>5.4436087189309389E-2</v>
      </c>
      <c r="Q203" s="218">
        <f t="shared" si="173"/>
        <v>6.2639763140870122E-2</v>
      </c>
      <c r="R203" s="348"/>
      <c r="S203" s="349"/>
    </row>
    <row r="204" spans="2:19">
      <c r="B204" s="268" t="s">
        <v>505</v>
      </c>
      <c r="C204" s="269" t="s">
        <v>336</v>
      </c>
      <c r="D204" s="347">
        <v>1.6E-2</v>
      </c>
      <c r="E204" s="212">
        <f t="shared" si="160"/>
        <v>5.3220700202867652E-3</v>
      </c>
      <c r="F204" s="215">
        <f t="shared" si="172"/>
        <v>1.3528569058416456E-3</v>
      </c>
      <c r="G204" s="216">
        <f t="shared" si="172"/>
        <v>1.1005640306606497E-5</v>
      </c>
      <c r="H204" s="217">
        <f t="shared" si="172"/>
        <v>3.9582074741385132E-3</v>
      </c>
      <c r="I204" s="212">
        <f t="shared" si="154"/>
        <v>7.7220318378688835E-3</v>
      </c>
      <c r="J204" s="215">
        <f t="shared" si="173"/>
        <v>3.9314508620920206E-3</v>
      </c>
      <c r="K204" s="216">
        <f t="shared" si="173"/>
        <v>2.8658095326148277E-3</v>
      </c>
      <c r="L204" s="473">
        <f t="shared" si="173"/>
        <v>9.2477144316203529E-4</v>
      </c>
      <c r="M204" s="212">
        <f t="shared" si="173"/>
        <v>0</v>
      </c>
      <c r="N204" s="212">
        <f t="shared" si="174"/>
        <v>2.4708567341746035E-3</v>
      </c>
      <c r="O204" s="219">
        <f t="shared" si="173"/>
        <v>2.0493392341968896E-3</v>
      </c>
      <c r="P204" s="217">
        <f t="shared" si="173"/>
        <v>4.2151749997771379E-4</v>
      </c>
      <c r="Q204" s="218">
        <f t="shared" si="173"/>
        <v>4.8504140766974726E-4</v>
      </c>
      <c r="R204" s="348"/>
      <c r="S204" s="349"/>
    </row>
    <row r="205" spans="2:19">
      <c r="B205" s="268" t="s">
        <v>506</v>
      </c>
      <c r="C205" s="269" t="s">
        <v>338</v>
      </c>
      <c r="D205" s="347">
        <v>14.665319999999999</v>
      </c>
      <c r="E205" s="212">
        <f t="shared" si="160"/>
        <v>4.8781162443694939</v>
      </c>
      <c r="F205" s="215">
        <f t="shared" si="172"/>
        <v>1.2400049648986</v>
      </c>
      <c r="G205" s="216">
        <f t="shared" si="172"/>
        <v>1.0087577306330149E-2</v>
      </c>
      <c r="H205" s="217">
        <f t="shared" si="172"/>
        <v>3.6280237021645632</v>
      </c>
      <c r="I205" s="212">
        <f t="shared" si="154"/>
        <v>7.0778792470334553</v>
      </c>
      <c r="J205" s="215">
        <f t="shared" si="173"/>
        <v>3.6034990598034593</v>
      </c>
      <c r="K205" s="216">
        <f t="shared" si="173"/>
        <v>2.6267508659279302</v>
      </c>
      <c r="L205" s="473">
        <f t="shared" si="173"/>
        <v>0.84762932130206625</v>
      </c>
      <c r="M205" s="212">
        <f t="shared" si="173"/>
        <v>0</v>
      </c>
      <c r="N205" s="212">
        <f t="shared" si="174"/>
        <v>2.2647440425515937</v>
      </c>
      <c r="O205" s="219">
        <f t="shared" si="173"/>
        <v>1.8783884786282707</v>
      </c>
      <c r="P205" s="217">
        <f t="shared" si="173"/>
        <v>0.38635556392332282</v>
      </c>
      <c r="Q205" s="218">
        <f t="shared" si="173"/>
        <v>0.44458046604545615</v>
      </c>
      <c r="R205" s="348"/>
      <c r="S205" s="349"/>
    </row>
    <row r="206" spans="2:19" s="3" customFormat="1">
      <c r="B206" s="150" t="s">
        <v>177</v>
      </c>
      <c r="C206" s="210" t="s">
        <v>340</v>
      </c>
      <c r="D206" s="350">
        <f>SUM(D207:D209)</f>
        <v>1.74139</v>
      </c>
      <c r="E206" s="153">
        <f t="shared" si="160"/>
        <v>0.57923746953919808</v>
      </c>
      <c r="F206" s="154">
        <f>SUM(F207:F209)</f>
        <v>0.14724071795397395</v>
      </c>
      <c r="G206" s="155">
        <f>SUM(G207:G209)</f>
        <v>1.1978194983450928E-3</v>
      </c>
      <c r="H206" s="156">
        <f>SUM(H207:H209)</f>
        <v>0.43079893208687903</v>
      </c>
      <c r="I206" s="153">
        <f t="shared" si="154"/>
        <v>0.84044181388415584</v>
      </c>
      <c r="J206" s="154">
        <f t="shared" ref="J206:Q206" si="175">SUM(J207:J209)</f>
        <v>0.42788682604615141</v>
      </c>
      <c r="K206" s="155">
        <f t="shared" si="175"/>
        <v>0.31190575387500841</v>
      </c>
      <c r="L206" s="472">
        <f t="shared" si="175"/>
        <v>0.10064923396299602</v>
      </c>
      <c r="M206" s="153">
        <f t="shared" si="175"/>
        <v>0</v>
      </c>
      <c r="N206" s="153">
        <f>SUM(O206:P206)</f>
        <v>0.26892032552026957</v>
      </c>
      <c r="O206" s="158">
        <f t="shared" ref="O206:P206" si="176">SUM(O207:O209)</f>
        <v>0.22304367806488259</v>
      </c>
      <c r="P206" s="156">
        <f t="shared" si="176"/>
        <v>4.5876647455386943E-2</v>
      </c>
      <c r="Q206" s="157">
        <f t="shared" si="175"/>
        <v>5.2790391056376326E-2</v>
      </c>
      <c r="R206" s="337"/>
      <c r="S206" s="338"/>
    </row>
    <row r="207" spans="2:19">
      <c r="B207" s="268" t="s">
        <v>507</v>
      </c>
      <c r="C207" s="269" t="s">
        <v>346</v>
      </c>
      <c r="D207" s="347">
        <v>1.0189999999999999</v>
      </c>
      <c r="E207" s="212">
        <f t="shared" si="160"/>
        <v>0.3389493344170133</v>
      </c>
      <c r="F207" s="215">
        <f t="shared" ref="F207:H209" si="177">IFERROR($D207*F$237/100, 0)</f>
        <v>8.6160074190789804E-2</v>
      </c>
      <c r="G207" s="216">
        <f t="shared" si="177"/>
        <v>7.0092171702700111E-4</v>
      </c>
      <c r="H207" s="217">
        <f t="shared" si="177"/>
        <v>0.25208833850919649</v>
      </c>
      <c r="I207" s="212">
        <f t="shared" si="154"/>
        <v>0.49179690267427445</v>
      </c>
      <c r="J207" s="215">
        <f t="shared" ref="J207:Q209" si="178">IFERROR($D207*J$237/100, 0)</f>
        <v>0.25038427677948549</v>
      </c>
      <c r="K207" s="216">
        <f t="shared" si="178"/>
        <v>0.18251624460840682</v>
      </c>
      <c r="L207" s="473">
        <f t="shared" si="178"/>
        <v>5.8896381286382117E-2</v>
      </c>
      <c r="M207" s="212">
        <f t="shared" si="178"/>
        <v>0</v>
      </c>
      <c r="N207" s="212">
        <f>SUM(O207:P207)</f>
        <v>0.15736268825774505</v>
      </c>
      <c r="O207" s="219">
        <f t="shared" si="178"/>
        <v>0.13051729247791441</v>
      </c>
      <c r="P207" s="217">
        <f t="shared" si="178"/>
        <v>2.6845395779830646E-2</v>
      </c>
      <c r="Q207" s="218">
        <f t="shared" si="178"/>
        <v>3.0891074650967028E-2</v>
      </c>
      <c r="R207" s="348"/>
      <c r="S207" s="349"/>
    </row>
    <row r="208" spans="2:19">
      <c r="B208" s="271" t="s">
        <v>508</v>
      </c>
      <c r="C208" s="269" t="s">
        <v>348</v>
      </c>
      <c r="D208" s="354">
        <v>0.41038999999999998</v>
      </c>
      <c r="E208" s="212">
        <f t="shared" si="160"/>
        <v>0.13650776972659284</v>
      </c>
      <c r="F208" s="215">
        <f t="shared" si="177"/>
        <v>3.4699934099272058E-2</v>
      </c>
      <c r="G208" s="216">
        <f t="shared" si="177"/>
        <v>2.8228779533926498E-4</v>
      </c>
      <c r="H208" s="217">
        <f t="shared" si="177"/>
        <v>0.10152554783198152</v>
      </c>
      <c r="I208" s="212">
        <f t="shared" si="154"/>
        <v>0.19806529037143816</v>
      </c>
      <c r="J208" s="215">
        <f t="shared" si="178"/>
        <v>0.10083925745587149</v>
      </c>
      <c r="K208" s="216">
        <f t="shared" si="178"/>
        <v>7.350622338061244E-2</v>
      </c>
      <c r="L208" s="473">
        <f t="shared" si="178"/>
        <v>2.3719809534954228E-2</v>
      </c>
      <c r="M208" s="212">
        <f t="shared" si="178"/>
        <v>0</v>
      </c>
      <c r="N208" s="212">
        <f t="shared" ref="N208:N209" si="179">SUM(O208:P208)</f>
        <v>6.3375930946119707E-2</v>
      </c>
      <c r="O208" s="219">
        <f t="shared" si="178"/>
        <v>5.2564270520128839E-2</v>
      </c>
      <c r="P208" s="217">
        <f t="shared" si="178"/>
        <v>1.0811660425990872E-2</v>
      </c>
      <c r="Q208" s="218">
        <f t="shared" si="178"/>
        <v>1.2441008955849224E-2</v>
      </c>
      <c r="R208" s="348"/>
      <c r="S208" s="349"/>
    </row>
    <row r="209" spans="2:19">
      <c r="B209" s="271" t="s">
        <v>509</v>
      </c>
      <c r="C209" s="259" t="s">
        <v>350</v>
      </c>
      <c r="D209" s="347">
        <v>0.312</v>
      </c>
      <c r="E209" s="212">
        <f t="shared" si="160"/>
        <v>0.10378036539559193</v>
      </c>
      <c r="F209" s="215">
        <f t="shared" si="177"/>
        <v>2.6380709663912091E-2</v>
      </c>
      <c r="G209" s="216">
        <f t="shared" si="177"/>
        <v>2.1460998597882668E-4</v>
      </c>
      <c r="H209" s="217">
        <f t="shared" si="177"/>
        <v>7.7185045745701009E-2</v>
      </c>
      <c r="I209" s="212">
        <f t="shared" si="154"/>
        <v>0.15057962083844323</v>
      </c>
      <c r="J209" s="215">
        <f t="shared" si="178"/>
        <v>7.6663291810794398E-2</v>
      </c>
      <c r="K209" s="216">
        <f t="shared" si="178"/>
        <v>5.5883285885989141E-2</v>
      </c>
      <c r="L209" s="473">
        <f t="shared" si="178"/>
        <v>1.803304314165969E-2</v>
      </c>
      <c r="M209" s="212">
        <f t="shared" si="178"/>
        <v>0</v>
      </c>
      <c r="N209" s="212">
        <f t="shared" si="179"/>
        <v>4.8181706316404775E-2</v>
      </c>
      <c r="O209" s="219">
        <f t="shared" si="178"/>
        <v>3.9962115066839353E-2</v>
      </c>
      <c r="P209" s="217">
        <f t="shared" si="178"/>
        <v>8.2195912495654205E-3</v>
      </c>
      <c r="Q209" s="218">
        <f t="shared" si="178"/>
        <v>9.4583074495600723E-3</v>
      </c>
      <c r="R209" s="348"/>
      <c r="S209" s="349"/>
    </row>
    <row r="210" spans="2:19" s="3" customFormat="1">
      <c r="B210" s="150" t="s">
        <v>179</v>
      </c>
      <c r="C210" s="210" t="s">
        <v>352</v>
      </c>
      <c r="D210" s="350">
        <f>SUM(D211:D212)</f>
        <v>0.63434000000000001</v>
      </c>
      <c r="E210" s="153">
        <f t="shared" si="160"/>
        <v>0.21100011854179415</v>
      </c>
      <c r="F210" s="154">
        <f>SUM(F211:F212)</f>
        <v>5.3635703103224346E-2</v>
      </c>
      <c r="G210" s="155">
        <f>SUM(G211:G212)</f>
        <v>4.3633236700579782E-4</v>
      </c>
      <c r="H210" s="156">
        <f>SUM(H211:H212)</f>
        <v>0.156928083071564</v>
      </c>
      <c r="I210" s="153">
        <f t="shared" si="154"/>
        <v>0.30614960475210917</v>
      </c>
      <c r="J210" s="154">
        <f t="shared" ref="J210:Q210" si="180">SUM(J211:J212)</f>
        <v>0.15586728374121575</v>
      </c>
      <c r="K210" s="155">
        <f t="shared" si="180"/>
        <v>0.11361860118243061</v>
      </c>
      <c r="L210" s="472">
        <f t="shared" si="180"/>
        <v>3.6663719828462844E-2</v>
      </c>
      <c r="M210" s="153">
        <f t="shared" si="180"/>
        <v>0</v>
      </c>
      <c r="N210" s="153">
        <f>SUM(O210:P210)</f>
        <v>9.7960203797269857E-2</v>
      </c>
      <c r="O210" s="158">
        <f t="shared" ref="O210:P210" si="181">SUM(O211:O212)</f>
        <v>8.1248615613778427E-2</v>
      </c>
      <c r="P210" s="156">
        <f t="shared" si="181"/>
        <v>1.6711588183491437E-2</v>
      </c>
      <c r="Q210" s="157">
        <f t="shared" si="180"/>
        <v>1.923007290882672E-2</v>
      </c>
      <c r="R210" s="337"/>
      <c r="S210" s="338"/>
    </row>
    <row r="211" spans="2:19">
      <c r="B211" s="268" t="s">
        <v>510</v>
      </c>
      <c r="C211" s="269" t="s">
        <v>354</v>
      </c>
      <c r="D211" s="347">
        <v>0.63434000000000001</v>
      </c>
      <c r="E211" s="212">
        <f t="shared" si="160"/>
        <v>0.21100011854179415</v>
      </c>
      <c r="F211" s="215">
        <f t="shared" ref="F211:H212" si="182">IFERROR($D211*F$237/100, 0)</f>
        <v>5.3635703103224346E-2</v>
      </c>
      <c r="G211" s="216">
        <f t="shared" si="182"/>
        <v>4.3633236700579782E-4</v>
      </c>
      <c r="H211" s="217">
        <f t="shared" si="182"/>
        <v>0.156928083071564</v>
      </c>
      <c r="I211" s="212">
        <f t="shared" si="154"/>
        <v>0.30614960475210917</v>
      </c>
      <c r="J211" s="215">
        <f t="shared" ref="J211:Q212" si="183">IFERROR($D211*J$237/100, 0)</f>
        <v>0.15586728374121575</v>
      </c>
      <c r="K211" s="216">
        <f t="shared" si="183"/>
        <v>0.11361860118243061</v>
      </c>
      <c r="L211" s="473">
        <f t="shared" si="183"/>
        <v>3.6663719828462844E-2</v>
      </c>
      <c r="M211" s="212">
        <f t="shared" si="183"/>
        <v>0</v>
      </c>
      <c r="N211" s="212">
        <f>SUM(O211:P211)</f>
        <v>9.7960203797269857E-2</v>
      </c>
      <c r="O211" s="219">
        <f t="shared" si="183"/>
        <v>8.1248615613778427E-2</v>
      </c>
      <c r="P211" s="217">
        <f t="shared" si="183"/>
        <v>1.6711588183491437E-2</v>
      </c>
      <c r="Q211" s="218">
        <f t="shared" si="183"/>
        <v>1.923007290882672E-2</v>
      </c>
      <c r="R211" s="348"/>
      <c r="S211" s="349"/>
    </row>
    <row r="212" spans="2:19">
      <c r="B212" s="271" t="s">
        <v>511</v>
      </c>
      <c r="C212" s="259" t="s">
        <v>512</v>
      </c>
      <c r="D212" s="347">
        <v>0</v>
      </c>
      <c r="E212" s="212">
        <f t="shared" si="160"/>
        <v>0</v>
      </c>
      <c r="F212" s="215">
        <f t="shared" si="182"/>
        <v>0</v>
      </c>
      <c r="G212" s="216">
        <f t="shared" si="182"/>
        <v>0</v>
      </c>
      <c r="H212" s="217">
        <f t="shared" si="182"/>
        <v>0</v>
      </c>
      <c r="I212" s="212">
        <f t="shared" si="154"/>
        <v>0</v>
      </c>
      <c r="J212" s="215">
        <f t="shared" si="183"/>
        <v>0</v>
      </c>
      <c r="K212" s="216">
        <f t="shared" si="183"/>
        <v>0</v>
      </c>
      <c r="L212" s="473">
        <f t="shared" si="183"/>
        <v>0</v>
      </c>
      <c r="M212" s="212">
        <f t="shared" si="183"/>
        <v>0</v>
      </c>
      <c r="N212" s="212">
        <f>SUM(O212:P212)</f>
        <v>0</v>
      </c>
      <c r="O212" s="219">
        <f t="shared" si="183"/>
        <v>0</v>
      </c>
      <c r="P212" s="217">
        <f t="shared" si="183"/>
        <v>0</v>
      </c>
      <c r="Q212" s="218">
        <f t="shared" si="183"/>
        <v>0</v>
      </c>
      <c r="R212" s="348"/>
      <c r="S212" s="349"/>
    </row>
    <row r="213" spans="2:19" s="3" customFormat="1">
      <c r="B213" s="150" t="s">
        <v>181</v>
      </c>
      <c r="C213" s="210" t="s">
        <v>358</v>
      </c>
      <c r="D213" s="350">
        <f>SUM(D214:D228)</f>
        <v>16.059000000000001</v>
      </c>
      <c r="E213" s="153">
        <f t="shared" si="160"/>
        <v>5.3416951534865715</v>
      </c>
      <c r="F213" s="154">
        <f>SUM(F214:F228)</f>
        <v>1.3578455656819364</v>
      </c>
      <c r="G213" s="155">
        <f>SUM(G214:G228)</f>
        <v>1.104622360523711E-2</v>
      </c>
      <c r="H213" s="156">
        <f>SUM(H214:H228)</f>
        <v>3.9728033641993981</v>
      </c>
      <c r="I213" s="153">
        <f t="shared" si="154"/>
        <v>7.7505068302710249</v>
      </c>
      <c r="J213" s="154">
        <f t="shared" ref="J213:Q213" si="184">SUM(J214:J228)</f>
        <v>3.9459480871459851</v>
      </c>
      <c r="K213" s="155">
        <f t="shared" si="184"/>
        <v>2.8763772052663454</v>
      </c>
      <c r="L213" s="472">
        <f t="shared" si="184"/>
        <v>0.92818153785869528</v>
      </c>
      <c r="M213" s="153">
        <f t="shared" si="184"/>
        <v>0</v>
      </c>
      <c r="N213" s="153">
        <f>SUM(O213:P213)</f>
        <v>2.4799680183818729</v>
      </c>
      <c r="O213" s="158">
        <f t="shared" ref="O213:P213" si="185">SUM(O214:O228)</f>
        <v>2.0568961726229911</v>
      </c>
      <c r="P213" s="156">
        <f t="shared" si="185"/>
        <v>0.42307184575888168</v>
      </c>
      <c r="Q213" s="157">
        <f t="shared" si="184"/>
        <v>0.48682999786052955</v>
      </c>
      <c r="R213" s="337"/>
      <c r="S213" s="338"/>
    </row>
    <row r="214" spans="2:19">
      <c r="B214" s="268" t="s">
        <v>513</v>
      </c>
      <c r="C214" s="269" t="s">
        <v>360</v>
      </c>
      <c r="D214" s="347">
        <v>1.3</v>
      </c>
      <c r="E214" s="212">
        <f t="shared" si="160"/>
        <v>0.43241818914829966</v>
      </c>
      <c r="F214" s="215">
        <f t="shared" ref="F214:H229" si="186">IFERROR($D214*F$237/100, 0)</f>
        <v>0.10991962359963373</v>
      </c>
      <c r="G214" s="216">
        <f t="shared" si="186"/>
        <v>8.9420827491177787E-4</v>
      </c>
      <c r="H214" s="217">
        <f t="shared" si="186"/>
        <v>0.32160435727375414</v>
      </c>
      <c r="I214" s="212">
        <f t="shared" si="154"/>
        <v>0.62741508682684688</v>
      </c>
      <c r="J214" s="215">
        <f t="shared" ref="J214:Q229" si="187">IFERROR($D214*J$237/100, 0)</f>
        <v>0.31943038254497663</v>
      </c>
      <c r="K214" s="216">
        <f t="shared" si="187"/>
        <v>0.23284702452495476</v>
      </c>
      <c r="L214" s="473">
        <f t="shared" si="187"/>
        <v>7.5137679756915376E-2</v>
      </c>
      <c r="M214" s="212">
        <f t="shared" si="187"/>
        <v>0</v>
      </c>
      <c r="N214" s="212">
        <f>SUM(O214:P214)</f>
        <v>0.20075710965168655</v>
      </c>
      <c r="O214" s="219">
        <f t="shared" si="187"/>
        <v>0.1665088127784973</v>
      </c>
      <c r="P214" s="217">
        <f t="shared" si="187"/>
        <v>3.4248296873189248E-2</v>
      </c>
      <c r="Q214" s="218">
        <f t="shared" si="187"/>
        <v>3.9409614373166965E-2</v>
      </c>
      <c r="R214" s="348"/>
      <c r="S214" s="349"/>
    </row>
    <row r="215" spans="2:19">
      <c r="B215" s="268" t="s">
        <v>514</v>
      </c>
      <c r="C215" s="269" t="s">
        <v>362</v>
      </c>
      <c r="D215" s="347">
        <v>0.19209000000000001</v>
      </c>
      <c r="E215" s="212">
        <f t="shared" si="160"/>
        <v>6.3894776887305299E-2</v>
      </c>
      <c r="F215" s="215">
        <f t="shared" si="186"/>
        <v>1.6241892690195107E-2</v>
      </c>
      <c r="G215" s="216">
        <f t="shared" si="186"/>
        <v>1.3212959040600263E-4</v>
      </c>
      <c r="H215" s="217">
        <f t="shared" si="186"/>
        <v>4.7520754606704185E-2</v>
      </c>
      <c r="I215" s="212">
        <f t="shared" si="154"/>
        <v>9.2707818483514615E-2</v>
      </c>
      <c r="J215" s="215">
        <f t="shared" si="187"/>
        <v>4.7199524756203509E-2</v>
      </c>
      <c r="K215" s="216">
        <f t="shared" si="187"/>
        <v>3.4405834569998892E-2</v>
      </c>
      <c r="L215" s="473">
        <f t="shared" si="187"/>
        <v>1.1102459157312212E-2</v>
      </c>
      <c r="M215" s="212">
        <f t="shared" si="187"/>
        <v>0</v>
      </c>
      <c r="N215" s="212">
        <f t="shared" ref="N215:N228" si="188">SUM(O215:P215)</f>
        <v>2.9664179379224973E-2</v>
      </c>
      <c r="O215" s="219">
        <f t="shared" si="187"/>
        <v>2.4603598343555032E-2</v>
      </c>
      <c r="P215" s="217">
        <f t="shared" si="187"/>
        <v>5.0605810356699407E-3</v>
      </c>
      <c r="Q215" s="218">
        <f t="shared" si="187"/>
        <v>5.82322524995511E-3</v>
      </c>
      <c r="R215" s="348"/>
      <c r="S215" s="349"/>
    </row>
    <row r="216" spans="2:19">
      <c r="B216" s="268" t="s">
        <v>515</v>
      </c>
      <c r="C216" s="269" t="s">
        <v>364</v>
      </c>
      <c r="D216" s="347">
        <v>5.2830000000000004</v>
      </c>
      <c r="E216" s="212">
        <f t="shared" si="160"/>
        <v>1.7572809948234362</v>
      </c>
      <c r="F216" s="215">
        <f t="shared" si="186"/>
        <v>0.44669643959758842</v>
      </c>
      <c r="G216" s="216">
        <f t="shared" si="186"/>
        <v>3.6339248587376328E-3</v>
      </c>
      <c r="H216" s="217">
        <f t="shared" si="186"/>
        <v>1.3069506303671101</v>
      </c>
      <c r="I216" s="212">
        <f t="shared" si="154"/>
        <v>2.5497183874663318</v>
      </c>
      <c r="J216" s="215">
        <f t="shared" si="187"/>
        <v>1.298115931527009</v>
      </c>
      <c r="K216" s="216">
        <f t="shared" si="187"/>
        <v>0.94625448505025844</v>
      </c>
      <c r="L216" s="473">
        <f t="shared" si="187"/>
        <v>0.30534797088906457</v>
      </c>
      <c r="M216" s="212">
        <f t="shared" si="187"/>
        <v>0</v>
      </c>
      <c r="N216" s="212">
        <f t="shared" si="188"/>
        <v>0.81584600791527706</v>
      </c>
      <c r="O216" s="219">
        <f t="shared" si="187"/>
        <v>0.67666619839138564</v>
      </c>
      <c r="P216" s="217">
        <f t="shared" si="187"/>
        <v>0.13917980952389139</v>
      </c>
      <c r="Q216" s="218">
        <f t="shared" si="187"/>
        <v>0.16015460979495469</v>
      </c>
      <c r="R216" s="348"/>
      <c r="S216" s="349"/>
    </row>
    <row r="217" spans="2:19">
      <c r="B217" s="268" t="s">
        <v>516</v>
      </c>
      <c r="C217" s="269" t="s">
        <v>366</v>
      </c>
      <c r="D217" s="347">
        <v>0.65947999999999996</v>
      </c>
      <c r="E217" s="212">
        <f t="shared" si="160"/>
        <v>0.21936242106116974</v>
      </c>
      <c r="F217" s="215">
        <f t="shared" si="186"/>
        <v>5.5761379516528028E-2</v>
      </c>
      <c r="G217" s="216">
        <f t="shared" si="186"/>
        <v>4.5362497933755324E-4</v>
      </c>
      <c r="H217" s="217">
        <f t="shared" si="186"/>
        <v>0.16314741656530415</v>
      </c>
      <c r="I217" s="212">
        <f t="shared" si="154"/>
        <v>0.31828284727736067</v>
      </c>
      <c r="J217" s="215">
        <f t="shared" si="187"/>
        <v>0.16204457590827784</v>
      </c>
      <c r="K217" s="216">
        <f t="shared" si="187"/>
        <v>0.11812150441055165</v>
      </c>
      <c r="L217" s="473">
        <f t="shared" si="187"/>
        <v>3.8116766958531188E-2</v>
      </c>
      <c r="M217" s="212">
        <f t="shared" si="187"/>
        <v>0</v>
      </c>
      <c r="N217" s="212">
        <f t="shared" si="188"/>
        <v>0.10184253744084172</v>
      </c>
      <c r="O217" s="219">
        <f t="shared" si="187"/>
        <v>8.4468639885510302E-2</v>
      </c>
      <c r="P217" s="217">
        <f t="shared" si="187"/>
        <v>1.7373897555331419E-2</v>
      </c>
      <c r="Q217" s="218">
        <f t="shared" si="187"/>
        <v>1.9992194220627809E-2</v>
      </c>
      <c r="R217" s="348"/>
      <c r="S217" s="349"/>
    </row>
    <row r="218" spans="2:19">
      <c r="B218" s="268" t="s">
        <v>517</v>
      </c>
      <c r="C218" s="269" t="s">
        <v>368</v>
      </c>
      <c r="D218" s="347">
        <v>0.42691000000000001</v>
      </c>
      <c r="E218" s="212">
        <f t="shared" si="160"/>
        <v>0.14200280702253895</v>
      </c>
      <c r="F218" s="215">
        <f t="shared" si="186"/>
        <v>3.6096758854553566E-2</v>
      </c>
      <c r="G218" s="216">
        <f t="shared" si="186"/>
        <v>2.9365111895583625E-4</v>
      </c>
      <c r="H218" s="217">
        <f t="shared" si="186"/>
        <v>0.10561239704902954</v>
      </c>
      <c r="I218" s="212">
        <f t="shared" si="154"/>
        <v>0.2060382882440378</v>
      </c>
      <c r="J218" s="215">
        <f t="shared" si="187"/>
        <v>0.10489848047098153</v>
      </c>
      <c r="K218" s="216">
        <f t="shared" si="187"/>
        <v>7.6465171723037254E-2</v>
      </c>
      <c r="L218" s="473">
        <f t="shared" si="187"/>
        <v>2.467463605001903E-2</v>
      </c>
      <c r="M218" s="212">
        <f t="shared" si="187"/>
        <v>0</v>
      </c>
      <c r="N218" s="212">
        <f t="shared" si="188"/>
        <v>6.5927090524154991E-2</v>
      </c>
      <c r="O218" s="219">
        <f t="shared" si="187"/>
        <v>5.4680213279437132E-2</v>
      </c>
      <c r="P218" s="217">
        <f t="shared" si="187"/>
        <v>1.1246877244717863E-2</v>
      </c>
      <c r="Q218" s="218">
        <f t="shared" si="187"/>
        <v>1.2941814209268239E-2</v>
      </c>
      <c r="R218" s="348"/>
      <c r="S218" s="349"/>
    </row>
    <row r="219" spans="2:19">
      <c r="B219" s="268" t="s">
        <v>518</v>
      </c>
      <c r="C219" s="269" t="s">
        <v>370</v>
      </c>
      <c r="D219" s="347">
        <v>0.72477999999999998</v>
      </c>
      <c r="E219" s="212">
        <f t="shared" si="160"/>
        <v>0.24108311933146509</v>
      </c>
      <c r="F219" s="215">
        <f t="shared" si="186"/>
        <v>6.1282726763494243E-2</v>
      </c>
      <c r="G219" s="216">
        <f t="shared" si="186"/>
        <v>4.9854174883889098E-4</v>
      </c>
      <c r="H219" s="217">
        <f t="shared" si="186"/>
        <v>0.17930185081913194</v>
      </c>
      <c r="I219" s="212">
        <f t="shared" si="154"/>
        <v>0.34979838971566307</v>
      </c>
      <c r="J219" s="215">
        <f t="shared" si="187"/>
        <v>0.17808980973919092</v>
      </c>
      <c r="K219" s="216">
        <f t="shared" si="187"/>
        <v>0.12981758956553591</v>
      </c>
      <c r="L219" s="473">
        <f t="shared" si="187"/>
        <v>4.1890990410936253E-2</v>
      </c>
      <c r="M219" s="212">
        <f t="shared" si="187"/>
        <v>0</v>
      </c>
      <c r="N219" s="212">
        <f t="shared" si="188"/>
        <v>0.11192672148719182</v>
      </c>
      <c r="O219" s="219">
        <f t="shared" si="187"/>
        <v>9.2832505635076362E-2</v>
      </c>
      <c r="P219" s="217">
        <f t="shared" si="187"/>
        <v>1.9094215852115463E-2</v>
      </c>
      <c r="Q219" s="218">
        <f t="shared" si="187"/>
        <v>2.1971769465679962E-2</v>
      </c>
      <c r="R219" s="348"/>
      <c r="S219" s="349"/>
    </row>
    <row r="220" spans="2:19">
      <c r="B220" s="268" t="s">
        <v>519</v>
      </c>
      <c r="C220" s="269" t="s">
        <v>372</v>
      </c>
      <c r="D220" s="347">
        <v>0.76580000000000004</v>
      </c>
      <c r="E220" s="212">
        <f t="shared" si="160"/>
        <v>0.25472757634597526</v>
      </c>
      <c r="F220" s="215">
        <f t="shared" si="186"/>
        <v>6.4751113655845766E-2</v>
      </c>
      <c r="G220" s="216">
        <f t="shared" si="186"/>
        <v>5.2675745917495347E-4</v>
      </c>
      <c r="H220" s="217">
        <f t="shared" si="186"/>
        <v>0.18944970523095456</v>
      </c>
      <c r="I220" s="212">
        <f t="shared" si="154"/>
        <v>0.36959574883999941</v>
      </c>
      <c r="J220" s="215">
        <f t="shared" si="187"/>
        <v>0.18816906688687932</v>
      </c>
      <c r="K220" s="216">
        <f t="shared" si="187"/>
        <v>0.13716480875477718</v>
      </c>
      <c r="L220" s="473">
        <f t="shared" si="187"/>
        <v>4.4261873198342919E-2</v>
      </c>
      <c r="M220" s="212">
        <f t="shared" si="187"/>
        <v>0</v>
      </c>
      <c r="N220" s="212">
        <f t="shared" si="188"/>
        <v>0.11826138043943198</v>
      </c>
      <c r="O220" s="219">
        <f t="shared" si="187"/>
        <v>9.8086499096748644E-2</v>
      </c>
      <c r="P220" s="217">
        <f t="shared" si="187"/>
        <v>2.0174881342683332E-2</v>
      </c>
      <c r="Q220" s="218">
        <f t="shared" si="187"/>
        <v>2.3215294374593284E-2</v>
      </c>
      <c r="R220" s="348"/>
      <c r="S220" s="349"/>
    </row>
    <row r="221" spans="2:19">
      <c r="B221" s="268" t="s">
        <v>520</v>
      </c>
      <c r="C221" s="269" t="s">
        <v>374</v>
      </c>
      <c r="D221" s="347">
        <v>2.49912</v>
      </c>
      <c r="E221" s="212">
        <f t="shared" si="160"/>
        <v>0.83128072681869125</v>
      </c>
      <c r="F221" s="215">
        <f t="shared" si="186"/>
        <v>0.21130948440793584</v>
      </c>
      <c r="G221" s="216">
        <f t="shared" si="186"/>
        <v>1.7190259876904018E-3</v>
      </c>
      <c r="H221" s="217">
        <f t="shared" si="186"/>
        <v>0.61825221642306505</v>
      </c>
      <c r="I221" s="212">
        <f t="shared" si="154"/>
        <v>1.2061427629159303</v>
      </c>
      <c r="J221" s="215">
        <f t="shared" si="187"/>
        <v>0.61407296740446315</v>
      </c>
      <c r="K221" s="216">
        <f t="shared" si="187"/>
        <v>0.44762511994677295</v>
      </c>
      <c r="L221" s="473">
        <f t="shared" si="187"/>
        <v>0.14444467556469409</v>
      </c>
      <c r="M221" s="212">
        <f t="shared" si="187"/>
        <v>0</v>
      </c>
      <c r="N221" s="212">
        <f t="shared" si="188"/>
        <v>0.38593546759440223</v>
      </c>
      <c r="O221" s="219">
        <f t="shared" si="187"/>
        <v>0.32009654168538321</v>
      </c>
      <c r="P221" s="217">
        <f t="shared" si="187"/>
        <v>6.5838925909019019E-2</v>
      </c>
      <c r="Q221" s="218">
        <f t="shared" si="187"/>
        <v>7.5761042670976178E-2</v>
      </c>
      <c r="R221" s="348"/>
      <c r="S221" s="349"/>
    </row>
    <row r="222" spans="2:19">
      <c r="B222" s="268" t="s">
        <v>521</v>
      </c>
      <c r="C222" s="269" t="s">
        <v>376</v>
      </c>
      <c r="D222" s="347">
        <v>0.83936999999999995</v>
      </c>
      <c r="E222" s="212">
        <f t="shared" si="160"/>
        <v>0.27919911955800636</v>
      </c>
      <c r="F222" s="215">
        <f t="shared" si="186"/>
        <v>7.0971718816018881E-2</v>
      </c>
      <c r="G222" s="216">
        <f t="shared" si="186"/>
        <v>5.773627690097684E-4</v>
      </c>
      <c r="H222" s="217">
        <f t="shared" si="186"/>
        <v>0.20765003797297768</v>
      </c>
      <c r="I222" s="212">
        <f t="shared" si="154"/>
        <v>0.40510261648450019</v>
      </c>
      <c r="J222" s="215">
        <f t="shared" si="187"/>
        <v>0.20624636938213617</v>
      </c>
      <c r="K222" s="216">
        <f t="shared" si="187"/>
        <v>0.15034215921193173</v>
      </c>
      <c r="L222" s="473">
        <f t="shared" si="187"/>
        <v>4.8514087890432343E-2</v>
      </c>
      <c r="M222" s="212">
        <f t="shared" si="187"/>
        <v>0</v>
      </c>
      <c r="N222" s="212">
        <f t="shared" si="188"/>
        <v>0.12962268856025855</v>
      </c>
      <c r="O222" s="219">
        <f t="shared" si="187"/>
        <v>0.1075096170629902</v>
      </c>
      <c r="P222" s="217">
        <f t="shared" si="187"/>
        <v>2.211307149726835E-2</v>
      </c>
      <c r="Q222" s="218">
        <f t="shared" si="187"/>
        <v>2.5445575397234736E-2</v>
      </c>
      <c r="R222" s="348"/>
      <c r="S222" s="349"/>
    </row>
    <row r="223" spans="2:19">
      <c r="B223" s="268" t="s">
        <v>522</v>
      </c>
      <c r="C223" s="269" t="s">
        <v>378</v>
      </c>
      <c r="D223" s="347">
        <v>1.5</v>
      </c>
      <c r="E223" s="212">
        <f t="shared" si="160"/>
        <v>0.49894406440188421</v>
      </c>
      <c r="F223" s="215">
        <f t="shared" si="186"/>
        <v>0.12683033492265428</v>
      </c>
      <c r="G223" s="216">
        <f t="shared" si="186"/>
        <v>1.0317787787443591E-3</v>
      </c>
      <c r="H223" s="217">
        <f t="shared" si="186"/>
        <v>0.37108195070048561</v>
      </c>
      <c r="I223" s="212">
        <f t="shared" si="154"/>
        <v>0.72394048480020778</v>
      </c>
      <c r="J223" s="215">
        <f t="shared" si="187"/>
        <v>0.36857351832112689</v>
      </c>
      <c r="K223" s="216">
        <f t="shared" si="187"/>
        <v>0.26866964368264007</v>
      </c>
      <c r="L223" s="473">
        <f t="shared" si="187"/>
        <v>8.6697322796440823E-2</v>
      </c>
      <c r="M223" s="212">
        <f t="shared" si="187"/>
        <v>0</v>
      </c>
      <c r="N223" s="212">
        <f t="shared" si="188"/>
        <v>0.23164281882886906</v>
      </c>
      <c r="O223" s="219">
        <f t="shared" si="187"/>
        <v>0.19212555320595839</v>
      </c>
      <c r="P223" s="217">
        <f t="shared" si="187"/>
        <v>3.951726562291067E-2</v>
      </c>
      <c r="Q223" s="218">
        <f t="shared" si="187"/>
        <v>4.5472631969038807E-2</v>
      </c>
      <c r="R223" s="348"/>
      <c r="S223" s="349"/>
    </row>
    <row r="224" spans="2:19">
      <c r="B224" s="268" t="s">
        <v>523</v>
      </c>
      <c r="C224" s="269" t="s">
        <v>380</v>
      </c>
      <c r="D224" s="347">
        <v>0</v>
      </c>
      <c r="E224" s="212">
        <f t="shared" si="160"/>
        <v>0</v>
      </c>
      <c r="F224" s="215">
        <f t="shared" si="186"/>
        <v>0</v>
      </c>
      <c r="G224" s="216">
        <f t="shared" si="186"/>
        <v>0</v>
      </c>
      <c r="H224" s="217">
        <f t="shared" si="186"/>
        <v>0</v>
      </c>
      <c r="I224" s="212">
        <f t="shared" si="154"/>
        <v>0</v>
      </c>
      <c r="J224" s="215">
        <f t="shared" si="187"/>
        <v>0</v>
      </c>
      <c r="K224" s="216">
        <f t="shared" si="187"/>
        <v>0</v>
      </c>
      <c r="L224" s="473">
        <f t="shared" si="187"/>
        <v>0</v>
      </c>
      <c r="M224" s="212">
        <f t="shared" si="187"/>
        <v>0</v>
      </c>
      <c r="N224" s="212">
        <f t="shared" si="188"/>
        <v>0</v>
      </c>
      <c r="O224" s="219">
        <f t="shared" si="187"/>
        <v>0</v>
      </c>
      <c r="P224" s="217">
        <f t="shared" si="187"/>
        <v>0</v>
      </c>
      <c r="Q224" s="218">
        <f t="shared" si="187"/>
        <v>0</v>
      </c>
      <c r="R224" s="348"/>
      <c r="S224" s="349"/>
    </row>
    <row r="225" spans="2:19">
      <c r="B225" s="268" t="s">
        <v>524</v>
      </c>
      <c r="C225" s="269" t="s">
        <v>382</v>
      </c>
      <c r="D225" s="347">
        <v>0</v>
      </c>
      <c r="E225" s="212">
        <f t="shared" si="160"/>
        <v>0</v>
      </c>
      <c r="F225" s="215">
        <f t="shared" si="186"/>
        <v>0</v>
      </c>
      <c r="G225" s="216">
        <f t="shared" si="186"/>
        <v>0</v>
      </c>
      <c r="H225" s="217">
        <f t="shared" si="186"/>
        <v>0</v>
      </c>
      <c r="I225" s="212">
        <f t="shared" si="154"/>
        <v>0</v>
      </c>
      <c r="J225" s="215">
        <f t="shared" si="187"/>
        <v>0</v>
      </c>
      <c r="K225" s="216">
        <f t="shared" si="187"/>
        <v>0</v>
      </c>
      <c r="L225" s="473">
        <f t="shared" si="187"/>
        <v>0</v>
      </c>
      <c r="M225" s="212">
        <f t="shared" si="187"/>
        <v>0</v>
      </c>
      <c r="N225" s="212">
        <f t="shared" si="188"/>
        <v>0</v>
      </c>
      <c r="O225" s="219">
        <f t="shared" si="187"/>
        <v>0</v>
      </c>
      <c r="P225" s="217">
        <f t="shared" si="187"/>
        <v>0</v>
      </c>
      <c r="Q225" s="218">
        <f t="shared" si="187"/>
        <v>0</v>
      </c>
      <c r="R225" s="348"/>
      <c r="S225" s="349"/>
    </row>
    <row r="226" spans="2:19">
      <c r="B226" s="268" t="s">
        <v>525</v>
      </c>
      <c r="C226" s="269" t="s">
        <v>384</v>
      </c>
      <c r="D226" s="347">
        <v>7.4399999999999994E-2</v>
      </c>
      <c r="E226" s="212">
        <f t="shared" si="160"/>
        <v>2.4747625594333453E-2</v>
      </c>
      <c r="F226" s="215">
        <f t="shared" si="186"/>
        <v>6.290784612163652E-3</v>
      </c>
      <c r="G226" s="216">
        <f t="shared" si="186"/>
        <v>5.117622742572021E-5</v>
      </c>
      <c r="H226" s="217">
        <f t="shared" si="186"/>
        <v>1.8405664754744082E-2</v>
      </c>
      <c r="I226" s="212">
        <f t="shared" si="154"/>
        <v>3.5907448046090307E-2</v>
      </c>
      <c r="J226" s="215">
        <f t="shared" si="187"/>
        <v>1.8281246508727894E-2</v>
      </c>
      <c r="K226" s="216">
        <f t="shared" si="187"/>
        <v>1.3326014326658949E-2</v>
      </c>
      <c r="L226" s="473">
        <f t="shared" si="187"/>
        <v>4.3001872107034638E-3</v>
      </c>
      <c r="M226" s="212">
        <f t="shared" si="187"/>
        <v>0</v>
      </c>
      <c r="N226" s="212">
        <f t="shared" si="188"/>
        <v>1.1489483813911905E-2</v>
      </c>
      <c r="O226" s="219">
        <f t="shared" si="187"/>
        <v>9.5294274390155358E-3</v>
      </c>
      <c r="P226" s="217">
        <f t="shared" si="187"/>
        <v>1.9600563748963691E-3</v>
      </c>
      <c r="Q226" s="218">
        <f t="shared" si="187"/>
        <v>2.2554425456643244E-3</v>
      </c>
      <c r="R226" s="348"/>
      <c r="S226" s="349"/>
    </row>
    <row r="227" spans="2:19">
      <c r="B227" s="271" t="s">
        <v>526</v>
      </c>
      <c r="C227" s="259" t="s">
        <v>527</v>
      </c>
      <c r="D227" s="347">
        <v>0.58526999999999996</v>
      </c>
      <c r="E227" s="212">
        <f t="shared" si="160"/>
        <v>0.19467799504832717</v>
      </c>
      <c r="F227" s="215">
        <f t="shared" si="186"/>
        <v>4.9486660080121245E-2</v>
      </c>
      <c r="G227" s="216">
        <f t="shared" si="186"/>
        <v>4.0257944389047404E-4</v>
      </c>
      <c r="H227" s="217">
        <f t="shared" si="186"/>
        <v>0.14478875552431544</v>
      </c>
      <c r="I227" s="212">
        <f t="shared" si="154"/>
        <v>0.28246709835934508</v>
      </c>
      <c r="J227" s="215">
        <f t="shared" si="187"/>
        <v>0.14381001537853727</v>
      </c>
      <c r="K227" s="216">
        <f t="shared" si="187"/>
        <v>0.10482952157209251</v>
      </c>
      <c r="L227" s="473">
        <f t="shared" si="187"/>
        <v>3.3827561408715276E-2</v>
      </c>
      <c r="M227" s="212">
        <f t="shared" si="187"/>
        <v>0</v>
      </c>
      <c r="N227" s="212">
        <f t="shared" si="188"/>
        <v>9.0382395050648129E-2</v>
      </c>
      <c r="O227" s="219">
        <f t="shared" si="187"/>
        <v>7.4963548349900849E-2</v>
      </c>
      <c r="P227" s="217">
        <f t="shared" si="187"/>
        <v>1.5418846700747285E-2</v>
      </c>
      <c r="Q227" s="218">
        <f t="shared" si="187"/>
        <v>1.7742511541679561E-2</v>
      </c>
      <c r="R227" s="348"/>
      <c r="S227" s="349"/>
    </row>
    <row r="228" spans="2:19">
      <c r="B228" s="293" t="s">
        <v>528</v>
      </c>
      <c r="C228" s="294" t="s">
        <v>386</v>
      </c>
      <c r="D228" s="347">
        <v>1.20878</v>
      </c>
      <c r="E228" s="212">
        <f t="shared" si="160"/>
        <v>0.40207573744513969</v>
      </c>
      <c r="F228" s="215">
        <f t="shared" si="186"/>
        <v>0.10220664816520403</v>
      </c>
      <c r="G228" s="216">
        <f t="shared" si="186"/>
        <v>8.3146236811373756E-4</v>
      </c>
      <c r="H228" s="217">
        <f t="shared" si="186"/>
        <v>0.29903762691182195</v>
      </c>
      <c r="I228" s="212">
        <f t="shared" si="154"/>
        <v>0.58338985281119682</v>
      </c>
      <c r="J228" s="215">
        <f t="shared" si="187"/>
        <v>0.2970161983174745</v>
      </c>
      <c r="K228" s="216">
        <f t="shared" si="187"/>
        <v>0.21650832792713445</v>
      </c>
      <c r="L228" s="473">
        <f t="shared" si="187"/>
        <v>6.9865326566587824E-2</v>
      </c>
      <c r="M228" s="212">
        <f t="shared" si="187"/>
        <v>0</v>
      </c>
      <c r="N228" s="212">
        <f t="shared" si="188"/>
        <v>0.18667013769597357</v>
      </c>
      <c r="O228" s="219">
        <f t="shared" si="187"/>
        <v>0.15482501746953226</v>
      </c>
      <c r="P228" s="217">
        <f t="shared" si="187"/>
        <v>3.1845120226441308E-2</v>
      </c>
      <c r="Q228" s="218">
        <f t="shared" si="187"/>
        <v>3.6644272047689823E-2</v>
      </c>
      <c r="R228" s="348"/>
      <c r="S228" s="349"/>
    </row>
    <row r="229" spans="2:19" s="3" customFormat="1">
      <c r="B229" s="150" t="s">
        <v>183</v>
      </c>
      <c r="C229" s="210" t="s">
        <v>388</v>
      </c>
      <c r="D229" s="481">
        <v>0</v>
      </c>
      <c r="E229" s="153">
        <f t="shared" si="160"/>
        <v>0</v>
      </c>
      <c r="F229" s="154">
        <f t="shared" si="186"/>
        <v>0</v>
      </c>
      <c r="G229" s="155">
        <f t="shared" si="186"/>
        <v>0</v>
      </c>
      <c r="H229" s="156">
        <f t="shared" si="186"/>
        <v>0</v>
      </c>
      <c r="I229" s="153">
        <f t="shared" si="154"/>
        <v>0</v>
      </c>
      <c r="J229" s="154">
        <f t="shared" si="187"/>
        <v>0</v>
      </c>
      <c r="K229" s="155">
        <f t="shared" si="187"/>
        <v>0</v>
      </c>
      <c r="L229" s="472">
        <f t="shared" si="187"/>
        <v>0</v>
      </c>
      <c r="M229" s="153">
        <f t="shared" si="187"/>
        <v>0</v>
      </c>
      <c r="N229" s="153">
        <f>SUM(O229:P229)</f>
        <v>0</v>
      </c>
      <c r="O229" s="482">
        <f t="shared" si="187"/>
        <v>0</v>
      </c>
      <c r="P229" s="483">
        <f t="shared" si="187"/>
        <v>0</v>
      </c>
      <c r="Q229" s="157">
        <f t="shared" si="187"/>
        <v>0</v>
      </c>
      <c r="R229" s="337"/>
      <c r="S229" s="338"/>
    </row>
    <row r="230" spans="2:19" s="3" customFormat="1">
      <c r="B230" s="150" t="s">
        <v>185</v>
      </c>
      <c r="C230" s="210" t="s">
        <v>390</v>
      </c>
      <c r="D230" s="350">
        <f>SUM(D231:D235)</f>
        <v>0.76900999999999997</v>
      </c>
      <c r="E230" s="153">
        <f t="shared" si="160"/>
        <v>0.25579531664379535</v>
      </c>
      <c r="F230" s="154">
        <f>SUM(F231:F235)</f>
        <v>6.5022530572580256E-2</v>
      </c>
      <c r="G230" s="155">
        <f>SUM(G231:G235)</f>
        <v>5.2896546576146645E-4</v>
      </c>
      <c r="H230" s="156">
        <f>SUM(H231:H235)</f>
        <v>0.19024382060545361</v>
      </c>
      <c r="I230" s="153">
        <f t="shared" si="154"/>
        <v>0.37114498147747188</v>
      </c>
      <c r="J230" s="154">
        <f t="shared" ref="J230:Q230" si="189">SUM(J231:J235)</f>
        <v>0.18895781421608654</v>
      </c>
      <c r="K230" s="155">
        <f t="shared" si="189"/>
        <v>0.13773976179225805</v>
      </c>
      <c r="L230" s="472">
        <f t="shared" si="189"/>
        <v>4.4447405469127302E-2</v>
      </c>
      <c r="M230" s="153">
        <f t="shared" si="189"/>
        <v>0</v>
      </c>
      <c r="N230" s="153">
        <f>SUM(O230:P230)</f>
        <v>0.11875709607172574</v>
      </c>
      <c r="O230" s="158">
        <f t="shared" ref="O230:P230" si="190">SUM(O231:O235)</f>
        <v>9.849764778060939E-2</v>
      </c>
      <c r="P230" s="156">
        <f t="shared" si="190"/>
        <v>2.025944829111636E-2</v>
      </c>
      <c r="Q230" s="157">
        <f t="shared" si="189"/>
        <v>2.3312605807007024E-2</v>
      </c>
      <c r="R230" s="337"/>
      <c r="S230" s="338"/>
    </row>
    <row r="231" spans="2:19">
      <c r="B231" s="169" t="s">
        <v>529</v>
      </c>
      <c r="C231" s="369" t="s">
        <v>392</v>
      </c>
      <c r="D231" s="347">
        <v>0</v>
      </c>
      <c r="E231" s="212">
        <f t="shared" si="160"/>
        <v>0</v>
      </c>
      <c r="F231" s="215">
        <f t="shared" ref="F231:H235" si="191">IFERROR($D231*F$237/100, 0)</f>
        <v>0</v>
      </c>
      <c r="G231" s="216">
        <f t="shared" si="191"/>
        <v>0</v>
      </c>
      <c r="H231" s="217">
        <f t="shared" si="191"/>
        <v>0</v>
      </c>
      <c r="I231" s="212">
        <f t="shared" si="154"/>
        <v>0</v>
      </c>
      <c r="J231" s="215">
        <f t="shared" ref="J231:Q235" si="192">IFERROR($D231*J$237/100, 0)</f>
        <v>0</v>
      </c>
      <c r="K231" s="216">
        <f t="shared" si="192"/>
        <v>0</v>
      </c>
      <c r="L231" s="473">
        <f t="shared" si="192"/>
        <v>0</v>
      </c>
      <c r="M231" s="212">
        <f t="shared" si="192"/>
        <v>0</v>
      </c>
      <c r="N231" s="212">
        <f>SUM(O231:P231)</f>
        <v>0</v>
      </c>
      <c r="O231" s="219">
        <f t="shared" si="192"/>
        <v>0</v>
      </c>
      <c r="P231" s="217">
        <f t="shared" si="192"/>
        <v>0</v>
      </c>
      <c r="Q231" s="218">
        <f t="shared" si="192"/>
        <v>0</v>
      </c>
      <c r="R231" s="348"/>
      <c r="S231" s="349"/>
    </row>
    <row r="232" spans="2:19">
      <c r="B232" s="169" t="s">
        <v>530</v>
      </c>
      <c r="C232" s="369" t="s">
        <v>447</v>
      </c>
      <c r="D232" s="347">
        <v>0.40100000000000002</v>
      </c>
      <c r="E232" s="212">
        <f t="shared" si="160"/>
        <v>0.13338437988343704</v>
      </c>
      <c r="F232" s="215">
        <f t="shared" si="191"/>
        <v>3.390597620265625E-2</v>
      </c>
      <c r="G232" s="216">
        <f t="shared" si="191"/>
        <v>2.7582886018432534E-4</v>
      </c>
      <c r="H232" s="217">
        <f t="shared" si="191"/>
        <v>9.9202574820596481E-2</v>
      </c>
      <c r="I232" s="212">
        <f t="shared" si="154"/>
        <v>0.19353342293658887</v>
      </c>
      <c r="J232" s="215">
        <f t="shared" si="192"/>
        <v>9.8531987231181256E-2</v>
      </c>
      <c r="K232" s="216">
        <f t="shared" si="192"/>
        <v>7.1824351411159115E-2</v>
      </c>
      <c r="L232" s="473">
        <f t="shared" si="192"/>
        <v>2.3177084294248515E-2</v>
      </c>
      <c r="M232" s="212">
        <f t="shared" si="192"/>
        <v>0</v>
      </c>
      <c r="N232" s="212">
        <f t="shared" ref="N232:N235" si="193">SUM(O232:P232)</f>
        <v>6.1925846900251012E-2</v>
      </c>
      <c r="O232" s="219">
        <f t="shared" si="192"/>
        <v>5.1361564557059557E-2</v>
      </c>
      <c r="P232" s="217">
        <f t="shared" si="192"/>
        <v>1.0564282343191454E-2</v>
      </c>
      <c r="Q232" s="218">
        <f t="shared" si="192"/>
        <v>1.2156350279723043E-2</v>
      </c>
      <c r="R232" s="348"/>
      <c r="S232" s="349"/>
    </row>
    <row r="233" spans="2:19">
      <c r="B233" s="268" t="s">
        <v>531</v>
      </c>
      <c r="C233" s="269" t="s">
        <v>396</v>
      </c>
      <c r="D233" s="347">
        <v>0</v>
      </c>
      <c r="E233" s="212">
        <f t="shared" si="160"/>
        <v>0</v>
      </c>
      <c r="F233" s="215">
        <f t="shared" si="191"/>
        <v>0</v>
      </c>
      <c r="G233" s="216">
        <f t="shared" si="191"/>
        <v>0</v>
      </c>
      <c r="H233" s="217">
        <f t="shared" si="191"/>
        <v>0</v>
      </c>
      <c r="I233" s="212">
        <f t="shared" si="154"/>
        <v>0</v>
      </c>
      <c r="J233" s="215">
        <f t="shared" si="192"/>
        <v>0</v>
      </c>
      <c r="K233" s="216">
        <f t="shared" si="192"/>
        <v>0</v>
      </c>
      <c r="L233" s="473">
        <f t="shared" si="192"/>
        <v>0</v>
      </c>
      <c r="M233" s="212">
        <f t="shared" si="192"/>
        <v>0</v>
      </c>
      <c r="N233" s="212">
        <f t="shared" si="193"/>
        <v>0</v>
      </c>
      <c r="O233" s="219">
        <f t="shared" si="192"/>
        <v>0</v>
      </c>
      <c r="P233" s="217">
        <f t="shared" si="192"/>
        <v>0</v>
      </c>
      <c r="Q233" s="218">
        <f t="shared" si="192"/>
        <v>0</v>
      </c>
      <c r="R233" s="348"/>
      <c r="S233" s="349"/>
    </row>
    <row r="234" spans="2:19">
      <c r="B234" s="268" t="s">
        <v>532</v>
      </c>
      <c r="C234" s="259" t="s">
        <v>398</v>
      </c>
      <c r="D234" s="354">
        <v>0</v>
      </c>
      <c r="E234" s="222">
        <f t="shared" si="160"/>
        <v>0</v>
      </c>
      <c r="F234" s="223">
        <f t="shared" si="191"/>
        <v>0</v>
      </c>
      <c r="G234" s="224">
        <f t="shared" si="191"/>
        <v>0</v>
      </c>
      <c r="H234" s="225">
        <f t="shared" si="191"/>
        <v>0</v>
      </c>
      <c r="I234" s="222">
        <f t="shared" si="154"/>
        <v>0</v>
      </c>
      <c r="J234" s="223">
        <f t="shared" si="192"/>
        <v>0</v>
      </c>
      <c r="K234" s="224">
        <f t="shared" si="192"/>
        <v>0</v>
      </c>
      <c r="L234" s="484">
        <f t="shared" si="192"/>
        <v>0</v>
      </c>
      <c r="M234" s="222">
        <f t="shared" si="192"/>
        <v>0</v>
      </c>
      <c r="N234" s="212">
        <f t="shared" si="193"/>
        <v>0</v>
      </c>
      <c r="O234" s="227">
        <f t="shared" si="192"/>
        <v>0</v>
      </c>
      <c r="P234" s="225">
        <f t="shared" si="192"/>
        <v>0</v>
      </c>
      <c r="Q234" s="226">
        <f t="shared" si="192"/>
        <v>0</v>
      </c>
      <c r="R234" s="348"/>
      <c r="S234" s="349"/>
    </row>
    <row r="235" spans="2:19">
      <c r="B235" s="268" t="s">
        <v>533</v>
      </c>
      <c r="C235" s="259" t="s">
        <v>390</v>
      </c>
      <c r="D235" s="354">
        <v>0.36801</v>
      </c>
      <c r="E235" s="222">
        <f t="shared" si="160"/>
        <v>0.12241093676035827</v>
      </c>
      <c r="F235" s="223">
        <f t="shared" si="191"/>
        <v>3.1116554369924002E-2</v>
      </c>
      <c r="G235" s="224">
        <f t="shared" si="191"/>
        <v>2.5313660557714106E-4</v>
      </c>
      <c r="H235" s="225">
        <f t="shared" si="191"/>
        <v>9.104124578485713E-2</v>
      </c>
      <c r="I235" s="222">
        <f t="shared" si="154"/>
        <v>0.17761155854088298</v>
      </c>
      <c r="J235" s="223">
        <f t="shared" si="192"/>
        <v>9.0425826984905269E-2</v>
      </c>
      <c r="K235" s="224">
        <f t="shared" si="192"/>
        <v>6.5915410381098924E-2</v>
      </c>
      <c r="L235" s="484">
        <f t="shared" si="192"/>
        <v>2.1270321174878787E-2</v>
      </c>
      <c r="M235" s="222">
        <f t="shared" si="192"/>
        <v>0</v>
      </c>
      <c r="N235" s="212">
        <f t="shared" si="193"/>
        <v>5.6831249171474738E-2</v>
      </c>
      <c r="O235" s="227">
        <f t="shared" si="192"/>
        <v>4.7136083223549834E-2</v>
      </c>
      <c r="P235" s="225">
        <f t="shared" si="192"/>
        <v>9.6951659479249039E-3</v>
      </c>
      <c r="Q235" s="226">
        <f t="shared" si="192"/>
        <v>1.1156255527283981E-2</v>
      </c>
      <c r="R235" s="348"/>
      <c r="S235" s="349"/>
    </row>
    <row r="236" spans="2:19" ht="116.25" customHeight="1" thickBot="1">
      <c r="B236" s="122" t="s">
        <v>79</v>
      </c>
      <c r="C236" s="123" t="s">
        <v>534</v>
      </c>
      <c r="D236" s="123" t="s">
        <v>249</v>
      </c>
      <c r="E236" s="124" t="s">
        <v>250</v>
      </c>
      <c r="F236" s="125" t="s">
        <v>251</v>
      </c>
      <c r="G236" s="126" t="s">
        <v>252</v>
      </c>
      <c r="H236" s="127" t="s">
        <v>253</v>
      </c>
      <c r="I236" s="128" t="s">
        <v>254</v>
      </c>
      <c r="J236" s="125" t="s">
        <v>255</v>
      </c>
      <c r="K236" s="126" t="s">
        <v>256</v>
      </c>
      <c r="L236" s="127" t="s">
        <v>257</v>
      </c>
      <c r="M236" s="124" t="s">
        <v>258</v>
      </c>
      <c r="N236" s="128" t="s">
        <v>259</v>
      </c>
      <c r="O236" s="130" t="s">
        <v>260</v>
      </c>
      <c r="P236" s="485" t="s">
        <v>261</v>
      </c>
      <c r="Q236" s="132" t="s">
        <v>262</v>
      </c>
      <c r="R236" s="348"/>
      <c r="S236" s="349"/>
    </row>
    <row r="237" spans="2:19" ht="38.25" customHeight="1">
      <c r="B237" s="161" t="s">
        <v>208</v>
      </c>
      <c r="C237" s="369" t="s">
        <v>535</v>
      </c>
      <c r="D237" s="144">
        <f>ROUND((E237+I237+M237+N237+Q237),1)</f>
        <v>100</v>
      </c>
      <c r="E237" s="145">
        <f>SUM(F237:H237)</f>
        <v>33.262937626792279</v>
      </c>
      <c r="F237" s="146">
        <f>IFERROR((F25+F26)/($D$25+$D$26)*100, 0)</f>
        <v>8.4553556615102856</v>
      </c>
      <c r="G237" s="147">
        <f>IFERROR((G25+G26)/($D$25+$D$26)*100, 0)</f>
        <v>6.8785251916290605E-2</v>
      </c>
      <c r="H237" s="148">
        <f>IFERROR((H25+H26)/($D$25+$D$26)*100, 0)</f>
        <v>24.738796713365705</v>
      </c>
      <c r="I237" s="145">
        <f>SUM(J237:L237)</f>
        <v>48.262698986680519</v>
      </c>
      <c r="J237" s="146">
        <f t="shared" ref="J237:Q237" si="194">IFERROR((J25+J26)/($D$25+$D$26)*100, 0)</f>
        <v>24.571567888075126</v>
      </c>
      <c r="K237" s="147">
        <f t="shared" si="194"/>
        <v>17.911309578842673</v>
      </c>
      <c r="L237" s="479">
        <f t="shared" si="194"/>
        <v>5.779821519762721</v>
      </c>
      <c r="M237" s="145">
        <f t="shared" si="194"/>
        <v>0</v>
      </c>
      <c r="N237" s="149">
        <f t="shared" si="194"/>
        <v>15.44285458859127</v>
      </c>
      <c r="O237" s="480">
        <f t="shared" si="194"/>
        <v>12.80837021373056</v>
      </c>
      <c r="P237" s="148">
        <f t="shared" si="194"/>
        <v>2.6344843748607114</v>
      </c>
      <c r="Q237" s="149">
        <f t="shared" si="194"/>
        <v>3.0315087979359205</v>
      </c>
      <c r="R237" s="348"/>
      <c r="S237" s="349"/>
    </row>
    <row r="238" spans="2:19" ht="33.75" customHeight="1">
      <c r="B238" s="295" t="s">
        <v>210</v>
      </c>
      <c r="C238" s="486" t="s">
        <v>536</v>
      </c>
      <c r="D238" s="487">
        <f>ROUND((E238+I238+M238+N238+Q238),1)</f>
        <v>100</v>
      </c>
      <c r="E238" s="488">
        <f>SUM(F238:H238)</f>
        <v>39.39</v>
      </c>
      <c r="F238" s="489">
        <f>VAS075_F_Verslovienetui231GeriamojoVandens</f>
        <v>11.37</v>
      </c>
      <c r="G238" s="490">
        <f>VAS075_F_Verslovienetui232GeriamojoVandens</f>
        <v>0</v>
      </c>
      <c r="H238" s="491">
        <f>VAS075_F_Verslovienetui233GeriamojoVandens</f>
        <v>28.02</v>
      </c>
      <c r="I238" s="488">
        <f>SUM(J238:L238)</f>
        <v>59.52</v>
      </c>
      <c r="J238" s="489">
        <f>VAS075_F_Verslovienetui241NuotekuSurinkimas</f>
        <v>26.480000000000004</v>
      </c>
      <c r="K238" s="490">
        <f>VAS075_F_Verslovienetui242NuotekuValymas</f>
        <v>31.8</v>
      </c>
      <c r="L238" s="492">
        <f>VAS075_F_Verslovienetui243NuotekuDumblo</f>
        <v>1.24</v>
      </c>
      <c r="M238" s="488">
        <f>VAS075_F_Verslovienetui25PavirsiniuNuoteku</f>
        <v>0</v>
      </c>
      <c r="N238" s="493">
        <f>VAS075_F_Verslovienetui26KitosReguliuojamosios</f>
        <v>1.0900000000000001</v>
      </c>
      <c r="O238" s="494">
        <f>VAS075_F_Verslovienetui2Apskaitosveikla1</f>
        <v>0.28999999999999998</v>
      </c>
      <c r="P238" s="491">
        <f>VAS075_F_Verslovienetui2Kitareguliuoja1</f>
        <v>0.80000000000000016</v>
      </c>
      <c r="Q238" s="493">
        <f>VAS075_F_Verslovienetui27KitosVeiklos</f>
        <v>0</v>
      </c>
      <c r="R238" s="348"/>
      <c r="S238" s="349"/>
    </row>
    <row r="239" spans="2:19">
      <c r="R239" s="348"/>
      <c r="S239" s="349"/>
    </row>
    <row r="240" spans="2:19">
      <c r="C240" s="495" t="s">
        <v>537</v>
      </c>
    </row>
    <row r="241" spans="3:3">
      <c r="C241" s="496" t="s">
        <v>538</v>
      </c>
    </row>
  </sheetData>
  <sheetProtection password="F757" sheet="1" objects="1" scenarios="1"/>
  <mergeCells count="5">
    <mergeCell ref="B8:Q8"/>
    <mergeCell ref="A1:R1"/>
    <mergeCell ref="A2:R2"/>
    <mergeCell ref="A3:R3"/>
    <mergeCell ref="A5:R5"/>
  </mergeCells>
  <pageMargins left="0.7" right="0.7" top="0.75" bottom="0.75" header="0.3" footer="0.3"/>
  <pageSetup scale="3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56"/>
  <sheetViews>
    <sheetView zoomScale="93" zoomScaleNormal="93" workbookViewId="0">
      <selection sqref="A1:E1"/>
    </sheetView>
  </sheetViews>
  <sheetFormatPr defaultColWidth="9.140625" defaultRowHeight="15"/>
  <cols>
    <col min="1" max="2" width="9.140625" style="497"/>
    <col min="3" max="3" width="51.5703125" style="497" customWidth="1"/>
    <col min="4" max="4" width="22.5703125" style="498" customWidth="1"/>
    <col min="5" max="5" width="22.7109375" style="497" customWidth="1"/>
    <col min="6" max="6" width="35.85546875" style="497" customWidth="1"/>
    <col min="7" max="16384" width="9.140625" style="497"/>
  </cols>
  <sheetData>
    <row r="1" spans="1:5">
      <c r="A1" s="1250" t="s">
        <v>0</v>
      </c>
      <c r="B1" s="1251"/>
      <c r="C1" s="1251"/>
      <c r="D1" s="1251"/>
      <c r="E1" s="1252"/>
    </row>
    <row r="2" spans="1:5">
      <c r="A2" s="1250" t="s">
        <v>1</v>
      </c>
      <c r="B2" s="1251"/>
      <c r="C2" s="1251"/>
      <c r="D2" s="1251"/>
      <c r="E2" s="1252"/>
    </row>
    <row r="3" spans="1:5">
      <c r="A3" s="1253"/>
      <c r="B3" s="1254"/>
      <c r="C3" s="1254"/>
      <c r="D3" s="1254"/>
      <c r="E3" s="1255"/>
    </row>
    <row r="4" spans="1:5">
      <c r="A4" s="499"/>
      <c r="B4" s="499"/>
      <c r="C4" s="499"/>
      <c r="D4" s="500"/>
      <c r="E4" s="499"/>
    </row>
    <row r="5" spans="1:5">
      <c r="A5" s="1256" t="s">
        <v>539</v>
      </c>
      <c r="B5" s="1257"/>
      <c r="C5" s="1257"/>
      <c r="D5" s="1257"/>
      <c r="E5" s="1258"/>
    </row>
    <row r="6" spans="1:5">
      <c r="A6" s="1247" t="s">
        <v>540</v>
      </c>
      <c r="B6" s="1248"/>
      <c r="C6" s="1248"/>
      <c r="D6" s="1249"/>
      <c r="E6" s="1248"/>
    </row>
    <row r="7" spans="1:5">
      <c r="A7" s="1248"/>
      <c r="B7" s="1248"/>
      <c r="C7" s="1248"/>
      <c r="D7" s="1249"/>
      <c r="E7" s="1248"/>
    </row>
    <row r="8" spans="1:5">
      <c r="A8" s="499"/>
      <c r="B8" s="499"/>
      <c r="C8" s="499"/>
      <c r="D8" s="500"/>
      <c r="E8" s="499"/>
    </row>
    <row r="9" spans="1:5" ht="35.25" customHeight="1" thickBot="1">
      <c r="B9" s="1216" t="s">
        <v>541</v>
      </c>
      <c r="C9" s="1216"/>
      <c r="D9" s="1216"/>
      <c r="E9" s="1216"/>
    </row>
    <row r="10" spans="1:5" ht="24.75" customHeight="1" thickBot="1">
      <c r="B10" s="501" t="s">
        <v>4</v>
      </c>
      <c r="C10" s="502" t="s">
        <v>92</v>
      </c>
      <c r="D10" s="503" t="s">
        <v>49</v>
      </c>
      <c r="E10" s="504" t="s">
        <v>93</v>
      </c>
    </row>
    <row r="11" spans="1:5" ht="41.25" customHeight="1" thickTop="1" thickBot="1">
      <c r="B11" s="505" t="s">
        <v>542</v>
      </c>
      <c r="C11" s="506" t="s">
        <v>543</v>
      </c>
      <c r="D11" s="507">
        <f>VAS071_F_Ilgalaikisturt1AtaskaitinisLaikotarpis</f>
        <v>11034.13</v>
      </c>
      <c r="E11" s="508" t="s">
        <v>544</v>
      </c>
    </row>
    <row r="12" spans="1:5" ht="46.5" customHeight="1" thickTop="1" thickBot="1">
      <c r="B12" s="505" t="s">
        <v>51</v>
      </c>
      <c r="C12" s="506" t="s">
        <v>545</v>
      </c>
      <c r="D12" s="507">
        <f>SUM(D13:D14)+D18</f>
        <v>3666.9265765499995</v>
      </c>
      <c r="E12" s="508" t="s">
        <v>546</v>
      </c>
    </row>
    <row r="13" spans="1:5" ht="41.25" customHeight="1" thickTop="1">
      <c r="B13" s="509" t="s">
        <v>96</v>
      </c>
      <c r="C13" s="510" t="s">
        <v>547</v>
      </c>
      <c r="D13" s="511">
        <f>VAS076_F_Paskirstomasil23IsViso</f>
        <v>1570.0288659399998</v>
      </c>
      <c r="E13" s="512" t="s">
        <v>546</v>
      </c>
    </row>
    <row r="14" spans="1:5" ht="40.5" customHeight="1">
      <c r="B14" s="513" t="s">
        <v>102</v>
      </c>
      <c r="C14" s="514" t="s">
        <v>548</v>
      </c>
      <c r="D14" s="515">
        <f>VAS076_F_Paskirstomasil24IsViso</f>
        <v>2096.8977106099996</v>
      </c>
      <c r="E14" s="516" t="s">
        <v>546</v>
      </c>
    </row>
    <row r="15" spans="1:5" ht="40.5" customHeight="1">
      <c r="B15" s="513" t="s">
        <v>104</v>
      </c>
      <c r="C15" s="514" t="s">
        <v>549</v>
      </c>
      <c r="D15" s="515">
        <f>VAS076_F_Paskirstomasil241NuotekuSurinkimas</f>
        <v>941.27547502599987</v>
      </c>
      <c r="E15" s="516" t="s">
        <v>546</v>
      </c>
    </row>
    <row r="16" spans="1:5" ht="36.75" customHeight="1">
      <c r="B16" s="513" t="s">
        <v>110</v>
      </c>
      <c r="C16" s="514" t="s">
        <v>550</v>
      </c>
      <c r="D16" s="515">
        <f>VAS076_F_Paskirstomasil242NuotekuValymas</f>
        <v>1117.0103973390001</v>
      </c>
      <c r="E16" s="516" t="s">
        <v>546</v>
      </c>
    </row>
    <row r="17" spans="2:5" ht="34.5" customHeight="1">
      <c r="B17" s="513" t="s">
        <v>117</v>
      </c>
      <c r="C17" s="514" t="s">
        <v>551</v>
      </c>
      <c r="D17" s="515">
        <f>VAS076_F_Paskirstomasil243NuotekuDumblo</f>
        <v>38.611838245000001</v>
      </c>
      <c r="E17" s="516" t="s">
        <v>546</v>
      </c>
    </row>
    <row r="18" spans="2:5" ht="31.5" customHeight="1" thickBot="1">
      <c r="B18" s="517" t="s">
        <v>124</v>
      </c>
      <c r="C18" s="514" t="s">
        <v>552</v>
      </c>
      <c r="D18" s="515">
        <f>VAS076_F_Paskirstomasil25PavirsiniuNuoteku</f>
        <v>0</v>
      </c>
      <c r="E18" s="516" t="s">
        <v>546</v>
      </c>
    </row>
    <row r="19" spans="2:5" ht="24">
      <c r="B19" s="518" t="s">
        <v>53</v>
      </c>
      <c r="C19" s="519" t="s">
        <v>553</v>
      </c>
      <c r="D19" s="520">
        <f>SUM(D20:D29)</f>
        <v>7348.6973099999996</v>
      </c>
      <c r="E19" s="521"/>
    </row>
    <row r="20" spans="2:5">
      <c r="B20" s="513" t="s">
        <v>55</v>
      </c>
      <c r="C20" s="522" t="s">
        <v>554</v>
      </c>
      <c r="D20" s="523">
        <v>7059.3866600000001</v>
      </c>
      <c r="E20" s="516"/>
    </row>
    <row r="21" spans="2:5" ht="24">
      <c r="B21" s="513" t="s">
        <v>138</v>
      </c>
      <c r="C21" s="522" t="s">
        <v>555</v>
      </c>
      <c r="D21" s="523">
        <v>0</v>
      </c>
      <c r="E21" s="516"/>
    </row>
    <row r="22" spans="2:5">
      <c r="B22" s="513" t="s">
        <v>298</v>
      </c>
      <c r="C22" s="522" t="s">
        <v>556</v>
      </c>
      <c r="D22" s="523">
        <v>0</v>
      </c>
      <c r="E22" s="516"/>
    </row>
    <row r="23" spans="2:5">
      <c r="B23" s="513" t="s">
        <v>303</v>
      </c>
      <c r="C23" s="522" t="s">
        <v>557</v>
      </c>
      <c r="D23" s="523">
        <v>0</v>
      </c>
      <c r="E23" s="516"/>
    </row>
    <row r="24" spans="2:5">
      <c r="B24" s="513" t="s">
        <v>308</v>
      </c>
      <c r="C24" s="522" t="s">
        <v>558</v>
      </c>
      <c r="D24" s="523">
        <v>0</v>
      </c>
      <c r="E24" s="516"/>
    </row>
    <row r="25" spans="2:5">
      <c r="B25" s="513" t="s">
        <v>314</v>
      </c>
      <c r="C25" s="522" t="s">
        <v>559</v>
      </c>
      <c r="D25" s="523">
        <v>0</v>
      </c>
      <c r="E25" s="516"/>
    </row>
    <row r="26" spans="2:5" ht="24">
      <c r="B26" s="513" t="s">
        <v>318</v>
      </c>
      <c r="C26" s="522" t="s">
        <v>560</v>
      </c>
      <c r="D26" s="523">
        <v>0</v>
      </c>
      <c r="E26" s="516"/>
    </row>
    <row r="27" spans="2:5">
      <c r="B27" s="513" t="s">
        <v>327</v>
      </c>
      <c r="C27" s="522" t="s">
        <v>561</v>
      </c>
      <c r="D27" s="523">
        <v>289.30813000000001</v>
      </c>
      <c r="E27" s="516"/>
    </row>
    <row r="28" spans="2:5" ht="24">
      <c r="B28" s="517" t="s">
        <v>329</v>
      </c>
      <c r="C28" s="524" t="s">
        <v>562</v>
      </c>
      <c r="D28" s="525">
        <v>0</v>
      </c>
      <c r="E28" s="526"/>
    </row>
    <row r="29" spans="2:5" ht="24.75" thickBot="1">
      <c r="B29" s="527" t="s">
        <v>339</v>
      </c>
      <c r="C29" s="528" t="s">
        <v>563</v>
      </c>
      <c r="D29" s="529">
        <f>D11-D12-D30-D20-D21-D22-D23-D24-D25-D26-D27-D28</f>
        <v>2.5199999994356403E-3</v>
      </c>
      <c r="E29" s="530"/>
    </row>
    <row r="30" spans="2:5">
      <c r="B30" s="531" t="s">
        <v>59</v>
      </c>
      <c r="C30" s="532" t="s">
        <v>564</v>
      </c>
      <c r="D30" s="533">
        <f>SUM(D31:D33)</f>
        <v>18.506113450000001</v>
      </c>
      <c r="E30" s="516" t="s">
        <v>546</v>
      </c>
    </row>
    <row r="31" spans="2:5">
      <c r="B31" s="513" t="s">
        <v>147</v>
      </c>
      <c r="C31" s="522" t="s">
        <v>565</v>
      </c>
      <c r="D31" s="515">
        <f>VAS076_F_Paskirstomasil2Apskaitosveikla1</f>
        <v>6.170678573</v>
      </c>
      <c r="E31" s="516" t="s">
        <v>546</v>
      </c>
    </row>
    <row r="32" spans="2:5">
      <c r="B32" s="513" t="s">
        <v>149</v>
      </c>
      <c r="C32" s="514" t="s">
        <v>566</v>
      </c>
      <c r="D32" s="515">
        <f>VAS076_F_Paskirstomasil2Kitareguliuoja1</f>
        <v>12.335434877000001</v>
      </c>
      <c r="E32" s="516" t="s">
        <v>546</v>
      </c>
    </row>
    <row r="33" spans="2:5" ht="15.75" thickBot="1">
      <c r="B33" s="517" t="s">
        <v>157</v>
      </c>
      <c r="C33" s="534" t="s">
        <v>567</v>
      </c>
      <c r="D33" s="535">
        <f>VAS076_F_Paskirstomasil27KitosVeiklos</f>
        <v>0</v>
      </c>
      <c r="E33" s="526" t="s">
        <v>546</v>
      </c>
    </row>
    <row r="34" spans="2:5" ht="25.5" thickTop="1" thickBot="1">
      <c r="B34" s="505" t="s">
        <v>568</v>
      </c>
      <c r="C34" s="506" t="s">
        <v>569</v>
      </c>
      <c r="D34" s="536">
        <v>16101.699130000001</v>
      </c>
      <c r="E34" s="508"/>
    </row>
    <row r="35" spans="2:5" ht="37.5" thickTop="1" thickBot="1">
      <c r="B35" s="505" t="s">
        <v>63</v>
      </c>
      <c r="C35" s="506" t="s">
        <v>570</v>
      </c>
      <c r="D35" s="507">
        <f>SUM(D36:D37)+D41</f>
        <v>6793.3707009169993</v>
      </c>
      <c r="E35" s="508" t="s">
        <v>571</v>
      </c>
    </row>
    <row r="36" spans="2:5" ht="24.75" thickTop="1">
      <c r="B36" s="509" t="s">
        <v>65</v>
      </c>
      <c r="C36" s="510" t="s">
        <v>572</v>
      </c>
      <c r="D36" s="511">
        <f>VAS075_F_Paskirstomasil13IsViso</f>
        <v>2705.3529542929996</v>
      </c>
      <c r="E36" s="512" t="s">
        <v>571</v>
      </c>
    </row>
    <row r="37" spans="2:5" ht="24">
      <c r="B37" s="513" t="s">
        <v>69</v>
      </c>
      <c r="C37" s="514" t="s">
        <v>573</v>
      </c>
      <c r="D37" s="515">
        <f>VAS075_F_Paskirstomasil14IsViso</f>
        <v>4088.0177466239993</v>
      </c>
      <c r="E37" s="516" t="s">
        <v>571</v>
      </c>
    </row>
    <row r="38" spans="2:5" ht="24">
      <c r="B38" s="513" t="s">
        <v>574</v>
      </c>
      <c r="C38" s="514" t="s">
        <v>575</v>
      </c>
      <c r="D38" s="515">
        <f>VAS075_F_Paskirstomasil141NuotekuSurinkimas</f>
        <v>1818.6228415759997</v>
      </c>
      <c r="E38" s="516" t="s">
        <v>571</v>
      </c>
    </row>
    <row r="39" spans="2:5" ht="24">
      <c r="B39" s="513" t="s">
        <v>576</v>
      </c>
      <c r="C39" s="514" t="s">
        <v>577</v>
      </c>
      <c r="D39" s="515">
        <f>VAS075_F_Paskirstomasil142NuotekuValymas</f>
        <v>2184.5078686599995</v>
      </c>
      <c r="E39" s="516" t="s">
        <v>571</v>
      </c>
    </row>
    <row r="40" spans="2:5" ht="24">
      <c r="B40" s="513" t="s">
        <v>578</v>
      </c>
      <c r="C40" s="514" t="s">
        <v>579</v>
      </c>
      <c r="D40" s="515">
        <f>VAS075_F_Paskirstomasil143NuotekuDumblo</f>
        <v>84.887036388000013</v>
      </c>
      <c r="E40" s="516" t="s">
        <v>571</v>
      </c>
    </row>
    <row r="41" spans="2:5" ht="24.75" thickBot="1">
      <c r="B41" s="517" t="s">
        <v>71</v>
      </c>
      <c r="C41" s="514" t="s">
        <v>580</v>
      </c>
      <c r="D41" s="515">
        <f>VAS075_F_Paskirstomasil15PavirsiniuNuoteku</f>
        <v>0</v>
      </c>
      <c r="E41" s="516" t="s">
        <v>571</v>
      </c>
    </row>
    <row r="42" spans="2:5" ht="24">
      <c r="B42" s="518" t="s">
        <v>77</v>
      </c>
      <c r="C42" s="519" t="s">
        <v>581</v>
      </c>
      <c r="D42" s="520">
        <f>SUM(D43:D52)</f>
        <v>9232.8675000000021</v>
      </c>
      <c r="E42" s="521"/>
    </row>
    <row r="43" spans="2:5">
      <c r="B43" s="513" t="s">
        <v>491</v>
      </c>
      <c r="C43" s="522" t="s">
        <v>554</v>
      </c>
      <c r="D43" s="523">
        <v>8224.36852</v>
      </c>
      <c r="E43" s="516"/>
    </row>
    <row r="44" spans="2:5" ht="24">
      <c r="B44" s="513" t="s">
        <v>167</v>
      </c>
      <c r="C44" s="522" t="s">
        <v>555</v>
      </c>
      <c r="D44" s="523">
        <v>0</v>
      </c>
      <c r="E44" s="516"/>
    </row>
    <row r="45" spans="2:5">
      <c r="B45" s="513" t="s">
        <v>169</v>
      </c>
      <c r="C45" s="522" t="s">
        <v>556</v>
      </c>
      <c r="D45" s="523">
        <v>0</v>
      </c>
      <c r="E45" s="516"/>
    </row>
    <row r="46" spans="2:5">
      <c r="B46" s="513" t="s">
        <v>171</v>
      </c>
      <c r="C46" s="522" t="s">
        <v>557</v>
      </c>
      <c r="D46" s="523">
        <v>0</v>
      </c>
      <c r="E46" s="516"/>
    </row>
    <row r="47" spans="2:5">
      <c r="B47" s="513" t="s">
        <v>173</v>
      </c>
      <c r="C47" s="522" t="s">
        <v>558</v>
      </c>
      <c r="D47" s="523">
        <v>0</v>
      </c>
      <c r="E47" s="516"/>
    </row>
    <row r="48" spans="2:5">
      <c r="B48" s="513" t="s">
        <v>175</v>
      </c>
      <c r="C48" s="522" t="s">
        <v>559</v>
      </c>
      <c r="D48" s="523">
        <v>0</v>
      </c>
      <c r="E48" s="516"/>
    </row>
    <row r="49" spans="2:5" ht="24">
      <c r="B49" s="513" t="s">
        <v>177</v>
      </c>
      <c r="C49" s="522" t="s">
        <v>560</v>
      </c>
      <c r="D49" s="523">
        <v>0</v>
      </c>
      <c r="E49" s="516"/>
    </row>
    <row r="50" spans="2:5">
      <c r="B50" s="513" t="s">
        <v>179</v>
      </c>
      <c r="C50" s="522" t="s">
        <v>561</v>
      </c>
      <c r="D50" s="523">
        <v>1008.49898</v>
      </c>
      <c r="E50" s="516"/>
    </row>
    <row r="51" spans="2:5" ht="24">
      <c r="B51" s="517" t="s">
        <v>181</v>
      </c>
      <c r="C51" s="524" t="s">
        <v>562</v>
      </c>
      <c r="D51" s="525">
        <v>0</v>
      </c>
      <c r="E51" s="526"/>
    </row>
    <row r="52" spans="2:5" ht="24.75" thickBot="1">
      <c r="B52" s="527" t="s">
        <v>183</v>
      </c>
      <c r="C52" s="528" t="s">
        <v>582</v>
      </c>
      <c r="D52" s="537">
        <f>D34-D35-D53-D43-D44-D45-D46-D47-D48-D49-D50-D51</f>
        <v>2.1600499167107046E-12</v>
      </c>
      <c r="E52" s="530"/>
    </row>
    <row r="53" spans="2:5">
      <c r="B53" s="531" t="s">
        <v>79</v>
      </c>
      <c r="C53" s="532" t="s">
        <v>583</v>
      </c>
      <c r="D53" s="533">
        <f>D54+D55+D56</f>
        <v>75.460929082999996</v>
      </c>
      <c r="E53" s="516" t="s">
        <v>571</v>
      </c>
    </row>
    <row r="54" spans="2:5">
      <c r="B54" s="513" t="s">
        <v>208</v>
      </c>
      <c r="C54" s="522" t="s">
        <v>584</v>
      </c>
      <c r="D54" s="515">
        <f>VAS075_F_Paskirstomasil1Apskaitosveikla1</f>
        <v>20.237660122999998</v>
      </c>
      <c r="E54" s="516" t="s">
        <v>571</v>
      </c>
    </row>
    <row r="55" spans="2:5">
      <c r="B55" s="513" t="s">
        <v>210</v>
      </c>
      <c r="C55" s="514" t="s">
        <v>585</v>
      </c>
      <c r="D55" s="515">
        <f>VAS075_F_Paskirstomasil1Kitareguliuoja1</f>
        <v>55.223268959999992</v>
      </c>
      <c r="E55" s="516" t="s">
        <v>571</v>
      </c>
    </row>
    <row r="56" spans="2:5" ht="15.75" thickBot="1">
      <c r="B56" s="538" t="s">
        <v>218</v>
      </c>
      <c r="C56" s="539" t="s">
        <v>586</v>
      </c>
      <c r="D56" s="540">
        <f>VAS075_F_Paskirstomasil17KitosVeiklos</f>
        <v>0</v>
      </c>
      <c r="E56" s="530" t="s">
        <v>571</v>
      </c>
    </row>
  </sheetData>
  <sheetProtection password="F757" sheet="1" objects="1" scenarios="1"/>
  <mergeCells count="7">
    <mergeCell ref="B9:E9"/>
    <mergeCell ref="A6:E6"/>
    <mergeCell ref="A7:E7"/>
    <mergeCell ref="A1:E1"/>
    <mergeCell ref="A2:E2"/>
    <mergeCell ref="A3:E3"/>
    <mergeCell ref="A5:E5"/>
  </mergeCells>
  <pageMargins left="0.7" right="0.7" top="0.75" bottom="0.75" header="0.3" footer="0.3"/>
  <pageSetup scale="5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34"/>
  <sheetViews>
    <sheetView zoomScale="85" zoomScaleNormal="85" workbookViewId="0">
      <selection sqref="A1:Q1"/>
    </sheetView>
  </sheetViews>
  <sheetFormatPr defaultColWidth="9.140625" defaultRowHeight="15"/>
  <cols>
    <col min="1" max="2" width="9.140625" style="28"/>
    <col min="3" max="3" width="61.42578125" style="28" customWidth="1"/>
    <col min="4" max="4" width="11" style="28" customWidth="1"/>
    <col min="5" max="5" width="11.42578125" style="28" customWidth="1"/>
    <col min="6" max="7" width="14.140625" style="28" customWidth="1"/>
    <col min="8" max="8" width="15.140625" style="28" customWidth="1"/>
    <col min="9" max="9" width="11" style="28" customWidth="1"/>
    <col min="10" max="10" width="11.5703125" style="28" customWidth="1"/>
    <col min="11" max="11" width="13.42578125" style="28" customWidth="1"/>
    <col min="12" max="12" width="12.140625" style="28" customWidth="1"/>
    <col min="13" max="13" width="21" style="28" customWidth="1"/>
    <col min="14" max="16" width="16.28515625" style="28" customWidth="1"/>
    <col min="17" max="17" width="23.28515625" style="28" customWidth="1"/>
    <col min="18" max="18" width="15.5703125" style="28" customWidth="1"/>
    <col min="19" max="16384" width="9.140625" style="28"/>
  </cols>
  <sheetData>
    <row r="1" spans="1:17">
      <c r="A1" s="1259" t="s">
        <v>0</v>
      </c>
      <c r="B1" s="1260"/>
      <c r="C1" s="1260"/>
      <c r="D1" s="1260"/>
      <c r="E1" s="1260"/>
      <c r="F1" s="1260"/>
      <c r="G1" s="1260"/>
      <c r="H1" s="1260"/>
      <c r="I1" s="1260"/>
      <c r="J1" s="1260"/>
      <c r="K1" s="1260"/>
      <c r="L1" s="1260"/>
      <c r="M1" s="1260"/>
      <c r="N1" s="1260"/>
      <c r="O1" s="1260"/>
      <c r="P1" s="1260"/>
      <c r="Q1" s="1261"/>
    </row>
    <row r="2" spans="1:17">
      <c r="A2" s="1259" t="s">
        <v>1</v>
      </c>
      <c r="B2" s="1260"/>
      <c r="C2" s="1260"/>
      <c r="D2" s="1260"/>
      <c r="E2" s="1260"/>
      <c r="F2" s="1260"/>
      <c r="G2" s="1260"/>
      <c r="H2" s="1260"/>
      <c r="I2" s="1260"/>
      <c r="J2" s="1260"/>
      <c r="K2" s="1260"/>
      <c r="L2" s="1260"/>
      <c r="M2" s="1260"/>
      <c r="N2" s="1260"/>
      <c r="O2" s="1260"/>
      <c r="P2" s="1260"/>
      <c r="Q2" s="1261"/>
    </row>
    <row r="3" spans="1:17">
      <c r="A3" s="1262"/>
      <c r="B3" s="1263"/>
      <c r="C3" s="1263"/>
      <c r="D3" s="1263"/>
      <c r="E3" s="1263"/>
      <c r="F3" s="1263"/>
      <c r="G3" s="1263"/>
      <c r="H3" s="1263"/>
      <c r="I3" s="1263"/>
      <c r="J3" s="1263"/>
      <c r="K3" s="1263"/>
      <c r="L3" s="1263"/>
      <c r="M3" s="1263"/>
      <c r="N3" s="1263"/>
      <c r="O3" s="1263"/>
      <c r="P3" s="1263"/>
      <c r="Q3" s="1264"/>
    </row>
    <row r="4" spans="1:17">
      <c r="A4" s="541"/>
      <c r="B4" s="541"/>
      <c r="C4" s="541"/>
      <c r="D4" s="541"/>
      <c r="E4" s="541"/>
      <c r="F4" s="541"/>
      <c r="G4" s="541"/>
      <c r="H4" s="541"/>
      <c r="I4" s="541"/>
      <c r="J4" s="541"/>
      <c r="K4" s="541"/>
      <c r="L4" s="541"/>
      <c r="M4" s="541"/>
      <c r="N4" s="541"/>
      <c r="O4" s="541"/>
      <c r="P4" s="541"/>
      <c r="Q4" s="541"/>
    </row>
    <row r="5" spans="1:17">
      <c r="A5" s="1265" t="s">
        <v>587</v>
      </c>
      <c r="B5" s="1266"/>
      <c r="C5" s="1266"/>
      <c r="D5" s="1266"/>
      <c r="E5" s="1266"/>
      <c r="F5" s="1266"/>
      <c r="G5" s="1266"/>
      <c r="H5" s="1266"/>
      <c r="I5" s="1266"/>
      <c r="J5" s="1266"/>
      <c r="K5" s="1266"/>
      <c r="L5" s="1266"/>
      <c r="M5" s="1266"/>
      <c r="N5" s="1266"/>
      <c r="O5" s="1266"/>
      <c r="P5" s="1266"/>
      <c r="Q5" s="1267"/>
    </row>
    <row r="6" spans="1:17">
      <c r="A6" s="541"/>
      <c r="B6" s="541"/>
      <c r="C6" s="541"/>
      <c r="D6" s="541"/>
      <c r="E6" s="541"/>
      <c r="F6" s="541"/>
      <c r="G6" s="541"/>
      <c r="H6" s="541"/>
      <c r="I6" s="541"/>
      <c r="J6" s="541"/>
      <c r="K6" s="541"/>
      <c r="L6" s="541"/>
      <c r="M6" s="541"/>
      <c r="N6" s="541"/>
      <c r="O6" s="541"/>
      <c r="P6" s="541"/>
      <c r="Q6" s="541"/>
    </row>
    <row r="8" spans="1:17" ht="15.75" thickBot="1">
      <c r="B8" s="1216" t="s">
        <v>588</v>
      </c>
      <c r="C8" s="1216"/>
      <c r="D8" s="1216"/>
      <c r="E8" s="1216"/>
      <c r="F8" s="1216"/>
      <c r="G8" s="1216"/>
      <c r="H8" s="1216"/>
      <c r="I8" s="1216"/>
      <c r="J8" s="1216"/>
      <c r="K8" s="1216"/>
      <c r="L8" s="1216"/>
      <c r="M8" s="1216"/>
      <c r="N8" s="1216"/>
      <c r="O8" s="1216"/>
      <c r="P8" s="1216"/>
      <c r="Q8" s="1216"/>
    </row>
    <row r="9" spans="1:17" ht="71.25" customHeight="1" thickBot="1">
      <c r="B9" s="542" t="s">
        <v>4</v>
      </c>
      <c r="C9" s="543" t="s">
        <v>52</v>
      </c>
      <c r="D9" s="123" t="s">
        <v>249</v>
      </c>
      <c r="E9" s="124" t="s">
        <v>250</v>
      </c>
      <c r="F9" s="125" t="s">
        <v>251</v>
      </c>
      <c r="G9" s="126" t="s">
        <v>252</v>
      </c>
      <c r="H9" s="127" t="s">
        <v>253</v>
      </c>
      <c r="I9" s="128" t="s">
        <v>254</v>
      </c>
      <c r="J9" s="125" t="s">
        <v>255</v>
      </c>
      <c r="K9" s="126" t="s">
        <v>256</v>
      </c>
      <c r="L9" s="544" t="s">
        <v>257</v>
      </c>
      <c r="M9" s="124" t="s">
        <v>258</v>
      </c>
      <c r="N9" s="128" t="s">
        <v>259</v>
      </c>
      <c r="O9" s="130" t="s">
        <v>260</v>
      </c>
      <c r="P9" s="131" t="s">
        <v>261</v>
      </c>
      <c r="Q9" s="132" t="s">
        <v>262</v>
      </c>
    </row>
    <row r="10" spans="1:17">
      <c r="B10" s="545" t="s">
        <v>51</v>
      </c>
      <c r="C10" s="545" t="s">
        <v>589</v>
      </c>
      <c r="D10" s="134">
        <f t="shared" ref="D10:Q10" si="0">D11+D15+D20+D23+D26+D29</f>
        <v>6868.8316299999997</v>
      </c>
      <c r="E10" s="546">
        <f t="shared" si="0"/>
        <v>2705.3529542929996</v>
      </c>
      <c r="F10" s="547">
        <f t="shared" si="0"/>
        <v>780.83734171899982</v>
      </c>
      <c r="G10" s="548">
        <f t="shared" si="0"/>
        <v>0</v>
      </c>
      <c r="H10" s="549">
        <f t="shared" si="0"/>
        <v>1924.5156125740002</v>
      </c>
      <c r="I10" s="546">
        <f t="shared" si="0"/>
        <v>4088.0177466239993</v>
      </c>
      <c r="J10" s="547">
        <f t="shared" si="0"/>
        <v>1818.6228415759997</v>
      </c>
      <c r="K10" s="548">
        <f t="shared" si="0"/>
        <v>2184.5078686599995</v>
      </c>
      <c r="L10" s="549">
        <f t="shared" si="0"/>
        <v>84.887036388000013</v>
      </c>
      <c r="M10" s="546">
        <f t="shared" si="0"/>
        <v>0</v>
      </c>
      <c r="N10" s="550">
        <f t="shared" si="0"/>
        <v>75.460929082999996</v>
      </c>
      <c r="O10" s="548">
        <f t="shared" si="0"/>
        <v>20.237660122999998</v>
      </c>
      <c r="P10" s="551">
        <f t="shared" si="0"/>
        <v>55.223268959999992</v>
      </c>
      <c r="Q10" s="546">
        <f t="shared" si="0"/>
        <v>0</v>
      </c>
    </row>
    <row r="11" spans="1:17">
      <c r="B11" s="552" t="s">
        <v>96</v>
      </c>
      <c r="C11" s="553" t="s">
        <v>8</v>
      </c>
      <c r="D11" s="144">
        <f t="shared" ref="D11:D55" si="1">E11+I11+M11+N11+Q11</f>
        <v>8.51</v>
      </c>
      <c r="E11" s="145">
        <f t="shared" ref="E11:E32" si="2">SUM(F11:H11)</f>
        <v>3.3520889999999999</v>
      </c>
      <c r="F11" s="146">
        <f>SUM(F12:F14)</f>
        <v>0.96758699999999986</v>
      </c>
      <c r="G11" s="147">
        <f>SUM(G12:G14)</f>
        <v>0</v>
      </c>
      <c r="H11" s="479">
        <f>SUM(H12:H14)</f>
        <v>2.3845019999999999</v>
      </c>
      <c r="I11" s="145">
        <f t="shared" ref="I11:I32" si="3">SUM(J11:L11)</f>
        <v>5.0651520000000003</v>
      </c>
      <c r="J11" s="146">
        <f t="shared" ref="J11:Q11" si="4">SUM(J12:J14)</f>
        <v>2.2534480000000001</v>
      </c>
      <c r="K11" s="147">
        <f t="shared" si="4"/>
        <v>2.7061799999999998</v>
      </c>
      <c r="L11" s="479">
        <f t="shared" si="4"/>
        <v>0.10552400000000001</v>
      </c>
      <c r="M11" s="145">
        <f t="shared" si="4"/>
        <v>0</v>
      </c>
      <c r="N11" s="149">
        <f t="shared" ref="N11:N32" si="5">SUM(O11:P11)</f>
        <v>9.2758999999999994E-2</v>
      </c>
      <c r="O11" s="147">
        <f t="shared" si="4"/>
        <v>2.4678999999999996E-2</v>
      </c>
      <c r="P11" s="148">
        <f t="shared" si="4"/>
        <v>6.8080000000000002E-2</v>
      </c>
      <c r="Q11" s="145">
        <f t="shared" si="4"/>
        <v>0</v>
      </c>
    </row>
    <row r="12" spans="1:17">
      <c r="B12" s="554" t="s">
        <v>98</v>
      </c>
      <c r="C12" s="555" t="s">
        <v>10</v>
      </c>
      <c r="D12" s="144">
        <f t="shared" si="1"/>
        <v>8.51</v>
      </c>
      <c r="E12" s="145">
        <f t="shared" si="2"/>
        <v>3.3520889999999999</v>
      </c>
      <c r="F12" s="371">
        <f t="shared" ref="F12:H14" si="6">SUM(F35,F58,F98)</f>
        <v>0.96758699999999986</v>
      </c>
      <c r="G12" s="372">
        <f t="shared" si="6"/>
        <v>0</v>
      </c>
      <c r="H12" s="372">
        <f t="shared" si="6"/>
        <v>2.3845019999999999</v>
      </c>
      <c r="I12" s="145">
        <f t="shared" si="3"/>
        <v>5.0651520000000003</v>
      </c>
      <c r="J12" s="215">
        <f t="shared" ref="J12:Q14" si="7">SUM(J35,J58,J98)</f>
        <v>2.2534480000000001</v>
      </c>
      <c r="K12" s="216">
        <f t="shared" si="7"/>
        <v>2.7061799999999998</v>
      </c>
      <c r="L12" s="473">
        <f t="shared" si="7"/>
        <v>0.10552400000000001</v>
      </c>
      <c r="M12" s="212">
        <f t="shared" si="7"/>
        <v>0</v>
      </c>
      <c r="N12" s="149">
        <f t="shared" si="5"/>
        <v>9.2758999999999994E-2</v>
      </c>
      <c r="O12" s="216">
        <f t="shared" ref="O12:P14" si="8">SUM(O35,O58,O98)</f>
        <v>2.4678999999999996E-2</v>
      </c>
      <c r="P12" s="216">
        <f t="shared" si="8"/>
        <v>6.8080000000000002E-2</v>
      </c>
      <c r="Q12" s="212">
        <f t="shared" si="7"/>
        <v>0</v>
      </c>
    </row>
    <row r="13" spans="1:17">
      <c r="B13" s="554" t="s">
        <v>100</v>
      </c>
      <c r="C13" s="555" t="s">
        <v>11</v>
      </c>
      <c r="D13" s="144">
        <f t="shared" si="1"/>
        <v>0</v>
      </c>
      <c r="E13" s="145">
        <f t="shared" si="2"/>
        <v>0</v>
      </c>
      <c r="F13" s="371">
        <f t="shared" si="6"/>
        <v>0</v>
      </c>
      <c r="G13" s="372">
        <f t="shared" si="6"/>
        <v>0</v>
      </c>
      <c r="H13" s="372">
        <f t="shared" si="6"/>
        <v>0</v>
      </c>
      <c r="I13" s="145">
        <f t="shared" si="3"/>
        <v>0</v>
      </c>
      <c r="J13" s="215">
        <f t="shared" si="7"/>
        <v>0</v>
      </c>
      <c r="K13" s="216">
        <f t="shared" si="7"/>
        <v>0</v>
      </c>
      <c r="L13" s="473">
        <f t="shared" si="7"/>
        <v>0</v>
      </c>
      <c r="M13" s="212">
        <f t="shared" si="7"/>
        <v>0</v>
      </c>
      <c r="N13" s="149">
        <f t="shared" si="5"/>
        <v>0</v>
      </c>
      <c r="O13" s="216">
        <f t="shared" si="8"/>
        <v>0</v>
      </c>
      <c r="P13" s="216">
        <f t="shared" si="8"/>
        <v>0</v>
      </c>
      <c r="Q13" s="319">
        <f t="shared" si="7"/>
        <v>0</v>
      </c>
    </row>
    <row r="14" spans="1:17">
      <c r="B14" s="554" t="s">
        <v>590</v>
      </c>
      <c r="C14" s="555" t="s">
        <v>13</v>
      </c>
      <c r="D14" s="144">
        <f t="shared" si="1"/>
        <v>0</v>
      </c>
      <c r="E14" s="145">
        <f t="shared" si="2"/>
        <v>0</v>
      </c>
      <c r="F14" s="371">
        <f t="shared" si="6"/>
        <v>0</v>
      </c>
      <c r="G14" s="372">
        <f t="shared" si="6"/>
        <v>0</v>
      </c>
      <c r="H14" s="372">
        <f t="shared" si="6"/>
        <v>0</v>
      </c>
      <c r="I14" s="145">
        <f t="shared" si="3"/>
        <v>0</v>
      </c>
      <c r="J14" s="215">
        <f t="shared" si="7"/>
        <v>0</v>
      </c>
      <c r="K14" s="216">
        <f t="shared" si="7"/>
        <v>0</v>
      </c>
      <c r="L14" s="473">
        <f t="shared" si="7"/>
        <v>0</v>
      </c>
      <c r="M14" s="212">
        <f t="shared" si="7"/>
        <v>0</v>
      </c>
      <c r="N14" s="149">
        <f t="shared" si="5"/>
        <v>0</v>
      </c>
      <c r="O14" s="216">
        <f t="shared" si="8"/>
        <v>0</v>
      </c>
      <c r="P14" s="216">
        <f t="shared" si="8"/>
        <v>0</v>
      </c>
      <c r="Q14" s="319">
        <f t="shared" si="7"/>
        <v>0</v>
      </c>
    </row>
    <row r="15" spans="1:17">
      <c r="B15" s="552" t="s">
        <v>102</v>
      </c>
      <c r="C15" s="556" t="s">
        <v>15</v>
      </c>
      <c r="D15" s="144">
        <f t="shared" si="1"/>
        <v>6364.8171499999999</v>
      </c>
      <c r="E15" s="145">
        <f t="shared" si="2"/>
        <v>2637.7367183850001</v>
      </c>
      <c r="F15" s="146">
        <f>SUM(F16:F19)</f>
        <v>762.34027895499992</v>
      </c>
      <c r="G15" s="147">
        <f>SUM(G16:G19)</f>
        <v>0</v>
      </c>
      <c r="H15" s="479">
        <f>SUM(H16:H19)</f>
        <v>1875.3964394300001</v>
      </c>
      <c r="I15" s="145">
        <f t="shared" si="3"/>
        <v>3726.3153916799997</v>
      </c>
      <c r="J15" s="342">
        <f t="shared" ref="J15:Q15" si="9">SUM(J16:J19)</f>
        <v>1734.6155573199999</v>
      </c>
      <c r="K15" s="343">
        <f t="shared" si="9"/>
        <v>1990.4695136999999</v>
      </c>
      <c r="L15" s="557">
        <f t="shared" si="9"/>
        <v>1.2303206599999998</v>
      </c>
      <c r="M15" s="341">
        <f t="shared" si="9"/>
        <v>0</v>
      </c>
      <c r="N15" s="149">
        <f t="shared" si="5"/>
        <v>0.765039935</v>
      </c>
      <c r="O15" s="343">
        <f t="shared" si="9"/>
        <v>0.203542735</v>
      </c>
      <c r="P15" s="343">
        <f t="shared" si="9"/>
        <v>0.56149720000000003</v>
      </c>
      <c r="Q15" s="145">
        <f t="shared" si="9"/>
        <v>0</v>
      </c>
    </row>
    <row r="16" spans="1:17">
      <c r="B16" s="554" t="s">
        <v>104</v>
      </c>
      <c r="C16" s="555" t="s">
        <v>17</v>
      </c>
      <c r="D16" s="144">
        <f t="shared" si="1"/>
        <v>732.58178000000009</v>
      </c>
      <c r="E16" s="145">
        <f t="shared" si="2"/>
        <v>234.02227414200001</v>
      </c>
      <c r="F16" s="371">
        <f t="shared" ref="F16:H19" si="10">SUM(F39,F62,F102)</f>
        <v>217.190161386</v>
      </c>
      <c r="G16" s="372">
        <f t="shared" si="10"/>
        <v>0</v>
      </c>
      <c r="H16" s="372">
        <f t="shared" si="10"/>
        <v>16.832112756000001</v>
      </c>
      <c r="I16" s="145">
        <f t="shared" si="3"/>
        <v>497.904723456</v>
      </c>
      <c r="J16" s="215">
        <f t="shared" ref="J16:Q19" si="11">SUM(J39,J62,J102)</f>
        <v>23.797007344000001</v>
      </c>
      <c r="K16" s="216">
        <f t="shared" si="11"/>
        <v>473.36282604000002</v>
      </c>
      <c r="L16" s="473">
        <f t="shared" si="11"/>
        <v>0.74489007200000001</v>
      </c>
      <c r="M16" s="212">
        <f t="shared" si="11"/>
        <v>0</v>
      </c>
      <c r="N16" s="149">
        <f t="shared" si="5"/>
        <v>0.65478240200000004</v>
      </c>
      <c r="O16" s="216">
        <f t="shared" ref="O16:P18" si="12">SUM(O39,O62,O102)</f>
        <v>0.174208162</v>
      </c>
      <c r="P16" s="216">
        <f t="shared" si="12"/>
        <v>0.48057424000000004</v>
      </c>
      <c r="Q16" s="319">
        <f t="shared" si="11"/>
        <v>0</v>
      </c>
    </row>
    <row r="17" spans="2:17">
      <c r="B17" s="554" t="s">
        <v>110</v>
      </c>
      <c r="C17" s="555" t="s">
        <v>591</v>
      </c>
      <c r="D17" s="144">
        <f t="shared" si="1"/>
        <v>232.73536999999999</v>
      </c>
      <c r="E17" s="145">
        <f t="shared" si="2"/>
        <v>12.654444243</v>
      </c>
      <c r="F17" s="371">
        <f t="shared" si="10"/>
        <v>9.8201175690000007</v>
      </c>
      <c r="G17" s="372">
        <f t="shared" si="10"/>
        <v>0</v>
      </c>
      <c r="H17" s="372">
        <f t="shared" si="10"/>
        <v>2.8343266740000002</v>
      </c>
      <c r="I17" s="145">
        <f t="shared" si="3"/>
        <v>219.97066822399998</v>
      </c>
      <c r="J17" s="215">
        <f t="shared" si="11"/>
        <v>2.6785499759999998</v>
      </c>
      <c r="K17" s="216">
        <f t="shared" si="11"/>
        <v>217.16668765999998</v>
      </c>
      <c r="L17" s="473">
        <f t="shared" si="11"/>
        <v>0.12543058800000001</v>
      </c>
      <c r="M17" s="212">
        <f t="shared" si="11"/>
        <v>0</v>
      </c>
      <c r="N17" s="149">
        <f t="shared" si="5"/>
        <v>0.11025753300000002</v>
      </c>
      <c r="O17" s="216">
        <f t="shared" si="12"/>
        <v>2.9334572999999996E-2</v>
      </c>
      <c r="P17" s="216">
        <f t="shared" si="12"/>
        <v>8.0922960000000016E-2</v>
      </c>
      <c r="Q17" s="319">
        <f t="shared" si="11"/>
        <v>0</v>
      </c>
    </row>
    <row r="18" spans="2:17">
      <c r="B18" s="554" t="s">
        <v>117</v>
      </c>
      <c r="C18" s="555" t="s">
        <v>23</v>
      </c>
      <c r="D18" s="144">
        <f t="shared" si="1"/>
        <v>3236.81</v>
      </c>
      <c r="E18" s="145">
        <f t="shared" si="2"/>
        <v>1696.1000000000001</v>
      </c>
      <c r="F18" s="371">
        <f t="shared" si="10"/>
        <v>4.67</v>
      </c>
      <c r="G18" s="372">
        <f t="shared" si="10"/>
        <v>0</v>
      </c>
      <c r="H18" s="372">
        <f t="shared" si="10"/>
        <v>1691.43</v>
      </c>
      <c r="I18" s="145">
        <f t="shared" si="3"/>
        <v>1540.7099999999998</v>
      </c>
      <c r="J18" s="215">
        <f t="shared" si="11"/>
        <v>1528.6</v>
      </c>
      <c r="K18" s="216">
        <f t="shared" si="11"/>
        <v>12.11</v>
      </c>
      <c r="L18" s="473">
        <f t="shared" si="11"/>
        <v>0</v>
      </c>
      <c r="M18" s="212">
        <f t="shared" si="11"/>
        <v>0</v>
      </c>
      <c r="N18" s="149">
        <f t="shared" si="5"/>
        <v>0</v>
      </c>
      <c r="O18" s="216">
        <f t="shared" si="12"/>
        <v>0</v>
      </c>
      <c r="P18" s="216">
        <f t="shared" si="12"/>
        <v>0</v>
      </c>
      <c r="Q18" s="319">
        <f t="shared" si="11"/>
        <v>0</v>
      </c>
    </row>
    <row r="19" spans="2:17" ht="38.25">
      <c r="B19" s="554" t="s">
        <v>592</v>
      </c>
      <c r="C19" s="555" t="s">
        <v>593</v>
      </c>
      <c r="D19" s="144">
        <f t="shared" si="1"/>
        <v>2162.6899999999996</v>
      </c>
      <c r="E19" s="145">
        <f t="shared" si="2"/>
        <v>694.96</v>
      </c>
      <c r="F19" s="371">
        <f t="shared" si="10"/>
        <v>530.66</v>
      </c>
      <c r="G19" s="372">
        <f t="shared" si="10"/>
        <v>0</v>
      </c>
      <c r="H19" s="372">
        <f t="shared" si="10"/>
        <v>164.3</v>
      </c>
      <c r="I19" s="145">
        <f t="shared" si="3"/>
        <v>1467.7299999999998</v>
      </c>
      <c r="J19" s="215">
        <f t="shared" si="11"/>
        <v>179.54</v>
      </c>
      <c r="K19" s="216">
        <f t="shared" si="11"/>
        <v>1287.83</v>
      </c>
      <c r="L19" s="473">
        <f t="shared" si="11"/>
        <v>0.36</v>
      </c>
      <c r="M19" s="212">
        <f t="shared" si="11"/>
        <v>0</v>
      </c>
      <c r="N19" s="149">
        <f t="shared" si="5"/>
        <v>0</v>
      </c>
      <c r="O19" s="216">
        <f t="shared" si="11"/>
        <v>0</v>
      </c>
      <c r="P19" s="216">
        <f t="shared" si="11"/>
        <v>0</v>
      </c>
      <c r="Q19" s="319">
        <f t="shared" si="11"/>
        <v>0</v>
      </c>
    </row>
    <row r="20" spans="2:17">
      <c r="B20" s="552" t="s">
        <v>124</v>
      </c>
      <c r="C20" s="558" t="s">
        <v>27</v>
      </c>
      <c r="D20" s="144">
        <f t="shared" si="1"/>
        <v>269.11691000000002</v>
      </c>
      <c r="E20" s="145">
        <f t="shared" si="2"/>
        <v>22.301319849000002</v>
      </c>
      <c r="F20" s="146">
        <f>SUM(F21:F22)</f>
        <v>11.508819667000001</v>
      </c>
      <c r="G20" s="147">
        <f>SUM(G21:G22)</f>
        <v>0</v>
      </c>
      <c r="H20" s="479">
        <f>SUM(H21:H22)</f>
        <v>10.792500181999999</v>
      </c>
      <c r="I20" s="145">
        <f t="shared" si="3"/>
        <v>246.76297683200002</v>
      </c>
      <c r="J20" s="342">
        <f t="shared" ref="J20:Q20" si="13">SUM(J21:J22)</f>
        <v>51.088165768000003</v>
      </c>
      <c r="K20" s="343">
        <f t="shared" si="13"/>
        <v>172.96495738000002</v>
      </c>
      <c r="L20" s="557">
        <f t="shared" si="13"/>
        <v>22.709853683999999</v>
      </c>
      <c r="M20" s="341">
        <f t="shared" si="13"/>
        <v>0</v>
      </c>
      <c r="N20" s="149">
        <f t="shared" si="5"/>
        <v>5.2613318999999999E-2</v>
      </c>
      <c r="O20" s="343">
        <f t="shared" si="13"/>
        <v>1.3998038999999997E-2</v>
      </c>
      <c r="P20" s="343">
        <f t="shared" si="13"/>
        <v>3.8615280000000002E-2</v>
      </c>
      <c r="Q20" s="145">
        <f t="shared" si="13"/>
        <v>0</v>
      </c>
    </row>
    <row r="21" spans="2:17" ht="51.75">
      <c r="B21" s="554" t="s">
        <v>126</v>
      </c>
      <c r="C21" s="559" t="s">
        <v>29</v>
      </c>
      <c r="D21" s="144">
        <f t="shared" si="1"/>
        <v>261.57691</v>
      </c>
      <c r="E21" s="145">
        <f t="shared" si="2"/>
        <v>22.301319849000002</v>
      </c>
      <c r="F21" s="371">
        <f t="shared" ref="F21:H21" si="14">SUM(F44,F67,F107)</f>
        <v>11.508819667000001</v>
      </c>
      <c r="G21" s="372">
        <f t="shared" si="14"/>
        <v>0</v>
      </c>
      <c r="H21" s="372">
        <f t="shared" si="14"/>
        <v>10.792500181999999</v>
      </c>
      <c r="I21" s="145">
        <f t="shared" si="3"/>
        <v>239.22297683200003</v>
      </c>
      <c r="J21" s="215">
        <f t="shared" ref="J21:Q21" si="15">SUM(J44,J67,J107)</f>
        <v>43.548165768000004</v>
      </c>
      <c r="K21" s="216">
        <f t="shared" si="15"/>
        <v>172.96495738000002</v>
      </c>
      <c r="L21" s="473">
        <f t="shared" si="15"/>
        <v>22.709853683999999</v>
      </c>
      <c r="M21" s="212">
        <f t="shared" si="15"/>
        <v>0</v>
      </c>
      <c r="N21" s="149">
        <f t="shared" si="5"/>
        <v>5.2613318999999999E-2</v>
      </c>
      <c r="O21" s="216">
        <f t="shared" si="15"/>
        <v>1.3998038999999997E-2</v>
      </c>
      <c r="P21" s="216">
        <f t="shared" si="15"/>
        <v>3.8615280000000002E-2</v>
      </c>
      <c r="Q21" s="319">
        <f t="shared" si="15"/>
        <v>0</v>
      </c>
    </row>
    <row r="22" spans="2:17">
      <c r="B22" s="554" t="s">
        <v>128</v>
      </c>
      <c r="C22" s="559" t="s">
        <v>31</v>
      </c>
      <c r="D22" s="144">
        <f t="shared" si="1"/>
        <v>7.54</v>
      </c>
      <c r="E22" s="145">
        <f t="shared" si="2"/>
        <v>0</v>
      </c>
      <c r="F22" s="371">
        <f t="shared" ref="F22:H22" si="16">SUM(F45,F68)</f>
        <v>0</v>
      </c>
      <c r="G22" s="372">
        <f t="shared" si="16"/>
        <v>0</v>
      </c>
      <c r="H22" s="372">
        <f t="shared" si="16"/>
        <v>0</v>
      </c>
      <c r="I22" s="145">
        <f t="shared" si="3"/>
        <v>7.54</v>
      </c>
      <c r="J22" s="215">
        <f t="shared" ref="J22:Q22" si="17">SUM(J45,J68)</f>
        <v>7.54</v>
      </c>
      <c r="K22" s="216">
        <f t="shared" si="17"/>
        <v>0</v>
      </c>
      <c r="L22" s="473">
        <f t="shared" si="17"/>
        <v>0</v>
      </c>
      <c r="M22" s="212">
        <f t="shared" si="17"/>
        <v>0</v>
      </c>
      <c r="N22" s="149">
        <f t="shared" si="5"/>
        <v>0</v>
      </c>
      <c r="O22" s="216">
        <f t="shared" si="17"/>
        <v>0</v>
      </c>
      <c r="P22" s="216">
        <f t="shared" si="17"/>
        <v>0</v>
      </c>
      <c r="Q22" s="319">
        <f t="shared" si="17"/>
        <v>0</v>
      </c>
    </row>
    <row r="23" spans="2:17">
      <c r="B23" s="552" t="s">
        <v>268</v>
      </c>
      <c r="C23" s="558" t="s">
        <v>33</v>
      </c>
      <c r="D23" s="144">
        <f t="shared" si="1"/>
        <v>34.687709999999996</v>
      </c>
      <c r="E23" s="145">
        <f t="shared" si="2"/>
        <v>4.9239072139999998</v>
      </c>
      <c r="F23" s="146">
        <f>SUM(F24:F25)</f>
        <v>1.0532679620000001</v>
      </c>
      <c r="G23" s="147">
        <f>SUM(G24:G25)</f>
        <v>0</v>
      </c>
      <c r="H23" s="479">
        <f>SUM(H24:H25)</f>
        <v>3.8706392520000001</v>
      </c>
      <c r="I23" s="145">
        <f t="shared" si="3"/>
        <v>9.8308011520000012</v>
      </c>
      <c r="J23" s="342">
        <f t="shared" ref="J23:Q23" si="18">SUM(J24:J25)</f>
        <v>5.2569424480000002</v>
      </c>
      <c r="K23" s="343">
        <f t="shared" si="18"/>
        <v>4.4742586800000002</v>
      </c>
      <c r="L23" s="557">
        <f t="shared" si="18"/>
        <v>9.9600024000000009E-2</v>
      </c>
      <c r="M23" s="341">
        <f t="shared" si="18"/>
        <v>0</v>
      </c>
      <c r="N23" s="149">
        <f t="shared" si="5"/>
        <v>19.933001633999996</v>
      </c>
      <c r="O23" s="343">
        <f t="shared" si="18"/>
        <v>19.868743553999998</v>
      </c>
      <c r="P23" s="343">
        <f t="shared" si="18"/>
        <v>6.4258080000000009E-2</v>
      </c>
      <c r="Q23" s="145">
        <f t="shared" si="18"/>
        <v>0</v>
      </c>
    </row>
    <row r="24" spans="2:17">
      <c r="B24" s="554" t="s">
        <v>594</v>
      </c>
      <c r="C24" s="559" t="s">
        <v>595</v>
      </c>
      <c r="D24" s="144">
        <f t="shared" si="1"/>
        <v>18.525449999999999</v>
      </c>
      <c r="E24" s="142">
        <f t="shared" si="2"/>
        <v>0</v>
      </c>
      <c r="F24" s="560">
        <f t="shared" ref="F24:H25" si="19">SUM(F47,F70,F109)</f>
        <v>0</v>
      </c>
      <c r="G24" s="561">
        <f t="shared" si="19"/>
        <v>0</v>
      </c>
      <c r="H24" s="561">
        <f t="shared" si="19"/>
        <v>0</v>
      </c>
      <c r="I24" s="142">
        <f t="shared" si="3"/>
        <v>0</v>
      </c>
      <c r="J24" s="466">
        <f t="shared" ref="J24:Q25" si="20">SUM(J47,J70,J109)</f>
        <v>0</v>
      </c>
      <c r="K24" s="467">
        <f t="shared" si="20"/>
        <v>0</v>
      </c>
      <c r="L24" s="469">
        <f t="shared" si="20"/>
        <v>0</v>
      </c>
      <c r="M24" s="327">
        <f t="shared" si="20"/>
        <v>0</v>
      </c>
      <c r="N24" s="562">
        <f t="shared" si="5"/>
        <v>18.525449999999999</v>
      </c>
      <c r="O24" s="467">
        <f t="shared" ref="O24:P25" si="21">SUM(O47,O70,O109)</f>
        <v>18.525449999999999</v>
      </c>
      <c r="P24" s="467">
        <f t="shared" si="21"/>
        <v>0</v>
      </c>
      <c r="Q24" s="316">
        <f t="shared" si="20"/>
        <v>0</v>
      </c>
    </row>
    <row r="25" spans="2:17" ht="26.25">
      <c r="B25" s="554" t="s">
        <v>596</v>
      </c>
      <c r="C25" s="563" t="s">
        <v>597</v>
      </c>
      <c r="D25" s="144">
        <f t="shared" si="1"/>
        <v>16.16226</v>
      </c>
      <c r="E25" s="142">
        <f t="shared" si="2"/>
        <v>4.9239072139999998</v>
      </c>
      <c r="F25" s="560">
        <f t="shared" si="19"/>
        <v>1.0532679620000001</v>
      </c>
      <c r="G25" s="561">
        <f t="shared" si="19"/>
        <v>0</v>
      </c>
      <c r="H25" s="561">
        <f t="shared" si="19"/>
        <v>3.8706392520000001</v>
      </c>
      <c r="I25" s="142">
        <f t="shared" si="3"/>
        <v>9.8308011520000012</v>
      </c>
      <c r="J25" s="466">
        <f t="shared" si="20"/>
        <v>5.2569424480000002</v>
      </c>
      <c r="K25" s="467">
        <f t="shared" si="20"/>
        <v>4.4742586800000002</v>
      </c>
      <c r="L25" s="469">
        <f t="shared" si="20"/>
        <v>9.9600024000000009E-2</v>
      </c>
      <c r="M25" s="327">
        <f t="shared" si="20"/>
        <v>0</v>
      </c>
      <c r="N25" s="562">
        <f t="shared" si="5"/>
        <v>1.4075516340000001</v>
      </c>
      <c r="O25" s="467">
        <f t="shared" si="21"/>
        <v>1.3432935539999999</v>
      </c>
      <c r="P25" s="467">
        <f t="shared" si="21"/>
        <v>6.4258080000000009E-2</v>
      </c>
      <c r="Q25" s="316">
        <f t="shared" si="20"/>
        <v>0</v>
      </c>
    </row>
    <row r="26" spans="2:17">
      <c r="B26" s="552" t="s">
        <v>270</v>
      </c>
      <c r="C26" s="564" t="s">
        <v>39</v>
      </c>
      <c r="D26" s="345">
        <f t="shared" si="1"/>
        <v>191.69986</v>
      </c>
      <c r="E26" s="565">
        <f t="shared" si="2"/>
        <v>37.038919845000002</v>
      </c>
      <c r="F26" s="566">
        <f>SUM(F27:F28)</f>
        <v>4.9673881350000002</v>
      </c>
      <c r="G26" s="567">
        <f>SUM(G27:G28)</f>
        <v>0</v>
      </c>
      <c r="H26" s="568">
        <f>SUM(H27:H28)</f>
        <v>32.071531710000002</v>
      </c>
      <c r="I26" s="565">
        <f t="shared" si="3"/>
        <v>100.04342496000001</v>
      </c>
      <c r="J26" s="566">
        <f t="shared" ref="J26:Q26" si="22">SUM(J27:J28)</f>
        <v>25.40872804</v>
      </c>
      <c r="K26" s="567">
        <f t="shared" si="22"/>
        <v>13.8929589</v>
      </c>
      <c r="L26" s="568">
        <f t="shared" si="22"/>
        <v>60.741738020000007</v>
      </c>
      <c r="M26" s="565">
        <f t="shared" si="22"/>
        <v>0</v>
      </c>
      <c r="N26" s="569">
        <f t="shared" si="5"/>
        <v>54.617515194999996</v>
      </c>
      <c r="O26" s="567">
        <f t="shared" si="22"/>
        <v>0.12669679499999997</v>
      </c>
      <c r="P26" s="567">
        <f t="shared" si="22"/>
        <v>54.490818399999995</v>
      </c>
      <c r="Q26" s="565">
        <f t="shared" si="22"/>
        <v>0</v>
      </c>
    </row>
    <row r="27" spans="2:17">
      <c r="B27" s="570" t="s">
        <v>272</v>
      </c>
      <c r="C27" s="571" t="s">
        <v>41</v>
      </c>
      <c r="D27" s="306">
        <f t="shared" si="1"/>
        <v>27.898999999999997</v>
      </c>
      <c r="E27" s="304">
        <f t="shared" si="2"/>
        <v>10.989416100000001</v>
      </c>
      <c r="F27" s="572">
        <f t="shared" ref="F27:H28" si="23">SUM(F50,F73,F112)</f>
        <v>3.1721163000000003</v>
      </c>
      <c r="G27" s="573">
        <f t="shared" si="23"/>
        <v>0</v>
      </c>
      <c r="H27" s="573">
        <f t="shared" si="23"/>
        <v>7.8172998000000007</v>
      </c>
      <c r="I27" s="304">
        <f t="shared" si="3"/>
        <v>16.605484799999999</v>
      </c>
      <c r="J27" s="466">
        <f t="shared" ref="J27:Q28" si="24">SUM(J50,J73,J112)</f>
        <v>7.3876552000000002</v>
      </c>
      <c r="K27" s="467">
        <f t="shared" si="24"/>
        <v>8.8718820000000012</v>
      </c>
      <c r="L27" s="469">
        <f t="shared" si="24"/>
        <v>0.34594760000000002</v>
      </c>
      <c r="M27" s="327">
        <f t="shared" si="24"/>
        <v>0</v>
      </c>
      <c r="N27" s="574">
        <f t="shared" si="5"/>
        <v>0.30409910000000001</v>
      </c>
      <c r="O27" s="467">
        <f t="shared" ref="O27:P28" si="25">SUM(O50,O73,O112)</f>
        <v>8.0907099999999996E-2</v>
      </c>
      <c r="P27" s="467">
        <f t="shared" si="25"/>
        <v>0.22319200000000003</v>
      </c>
      <c r="Q27" s="329">
        <f t="shared" si="24"/>
        <v>0</v>
      </c>
    </row>
    <row r="28" spans="2:17" ht="26.25">
      <c r="B28" s="570" t="s">
        <v>274</v>
      </c>
      <c r="C28" s="575" t="s">
        <v>43</v>
      </c>
      <c r="D28" s="345">
        <f t="shared" si="1"/>
        <v>163.80086</v>
      </c>
      <c r="E28" s="565">
        <f t="shared" si="2"/>
        <v>26.049503744999999</v>
      </c>
      <c r="F28" s="466">
        <f t="shared" si="23"/>
        <v>1.7952718349999999</v>
      </c>
      <c r="G28" s="467">
        <f t="shared" si="23"/>
        <v>0</v>
      </c>
      <c r="H28" s="467">
        <f t="shared" si="23"/>
        <v>24.254231909999998</v>
      </c>
      <c r="I28" s="565">
        <f t="shared" si="3"/>
        <v>83.437940160000011</v>
      </c>
      <c r="J28" s="466">
        <f t="shared" si="24"/>
        <v>18.021072839999999</v>
      </c>
      <c r="K28" s="467">
        <f t="shared" si="24"/>
        <v>5.0210768999999997</v>
      </c>
      <c r="L28" s="469">
        <f t="shared" si="24"/>
        <v>60.395790420000004</v>
      </c>
      <c r="M28" s="327">
        <f t="shared" si="24"/>
        <v>0</v>
      </c>
      <c r="N28" s="569">
        <f t="shared" si="5"/>
        <v>54.313416095000001</v>
      </c>
      <c r="O28" s="467">
        <f t="shared" si="25"/>
        <v>4.5789694999999991E-2</v>
      </c>
      <c r="P28" s="467">
        <f t="shared" si="25"/>
        <v>54.267626399999997</v>
      </c>
      <c r="Q28" s="327">
        <f t="shared" si="24"/>
        <v>0</v>
      </c>
    </row>
    <row r="29" spans="2:17">
      <c r="B29" s="576" t="s">
        <v>278</v>
      </c>
      <c r="C29" s="577" t="s">
        <v>598</v>
      </c>
      <c r="D29" s="345">
        <f t="shared" si="1"/>
        <v>0</v>
      </c>
      <c r="E29" s="565">
        <f t="shared" si="2"/>
        <v>0</v>
      </c>
      <c r="F29" s="566">
        <f>SUM(F30:F32)</f>
        <v>0</v>
      </c>
      <c r="G29" s="567">
        <f>SUM(G30:G32)</f>
        <v>0</v>
      </c>
      <c r="H29" s="568">
        <f>SUM(H30:H32)</f>
        <v>0</v>
      </c>
      <c r="I29" s="565">
        <f t="shared" si="3"/>
        <v>0</v>
      </c>
      <c r="J29" s="566">
        <f t="shared" ref="J29:Q29" si="26">SUM(J30:J32)</f>
        <v>0</v>
      </c>
      <c r="K29" s="567">
        <f t="shared" si="26"/>
        <v>0</v>
      </c>
      <c r="L29" s="568">
        <f t="shared" si="26"/>
        <v>0</v>
      </c>
      <c r="M29" s="565">
        <f t="shared" si="26"/>
        <v>0</v>
      </c>
      <c r="N29" s="569">
        <f t="shared" si="5"/>
        <v>0</v>
      </c>
      <c r="O29" s="567">
        <f t="shared" si="26"/>
        <v>0</v>
      </c>
      <c r="P29" s="567">
        <f t="shared" si="26"/>
        <v>0</v>
      </c>
      <c r="Q29" s="565">
        <f t="shared" si="26"/>
        <v>0</v>
      </c>
    </row>
    <row r="30" spans="2:17">
      <c r="B30" s="578" t="s">
        <v>280</v>
      </c>
      <c r="C30" s="579" t="s">
        <v>599</v>
      </c>
      <c r="D30" s="345">
        <f t="shared" si="1"/>
        <v>0</v>
      </c>
      <c r="E30" s="565">
        <f t="shared" si="2"/>
        <v>0</v>
      </c>
      <c r="F30" s="466">
        <f t="shared" ref="F30:H32" si="27">SUM(F53,F76,F115)</f>
        <v>0</v>
      </c>
      <c r="G30" s="467">
        <f t="shared" si="27"/>
        <v>0</v>
      </c>
      <c r="H30" s="467">
        <f t="shared" si="27"/>
        <v>0</v>
      </c>
      <c r="I30" s="565">
        <f t="shared" si="3"/>
        <v>0</v>
      </c>
      <c r="J30" s="466">
        <f t="shared" ref="J30:Q32" si="28">SUM(J53,J76,J115)</f>
        <v>0</v>
      </c>
      <c r="K30" s="467">
        <f t="shared" si="28"/>
        <v>0</v>
      </c>
      <c r="L30" s="469">
        <f t="shared" si="28"/>
        <v>0</v>
      </c>
      <c r="M30" s="327">
        <f t="shared" si="28"/>
        <v>0</v>
      </c>
      <c r="N30" s="569">
        <f t="shared" si="5"/>
        <v>0</v>
      </c>
      <c r="O30" s="467">
        <f t="shared" ref="O30:P32" si="29">SUM(O53,O76,O115)</f>
        <v>0</v>
      </c>
      <c r="P30" s="467">
        <f t="shared" si="29"/>
        <v>0</v>
      </c>
      <c r="Q30" s="327">
        <f t="shared" si="28"/>
        <v>0</v>
      </c>
    </row>
    <row r="31" spans="2:17">
      <c r="B31" s="578" t="s">
        <v>600</v>
      </c>
      <c r="C31" s="579" t="s">
        <v>599</v>
      </c>
      <c r="D31" s="345">
        <f t="shared" si="1"/>
        <v>0</v>
      </c>
      <c r="E31" s="565">
        <f t="shared" si="2"/>
        <v>0</v>
      </c>
      <c r="F31" s="466">
        <f t="shared" si="27"/>
        <v>0</v>
      </c>
      <c r="G31" s="467">
        <f t="shared" si="27"/>
        <v>0</v>
      </c>
      <c r="H31" s="467">
        <f t="shared" si="27"/>
        <v>0</v>
      </c>
      <c r="I31" s="565">
        <f t="shared" si="3"/>
        <v>0</v>
      </c>
      <c r="J31" s="466">
        <f t="shared" si="28"/>
        <v>0</v>
      </c>
      <c r="K31" s="467">
        <f t="shared" si="28"/>
        <v>0</v>
      </c>
      <c r="L31" s="469">
        <f t="shared" si="28"/>
        <v>0</v>
      </c>
      <c r="M31" s="327">
        <f t="shared" si="28"/>
        <v>0</v>
      </c>
      <c r="N31" s="569">
        <f t="shared" si="5"/>
        <v>0</v>
      </c>
      <c r="O31" s="467">
        <f t="shared" si="29"/>
        <v>0</v>
      </c>
      <c r="P31" s="467">
        <f t="shared" si="29"/>
        <v>0</v>
      </c>
      <c r="Q31" s="327">
        <f t="shared" si="28"/>
        <v>0</v>
      </c>
    </row>
    <row r="32" spans="2:17">
      <c r="B32" s="580" t="s">
        <v>601</v>
      </c>
      <c r="C32" s="581" t="s">
        <v>599</v>
      </c>
      <c r="D32" s="582">
        <f t="shared" si="1"/>
        <v>0</v>
      </c>
      <c r="E32" s="583">
        <f t="shared" si="2"/>
        <v>0</v>
      </c>
      <c r="F32" s="584">
        <f t="shared" si="27"/>
        <v>0</v>
      </c>
      <c r="G32" s="585">
        <f t="shared" si="27"/>
        <v>0</v>
      </c>
      <c r="H32" s="585">
        <f t="shared" si="27"/>
        <v>0</v>
      </c>
      <c r="I32" s="583">
        <f t="shared" si="3"/>
        <v>0</v>
      </c>
      <c r="J32" s="572">
        <f t="shared" si="28"/>
        <v>0</v>
      </c>
      <c r="K32" s="573">
        <f t="shared" si="28"/>
        <v>0</v>
      </c>
      <c r="L32" s="586">
        <f t="shared" si="28"/>
        <v>0</v>
      </c>
      <c r="M32" s="329">
        <f t="shared" si="28"/>
        <v>0</v>
      </c>
      <c r="N32" s="587">
        <f t="shared" si="5"/>
        <v>0</v>
      </c>
      <c r="O32" s="573">
        <f t="shared" si="29"/>
        <v>0</v>
      </c>
      <c r="P32" s="573">
        <f t="shared" si="29"/>
        <v>0</v>
      </c>
      <c r="Q32" s="588">
        <f t="shared" si="28"/>
        <v>0</v>
      </c>
    </row>
    <row r="33" spans="2:17">
      <c r="B33" s="545" t="s">
        <v>53</v>
      </c>
      <c r="C33" s="545" t="s">
        <v>602</v>
      </c>
      <c r="D33" s="134">
        <f t="shared" si="1"/>
        <v>6733.5867600000001</v>
      </c>
      <c r="E33" s="546">
        <f t="shared" ref="E33:Q33" si="30">E34+E38+E43+E46+E49+E52</f>
        <v>2652.0800000000004</v>
      </c>
      <c r="F33" s="547">
        <f t="shared" si="30"/>
        <v>765.45999999999992</v>
      </c>
      <c r="G33" s="548">
        <f t="shared" si="30"/>
        <v>0</v>
      </c>
      <c r="H33" s="549">
        <f t="shared" si="30"/>
        <v>1886.62</v>
      </c>
      <c r="I33" s="546">
        <f t="shared" si="30"/>
        <v>4007.5200000000004</v>
      </c>
      <c r="J33" s="547">
        <f t="shared" si="30"/>
        <v>1782.81</v>
      </c>
      <c r="K33" s="548">
        <f t="shared" si="30"/>
        <v>2141.5</v>
      </c>
      <c r="L33" s="549">
        <f t="shared" si="30"/>
        <v>83.210000000000008</v>
      </c>
      <c r="M33" s="546">
        <f t="shared" si="30"/>
        <v>0</v>
      </c>
      <c r="N33" s="550">
        <f t="shared" si="30"/>
        <v>73.986760000000004</v>
      </c>
      <c r="O33" s="548">
        <f t="shared" si="30"/>
        <v>19.84545</v>
      </c>
      <c r="P33" s="548">
        <f t="shared" si="30"/>
        <v>54.141309999999997</v>
      </c>
      <c r="Q33" s="546">
        <f t="shared" si="30"/>
        <v>0</v>
      </c>
    </row>
    <row r="34" spans="2:17">
      <c r="B34" s="552" t="s">
        <v>55</v>
      </c>
      <c r="C34" s="553" t="s">
        <v>8</v>
      </c>
      <c r="D34" s="144">
        <f t="shared" si="1"/>
        <v>0</v>
      </c>
      <c r="E34" s="145">
        <f t="shared" ref="E34:E55" si="31">SUM(F34:H34)</f>
        <v>0</v>
      </c>
      <c r="F34" s="146">
        <f>SUM(F35:F37)</f>
        <v>0</v>
      </c>
      <c r="G34" s="147">
        <f>SUM(G35:G37)</f>
        <v>0</v>
      </c>
      <c r="H34" s="479">
        <f>SUM(H35:H37)</f>
        <v>0</v>
      </c>
      <c r="I34" s="145">
        <f t="shared" ref="I34:I55" si="32">SUM(J34:L34)</f>
        <v>0</v>
      </c>
      <c r="J34" s="146">
        <f t="shared" ref="J34:Q34" si="33">SUM(J35:J37)</f>
        <v>0</v>
      </c>
      <c r="K34" s="147">
        <f t="shared" si="33"/>
        <v>0</v>
      </c>
      <c r="L34" s="479">
        <f t="shared" si="33"/>
        <v>0</v>
      </c>
      <c r="M34" s="145">
        <f t="shared" si="33"/>
        <v>0</v>
      </c>
      <c r="N34" s="149">
        <f t="shared" ref="N34:N55" si="34">SUM(O34:P34)</f>
        <v>0</v>
      </c>
      <c r="O34" s="147">
        <f t="shared" si="33"/>
        <v>0</v>
      </c>
      <c r="P34" s="147">
        <f t="shared" si="33"/>
        <v>0</v>
      </c>
      <c r="Q34" s="145">
        <f t="shared" si="33"/>
        <v>0</v>
      </c>
    </row>
    <row r="35" spans="2:17">
      <c r="B35" s="554" t="s">
        <v>133</v>
      </c>
      <c r="C35" s="555" t="s">
        <v>10</v>
      </c>
      <c r="D35" s="144">
        <f t="shared" si="1"/>
        <v>0</v>
      </c>
      <c r="E35" s="145">
        <f t="shared" si="31"/>
        <v>0</v>
      </c>
      <c r="F35" s="320">
        <v>0</v>
      </c>
      <c r="G35" s="321">
        <v>0</v>
      </c>
      <c r="H35" s="589">
        <v>0</v>
      </c>
      <c r="I35" s="145">
        <f t="shared" si="32"/>
        <v>0</v>
      </c>
      <c r="J35" s="320">
        <v>0</v>
      </c>
      <c r="K35" s="321">
        <v>0</v>
      </c>
      <c r="L35" s="589">
        <v>0</v>
      </c>
      <c r="M35" s="326">
        <v>0</v>
      </c>
      <c r="N35" s="149">
        <f t="shared" si="34"/>
        <v>0</v>
      </c>
      <c r="O35" s="321">
        <v>0</v>
      </c>
      <c r="P35" s="322">
        <v>0</v>
      </c>
      <c r="Q35" s="248">
        <v>0</v>
      </c>
    </row>
    <row r="36" spans="2:17">
      <c r="B36" s="554" t="s">
        <v>135</v>
      </c>
      <c r="C36" s="555" t="s">
        <v>11</v>
      </c>
      <c r="D36" s="144">
        <f t="shared" si="1"/>
        <v>0</v>
      </c>
      <c r="E36" s="145">
        <f t="shared" si="31"/>
        <v>0</v>
      </c>
      <c r="F36" s="320">
        <v>0</v>
      </c>
      <c r="G36" s="321">
        <v>0</v>
      </c>
      <c r="H36" s="589">
        <v>0</v>
      </c>
      <c r="I36" s="145">
        <f t="shared" si="32"/>
        <v>0</v>
      </c>
      <c r="J36" s="320">
        <v>0</v>
      </c>
      <c r="K36" s="321">
        <v>0</v>
      </c>
      <c r="L36" s="589">
        <v>0</v>
      </c>
      <c r="M36" s="326">
        <v>0</v>
      </c>
      <c r="N36" s="149">
        <f t="shared" si="34"/>
        <v>0</v>
      </c>
      <c r="O36" s="321">
        <v>0</v>
      </c>
      <c r="P36" s="322">
        <v>0</v>
      </c>
      <c r="Q36" s="248">
        <v>0</v>
      </c>
    </row>
    <row r="37" spans="2:17">
      <c r="B37" s="554" t="s">
        <v>137</v>
      </c>
      <c r="C37" s="555" t="s">
        <v>13</v>
      </c>
      <c r="D37" s="144">
        <f t="shared" si="1"/>
        <v>0</v>
      </c>
      <c r="E37" s="145">
        <f t="shared" si="31"/>
        <v>0</v>
      </c>
      <c r="F37" s="320">
        <v>0</v>
      </c>
      <c r="G37" s="321">
        <v>0</v>
      </c>
      <c r="H37" s="589">
        <v>0</v>
      </c>
      <c r="I37" s="145">
        <f t="shared" si="32"/>
        <v>0</v>
      </c>
      <c r="J37" s="320">
        <v>0</v>
      </c>
      <c r="K37" s="321">
        <v>0</v>
      </c>
      <c r="L37" s="589">
        <v>0</v>
      </c>
      <c r="M37" s="326">
        <v>0</v>
      </c>
      <c r="N37" s="149">
        <f t="shared" si="34"/>
        <v>0</v>
      </c>
      <c r="O37" s="321">
        <v>0</v>
      </c>
      <c r="P37" s="322">
        <v>0</v>
      </c>
      <c r="Q37" s="248">
        <v>0</v>
      </c>
    </row>
    <row r="38" spans="2:17">
      <c r="B38" s="552" t="s">
        <v>138</v>
      </c>
      <c r="C38" s="556" t="s">
        <v>15</v>
      </c>
      <c r="D38" s="144">
        <f t="shared" si="1"/>
        <v>6294.630000000001</v>
      </c>
      <c r="E38" s="145">
        <f t="shared" si="31"/>
        <v>2610.09</v>
      </c>
      <c r="F38" s="146">
        <f>SUM(F39:F42)</f>
        <v>754.3599999999999</v>
      </c>
      <c r="G38" s="147">
        <f>SUM(G39:G42)</f>
        <v>0</v>
      </c>
      <c r="H38" s="479">
        <f>SUM(H39:H42)</f>
        <v>1855.73</v>
      </c>
      <c r="I38" s="145">
        <f t="shared" si="32"/>
        <v>3684.5400000000004</v>
      </c>
      <c r="J38" s="146">
        <f t="shared" ref="J38:Q38" si="35">SUM(J39:J42)</f>
        <v>1716.03</v>
      </c>
      <c r="K38" s="147">
        <f t="shared" si="35"/>
        <v>1968.15</v>
      </c>
      <c r="L38" s="479">
        <f t="shared" si="35"/>
        <v>0.36</v>
      </c>
      <c r="M38" s="145">
        <f t="shared" si="35"/>
        <v>0</v>
      </c>
      <c r="N38" s="149">
        <f t="shared" si="34"/>
        <v>0</v>
      </c>
      <c r="O38" s="147">
        <f t="shared" si="35"/>
        <v>0</v>
      </c>
      <c r="P38" s="148">
        <f t="shared" si="35"/>
        <v>0</v>
      </c>
      <c r="Q38" s="145">
        <f t="shared" si="35"/>
        <v>0</v>
      </c>
    </row>
    <row r="39" spans="2:17">
      <c r="B39" s="554" t="s">
        <v>140</v>
      </c>
      <c r="C39" s="555" t="s">
        <v>17</v>
      </c>
      <c r="D39" s="144">
        <f t="shared" si="1"/>
        <v>672.51</v>
      </c>
      <c r="E39" s="145">
        <f t="shared" si="31"/>
        <v>210.36</v>
      </c>
      <c r="F39" s="320">
        <v>210.36</v>
      </c>
      <c r="G39" s="321">
        <v>0</v>
      </c>
      <c r="H39" s="589">
        <v>0</v>
      </c>
      <c r="I39" s="145">
        <f t="shared" si="32"/>
        <v>462.15</v>
      </c>
      <c r="J39" s="320">
        <v>7.89</v>
      </c>
      <c r="K39" s="321">
        <v>454.26</v>
      </c>
      <c r="L39" s="589">
        <v>0</v>
      </c>
      <c r="M39" s="326">
        <v>0</v>
      </c>
      <c r="N39" s="149">
        <f t="shared" si="34"/>
        <v>0</v>
      </c>
      <c r="O39" s="321">
        <v>0</v>
      </c>
      <c r="P39" s="322">
        <v>0</v>
      </c>
      <c r="Q39" s="248">
        <v>0</v>
      </c>
    </row>
    <row r="40" spans="2:17">
      <c r="B40" s="554" t="s">
        <v>142</v>
      </c>
      <c r="C40" s="555" t="s">
        <v>591</v>
      </c>
      <c r="D40" s="144">
        <f t="shared" si="1"/>
        <v>222.61999999999998</v>
      </c>
      <c r="E40" s="145">
        <f t="shared" si="31"/>
        <v>8.67</v>
      </c>
      <c r="F40" s="320">
        <v>8.67</v>
      </c>
      <c r="G40" s="321">
        <v>0</v>
      </c>
      <c r="H40" s="589">
        <v>0</v>
      </c>
      <c r="I40" s="145">
        <f t="shared" si="32"/>
        <v>213.95</v>
      </c>
      <c r="J40" s="320">
        <v>0</v>
      </c>
      <c r="K40" s="321">
        <v>213.95</v>
      </c>
      <c r="L40" s="589">
        <v>0</v>
      </c>
      <c r="M40" s="326">
        <v>0</v>
      </c>
      <c r="N40" s="149">
        <f t="shared" si="34"/>
        <v>0</v>
      </c>
      <c r="O40" s="321">
        <v>0</v>
      </c>
      <c r="P40" s="322">
        <v>0</v>
      </c>
      <c r="Q40" s="248">
        <v>0</v>
      </c>
    </row>
    <row r="41" spans="2:17">
      <c r="B41" s="554" t="s">
        <v>603</v>
      </c>
      <c r="C41" s="555" t="s">
        <v>23</v>
      </c>
      <c r="D41" s="144">
        <f t="shared" si="1"/>
        <v>3236.81</v>
      </c>
      <c r="E41" s="145">
        <f t="shared" si="31"/>
        <v>1696.1000000000001</v>
      </c>
      <c r="F41" s="320">
        <v>4.67</v>
      </c>
      <c r="G41" s="321">
        <v>0</v>
      </c>
      <c r="H41" s="589">
        <v>1691.43</v>
      </c>
      <c r="I41" s="145">
        <f t="shared" si="32"/>
        <v>1540.7099999999998</v>
      </c>
      <c r="J41" s="320">
        <v>1528.6</v>
      </c>
      <c r="K41" s="321">
        <v>12.11</v>
      </c>
      <c r="L41" s="589">
        <v>0</v>
      </c>
      <c r="M41" s="326">
        <v>0</v>
      </c>
      <c r="N41" s="149">
        <f t="shared" si="34"/>
        <v>0</v>
      </c>
      <c r="O41" s="321">
        <v>0</v>
      </c>
      <c r="P41" s="322">
        <v>0</v>
      </c>
      <c r="Q41" s="248">
        <v>0</v>
      </c>
    </row>
    <row r="42" spans="2:17" ht="38.25">
      <c r="B42" s="554" t="s">
        <v>604</v>
      </c>
      <c r="C42" s="555" t="s">
        <v>593</v>
      </c>
      <c r="D42" s="144">
        <f t="shared" si="1"/>
        <v>2162.6899999999996</v>
      </c>
      <c r="E42" s="145">
        <f t="shared" si="31"/>
        <v>694.96</v>
      </c>
      <c r="F42" s="320">
        <v>530.66</v>
      </c>
      <c r="G42" s="321">
        <v>0</v>
      </c>
      <c r="H42" s="589">
        <v>164.3</v>
      </c>
      <c r="I42" s="145">
        <f t="shared" si="32"/>
        <v>1467.7299999999998</v>
      </c>
      <c r="J42" s="320">
        <v>179.54</v>
      </c>
      <c r="K42" s="321">
        <v>1287.83</v>
      </c>
      <c r="L42" s="589">
        <v>0.36</v>
      </c>
      <c r="M42" s="326">
        <v>0</v>
      </c>
      <c r="N42" s="149">
        <f t="shared" si="34"/>
        <v>0</v>
      </c>
      <c r="O42" s="321">
        <v>0</v>
      </c>
      <c r="P42" s="322">
        <v>0</v>
      </c>
      <c r="Q42" s="248">
        <v>0</v>
      </c>
    </row>
    <row r="43" spans="2:17">
      <c r="B43" s="552" t="s">
        <v>298</v>
      </c>
      <c r="C43" s="558" t="s">
        <v>27</v>
      </c>
      <c r="D43" s="144">
        <f t="shared" si="1"/>
        <v>264.29000000000002</v>
      </c>
      <c r="E43" s="145">
        <f t="shared" si="31"/>
        <v>20.399999999999999</v>
      </c>
      <c r="F43" s="146">
        <f>SUM(F44:F45)</f>
        <v>10.96</v>
      </c>
      <c r="G43" s="147">
        <f>SUM(G44:G45)</f>
        <v>0</v>
      </c>
      <c r="H43" s="479">
        <f>SUM(H44:H45)</f>
        <v>9.44</v>
      </c>
      <c r="I43" s="145">
        <f t="shared" si="32"/>
        <v>243.89000000000001</v>
      </c>
      <c r="J43" s="146">
        <f t="shared" ref="J43:Q43" si="36">SUM(J44:J45)</f>
        <v>49.81</v>
      </c>
      <c r="K43" s="147">
        <f t="shared" si="36"/>
        <v>171.43</v>
      </c>
      <c r="L43" s="479">
        <f t="shared" si="36"/>
        <v>22.65</v>
      </c>
      <c r="M43" s="145">
        <f t="shared" si="36"/>
        <v>0</v>
      </c>
      <c r="N43" s="149">
        <f t="shared" si="34"/>
        <v>0</v>
      </c>
      <c r="O43" s="147">
        <f t="shared" si="36"/>
        <v>0</v>
      </c>
      <c r="P43" s="148">
        <f t="shared" si="36"/>
        <v>0</v>
      </c>
      <c r="Q43" s="145">
        <f t="shared" si="36"/>
        <v>0</v>
      </c>
    </row>
    <row r="44" spans="2:17" ht="51.75">
      <c r="B44" s="554" t="s">
        <v>300</v>
      </c>
      <c r="C44" s="559" t="s">
        <v>29</v>
      </c>
      <c r="D44" s="144">
        <f t="shared" si="1"/>
        <v>256.75</v>
      </c>
      <c r="E44" s="145">
        <f t="shared" si="31"/>
        <v>20.399999999999999</v>
      </c>
      <c r="F44" s="320">
        <v>10.96</v>
      </c>
      <c r="G44" s="321">
        <v>0</v>
      </c>
      <c r="H44" s="589">
        <v>9.44</v>
      </c>
      <c r="I44" s="145">
        <f t="shared" si="32"/>
        <v>236.35000000000002</v>
      </c>
      <c r="J44" s="320">
        <v>42.27</v>
      </c>
      <c r="K44" s="321">
        <v>171.43</v>
      </c>
      <c r="L44" s="589">
        <v>22.65</v>
      </c>
      <c r="M44" s="326">
        <v>0</v>
      </c>
      <c r="N44" s="149">
        <f t="shared" si="34"/>
        <v>0</v>
      </c>
      <c r="O44" s="321">
        <v>0</v>
      </c>
      <c r="P44" s="322">
        <v>0</v>
      </c>
      <c r="Q44" s="248">
        <v>0</v>
      </c>
    </row>
    <row r="45" spans="2:17">
      <c r="B45" s="554" t="s">
        <v>301</v>
      </c>
      <c r="C45" s="559" t="s">
        <v>31</v>
      </c>
      <c r="D45" s="144">
        <f t="shared" si="1"/>
        <v>7.54</v>
      </c>
      <c r="E45" s="145">
        <f t="shared" si="31"/>
        <v>0</v>
      </c>
      <c r="F45" s="320">
        <v>0</v>
      </c>
      <c r="G45" s="321">
        <v>0</v>
      </c>
      <c r="H45" s="589">
        <v>0</v>
      </c>
      <c r="I45" s="145">
        <f t="shared" si="32"/>
        <v>7.54</v>
      </c>
      <c r="J45" s="320">
        <v>7.54</v>
      </c>
      <c r="K45" s="321">
        <v>0</v>
      </c>
      <c r="L45" s="589">
        <v>0</v>
      </c>
      <c r="M45" s="326">
        <v>0</v>
      </c>
      <c r="N45" s="149">
        <f t="shared" si="34"/>
        <v>0</v>
      </c>
      <c r="O45" s="321">
        <v>0</v>
      </c>
      <c r="P45" s="322">
        <v>0</v>
      </c>
      <c r="Q45" s="248">
        <v>0</v>
      </c>
    </row>
    <row r="46" spans="2:17">
      <c r="B46" s="552" t="s">
        <v>303</v>
      </c>
      <c r="C46" s="558" t="s">
        <v>33</v>
      </c>
      <c r="D46" s="144">
        <f t="shared" si="1"/>
        <v>26.655450000000002</v>
      </c>
      <c r="E46" s="145">
        <f t="shared" si="31"/>
        <v>1.7600000000000002</v>
      </c>
      <c r="F46" s="146">
        <f>SUM(F47:F48)</f>
        <v>0.14000000000000001</v>
      </c>
      <c r="G46" s="147">
        <f>SUM(G47:G48)</f>
        <v>0</v>
      </c>
      <c r="H46" s="479">
        <f>SUM(H47:H48)</f>
        <v>1.62</v>
      </c>
      <c r="I46" s="145">
        <f t="shared" si="32"/>
        <v>5.05</v>
      </c>
      <c r="J46" s="146">
        <f t="shared" ref="J46:Q46" si="37">SUM(J47:J48)</f>
        <v>3.13</v>
      </c>
      <c r="K46" s="147">
        <f t="shared" si="37"/>
        <v>1.92</v>
      </c>
      <c r="L46" s="479">
        <f t="shared" si="37"/>
        <v>0</v>
      </c>
      <c r="M46" s="145">
        <f t="shared" si="37"/>
        <v>0</v>
      </c>
      <c r="N46" s="149">
        <f t="shared" si="34"/>
        <v>19.84545</v>
      </c>
      <c r="O46" s="147">
        <f t="shared" si="37"/>
        <v>19.84545</v>
      </c>
      <c r="P46" s="148">
        <f t="shared" si="37"/>
        <v>0</v>
      </c>
      <c r="Q46" s="145">
        <f t="shared" si="37"/>
        <v>0</v>
      </c>
    </row>
    <row r="47" spans="2:17">
      <c r="B47" s="554" t="s">
        <v>304</v>
      </c>
      <c r="C47" s="559" t="s">
        <v>595</v>
      </c>
      <c r="D47" s="144">
        <f t="shared" si="1"/>
        <v>18.525449999999999</v>
      </c>
      <c r="E47" s="142">
        <f t="shared" si="31"/>
        <v>0</v>
      </c>
      <c r="F47" s="590">
        <v>0</v>
      </c>
      <c r="G47" s="591">
        <v>0</v>
      </c>
      <c r="H47" s="592">
        <v>0</v>
      </c>
      <c r="I47" s="142">
        <f t="shared" si="32"/>
        <v>0</v>
      </c>
      <c r="J47" s="590">
        <v>0</v>
      </c>
      <c r="K47" s="591">
        <v>0</v>
      </c>
      <c r="L47" s="592">
        <v>0</v>
      </c>
      <c r="M47" s="593">
        <v>0</v>
      </c>
      <c r="N47" s="562">
        <f t="shared" si="34"/>
        <v>18.525449999999999</v>
      </c>
      <c r="O47" s="591">
        <v>18.525449999999999</v>
      </c>
      <c r="P47" s="594">
        <v>0</v>
      </c>
      <c r="Q47" s="248">
        <v>0</v>
      </c>
    </row>
    <row r="48" spans="2:17" ht="26.25">
      <c r="B48" s="554" t="s">
        <v>304</v>
      </c>
      <c r="C48" s="595" t="s">
        <v>597</v>
      </c>
      <c r="D48" s="144">
        <f t="shared" si="1"/>
        <v>8.1300000000000008</v>
      </c>
      <c r="E48" s="142">
        <f t="shared" si="31"/>
        <v>1.7600000000000002</v>
      </c>
      <c r="F48" s="590">
        <v>0.14000000000000001</v>
      </c>
      <c r="G48" s="591">
        <v>0</v>
      </c>
      <c r="H48" s="592">
        <v>1.62</v>
      </c>
      <c r="I48" s="142">
        <f t="shared" si="32"/>
        <v>5.05</v>
      </c>
      <c r="J48" s="590">
        <v>3.13</v>
      </c>
      <c r="K48" s="591">
        <v>1.92</v>
      </c>
      <c r="L48" s="592">
        <v>0</v>
      </c>
      <c r="M48" s="593">
        <v>0</v>
      </c>
      <c r="N48" s="562">
        <f t="shared" si="34"/>
        <v>1.32</v>
      </c>
      <c r="O48" s="591">
        <v>1.32</v>
      </c>
      <c r="P48" s="594">
        <v>0</v>
      </c>
      <c r="Q48" s="248">
        <v>0</v>
      </c>
    </row>
    <row r="49" spans="2:18">
      <c r="B49" s="552" t="s">
        <v>308</v>
      </c>
      <c r="C49" s="564" t="s">
        <v>39</v>
      </c>
      <c r="D49" s="345">
        <f t="shared" si="1"/>
        <v>148.01131000000001</v>
      </c>
      <c r="E49" s="565">
        <f t="shared" si="31"/>
        <v>19.829999999999998</v>
      </c>
      <c r="F49" s="566">
        <f>SUM(F50:F51)</f>
        <v>0</v>
      </c>
      <c r="G49" s="567">
        <f>SUM(G50:G51)</f>
        <v>0</v>
      </c>
      <c r="H49" s="568">
        <f>SUM(H50:H51)</f>
        <v>19.829999999999998</v>
      </c>
      <c r="I49" s="565">
        <f t="shared" si="32"/>
        <v>74.040000000000006</v>
      </c>
      <c r="J49" s="566">
        <f t="shared" ref="J49:Q49" si="38">SUM(J50:J51)</f>
        <v>13.84</v>
      </c>
      <c r="K49" s="567">
        <f t="shared" si="38"/>
        <v>0</v>
      </c>
      <c r="L49" s="568">
        <f t="shared" si="38"/>
        <v>60.2</v>
      </c>
      <c r="M49" s="565">
        <f t="shared" si="38"/>
        <v>0</v>
      </c>
      <c r="N49" s="569">
        <f t="shared" si="34"/>
        <v>54.141309999999997</v>
      </c>
      <c r="O49" s="567">
        <f t="shared" si="38"/>
        <v>0</v>
      </c>
      <c r="P49" s="596">
        <f t="shared" si="38"/>
        <v>54.141309999999997</v>
      </c>
      <c r="Q49" s="565">
        <f t="shared" si="38"/>
        <v>0</v>
      </c>
    </row>
    <row r="50" spans="2:18">
      <c r="B50" s="570" t="s">
        <v>310</v>
      </c>
      <c r="C50" s="571" t="s">
        <v>41</v>
      </c>
      <c r="D50" s="306">
        <f t="shared" si="1"/>
        <v>0</v>
      </c>
      <c r="E50" s="304">
        <f t="shared" si="31"/>
        <v>0</v>
      </c>
      <c r="F50" s="597">
        <v>0</v>
      </c>
      <c r="G50" s="598">
        <v>0</v>
      </c>
      <c r="H50" s="599">
        <v>0</v>
      </c>
      <c r="I50" s="304">
        <f t="shared" si="32"/>
        <v>0</v>
      </c>
      <c r="J50" s="597">
        <v>0</v>
      </c>
      <c r="K50" s="598">
        <v>0</v>
      </c>
      <c r="L50" s="599">
        <v>0</v>
      </c>
      <c r="M50" s="600">
        <v>0</v>
      </c>
      <c r="N50" s="574">
        <f t="shared" si="34"/>
        <v>0</v>
      </c>
      <c r="O50" s="598">
        <v>0</v>
      </c>
      <c r="P50" s="601">
        <v>0</v>
      </c>
      <c r="Q50" s="248">
        <v>0</v>
      </c>
    </row>
    <row r="51" spans="2:18" ht="26.25">
      <c r="B51" s="570" t="s">
        <v>312</v>
      </c>
      <c r="C51" s="575" t="s">
        <v>43</v>
      </c>
      <c r="D51" s="345">
        <f t="shared" si="1"/>
        <v>148.01131000000001</v>
      </c>
      <c r="E51" s="565">
        <f t="shared" si="31"/>
        <v>19.829999999999998</v>
      </c>
      <c r="F51" s="602">
        <v>0</v>
      </c>
      <c r="G51" s="603">
        <v>0</v>
      </c>
      <c r="H51" s="604">
        <v>19.829999999999998</v>
      </c>
      <c r="I51" s="565">
        <f t="shared" si="32"/>
        <v>74.040000000000006</v>
      </c>
      <c r="J51" s="602">
        <v>13.84</v>
      </c>
      <c r="K51" s="603">
        <v>0</v>
      </c>
      <c r="L51" s="604">
        <v>60.2</v>
      </c>
      <c r="M51" s="605">
        <v>0</v>
      </c>
      <c r="N51" s="569">
        <f t="shared" si="34"/>
        <v>54.141309999999997</v>
      </c>
      <c r="O51" s="603">
        <v>0</v>
      </c>
      <c r="P51" s="606">
        <v>54.141309999999997</v>
      </c>
      <c r="Q51" s="248">
        <v>0</v>
      </c>
    </row>
    <row r="52" spans="2:18">
      <c r="B52" s="576" t="s">
        <v>314</v>
      </c>
      <c r="C52" s="577" t="s">
        <v>598</v>
      </c>
      <c r="D52" s="345">
        <f t="shared" si="1"/>
        <v>0</v>
      </c>
      <c r="E52" s="565">
        <f t="shared" si="31"/>
        <v>0</v>
      </c>
      <c r="F52" s="566">
        <f>SUM(F53:F55)</f>
        <v>0</v>
      </c>
      <c r="G52" s="567">
        <f>SUM(G53:G55)</f>
        <v>0</v>
      </c>
      <c r="H52" s="568">
        <f>SUM(H53:H55)</f>
        <v>0</v>
      </c>
      <c r="I52" s="565">
        <f t="shared" si="32"/>
        <v>0</v>
      </c>
      <c r="J52" s="566">
        <f t="shared" ref="J52:Q52" si="39">SUM(J53:J55)</f>
        <v>0</v>
      </c>
      <c r="K52" s="567">
        <f t="shared" si="39"/>
        <v>0</v>
      </c>
      <c r="L52" s="568">
        <f t="shared" si="39"/>
        <v>0</v>
      </c>
      <c r="M52" s="565">
        <f t="shared" si="39"/>
        <v>0</v>
      </c>
      <c r="N52" s="569">
        <f t="shared" si="34"/>
        <v>0</v>
      </c>
      <c r="O52" s="567">
        <f t="shared" si="39"/>
        <v>0</v>
      </c>
      <c r="P52" s="596">
        <f t="shared" si="39"/>
        <v>0</v>
      </c>
      <c r="Q52" s="565">
        <f t="shared" si="39"/>
        <v>0</v>
      </c>
    </row>
    <row r="53" spans="2:18">
      <c r="B53" s="578" t="s">
        <v>316</v>
      </c>
      <c r="C53" s="579" t="s">
        <v>599</v>
      </c>
      <c r="D53" s="345">
        <f t="shared" si="1"/>
        <v>0</v>
      </c>
      <c r="E53" s="565">
        <f t="shared" si="31"/>
        <v>0</v>
      </c>
      <c r="F53" s="602">
        <v>0</v>
      </c>
      <c r="G53" s="603">
        <v>0</v>
      </c>
      <c r="H53" s="604">
        <v>0</v>
      </c>
      <c r="I53" s="565">
        <f t="shared" si="32"/>
        <v>0</v>
      </c>
      <c r="J53" s="602">
        <v>0</v>
      </c>
      <c r="K53" s="603">
        <v>0</v>
      </c>
      <c r="L53" s="604">
        <v>0</v>
      </c>
      <c r="M53" s="605">
        <v>0</v>
      </c>
      <c r="N53" s="569">
        <f t="shared" si="34"/>
        <v>0</v>
      </c>
      <c r="O53" s="603">
        <v>0</v>
      </c>
      <c r="P53" s="606">
        <v>0</v>
      </c>
      <c r="Q53" s="248">
        <v>0</v>
      </c>
    </row>
    <row r="54" spans="2:18">
      <c r="B54" s="578" t="s">
        <v>605</v>
      </c>
      <c r="C54" s="579" t="s">
        <v>599</v>
      </c>
      <c r="D54" s="345">
        <f t="shared" si="1"/>
        <v>0</v>
      </c>
      <c r="E54" s="565">
        <f t="shared" si="31"/>
        <v>0</v>
      </c>
      <c r="F54" s="602">
        <v>0</v>
      </c>
      <c r="G54" s="603">
        <v>0</v>
      </c>
      <c r="H54" s="604">
        <v>0</v>
      </c>
      <c r="I54" s="565">
        <f t="shared" si="32"/>
        <v>0</v>
      </c>
      <c r="J54" s="602">
        <v>0</v>
      </c>
      <c r="K54" s="603">
        <v>0</v>
      </c>
      <c r="L54" s="604">
        <v>0</v>
      </c>
      <c r="M54" s="605">
        <v>0</v>
      </c>
      <c r="N54" s="569">
        <f t="shared" si="34"/>
        <v>0</v>
      </c>
      <c r="O54" s="603">
        <v>0</v>
      </c>
      <c r="P54" s="606">
        <v>0</v>
      </c>
      <c r="Q54" s="248">
        <v>0</v>
      </c>
    </row>
    <row r="55" spans="2:18">
      <c r="B55" s="580" t="s">
        <v>606</v>
      </c>
      <c r="C55" s="581" t="s">
        <v>599</v>
      </c>
      <c r="D55" s="582">
        <f t="shared" si="1"/>
        <v>0</v>
      </c>
      <c r="E55" s="583">
        <f t="shared" si="31"/>
        <v>0</v>
      </c>
      <c r="F55" s="607">
        <v>0</v>
      </c>
      <c r="G55" s="608">
        <v>0</v>
      </c>
      <c r="H55" s="609">
        <v>0</v>
      </c>
      <c r="I55" s="583">
        <f t="shared" si="32"/>
        <v>0</v>
      </c>
      <c r="J55" s="607">
        <v>0</v>
      </c>
      <c r="K55" s="608">
        <v>0</v>
      </c>
      <c r="L55" s="609">
        <v>0</v>
      </c>
      <c r="M55" s="610">
        <v>0</v>
      </c>
      <c r="N55" s="587">
        <f t="shared" si="34"/>
        <v>0</v>
      </c>
      <c r="O55" s="608">
        <v>0</v>
      </c>
      <c r="P55" s="611">
        <v>0</v>
      </c>
      <c r="Q55" s="612">
        <v>0</v>
      </c>
    </row>
    <row r="56" spans="2:18">
      <c r="B56" s="545" t="s">
        <v>59</v>
      </c>
      <c r="C56" s="545" t="s">
        <v>607</v>
      </c>
      <c r="D56" s="134">
        <f t="shared" ref="D56:Q56" si="40">D57+D61+D66+D69+D72+D75</f>
        <v>52.996339999999996</v>
      </c>
      <c r="E56" s="546">
        <f t="shared" si="40"/>
        <v>20.875258326000001</v>
      </c>
      <c r="F56" s="547">
        <f t="shared" si="40"/>
        <v>6.0256838579999989</v>
      </c>
      <c r="G56" s="548">
        <f t="shared" si="40"/>
        <v>0</v>
      </c>
      <c r="H56" s="549">
        <f t="shared" si="40"/>
        <v>14.849574468</v>
      </c>
      <c r="I56" s="546">
        <f t="shared" si="40"/>
        <v>31.543421567999999</v>
      </c>
      <c r="J56" s="547">
        <f t="shared" si="40"/>
        <v>14.033430832000001</v>
      </c>
      <c r="K56" s="548">
        <f t="shared" si="40"/>
        <v>16.852836119999999</v>
      </c>
      <c r="L56" s="549">
        <f t="shared" si="40"/>
        <v>0.65715461600000002</v>
      </c>
      <c r="M56" s="546">
        <f t="shared" si="40"/>
        <v>0</v>
      </c>
      <c r="N56" s="550">
        <f t="shared" si="40"/>
        <v>0.57766010599999995</v>
      </c>
      <c r="O56" s="548">
        <f t="shared" si="40"/>
        <v>0.15368938599999998</v>
      </c>
      <c r="P56" s="551">
        <f t="shared" si="40"/>
        <v>0.42397072000000002</v>
      </c>
      <c r="Q56" s="546">
        <f t="shared" si="40"/>
        <v>0</v>
      </c>
      <c r="R56" s="613"/>
    </row>
    <row r="57" spans="2:18">
      <c r="B57" s="552" t="s">
        <v>147</v>
      </c>
      <c r="C57" s="553" t="s">
        <v>8</v>
      </c>
      <c r="D57" s="144">
        <f>SUM(D58:D60)</f>
        <v>0</v>
      </c>
      <c r="E57" s="145">
        <f t="shared" ref="E57:E78" si="41">SUM(F57:H57)</f>
        <v>0</v>
      </c>
      <c r="F57" s="146">
        <f>SUM(F58:F60)</f>
        <v>0</v>
      </c>
      <c r="G57" s="147">
        <f>SUM(G58:G60)</f>
        <v>0</v>
      </c>
      <c r="H57" s="479">
        <f>SUM(H58:H60)</f>
        <v>0</v>
      </c>
      <c r="I57" s="145">
        <f t="shared" ref="I57:I78" si="42">SUM(J57:L57)</f>
        <v>0</v>
      </c>
      <c r="J57" s="146">
        <f t="shared" ref="J57:Q57" si="43">SUM(J58:J60)</f>
        <v>0</v>
      </c>
      <c r="K57" s="147">
        <f t="shared" si="43"/>
        <v>0</v>
      </c>
      <c r="L57" s="479">
        <f t="shared" si="43"/>
        <v>0</v>
      </c>
      <c r="M57" s="145">
        <f t="shared" si="43"/>
        <v>0</v>
      </c>
      <c r="N57" s="149">
        <f t="shared" ref="N57:N78" si="44">SUM(O57:P57)</f>
        <v>0</v>
      </c>
      <c r="O57" s="147">
        <f t="shared" si="43"/>
        <v>0</v>
      </c>
      <c r="P57" s="148">
        <f t="shared" si="43"/>
        <v>0</v>
      </c>
      <c r="Q57" s="145">
        <f t="shared" si="43"/>
        <v>0</v>
      </c>
    </row>
    <row r="58" spans="2:18">
      <c r="B58" s="554" t="s">
        <v>406</v>
      </c>
      <c r="C58" s="555" t="s">
        <v>10</v>
      </c>
      <c r="D58" s="323">
        <v>0</v>
      </c>
      <c r="E58" s="319">
        <f t="shared" si="41"/>
        <v>0</v>
      </c>
      <c r="F58" s="371">
        <f t="shared" ref="F58:H60" si="45">IFERROR($D58*F80/100, 0)</f>
        <v>0</v>
      </c>
      <c r="G58" s="372">
        <f t="shared" si="45"/>
        <v>0</v>
      </c>
      <c r="H58" s="614">
        <f t="shared" si="45"/>
        <v>0</v>
      </c>
      <c r="I58" s="319">
        <f t="shared" si="42"/>
        <v>0</v>
      </c>
      <c r="J58" s="371">
        <f t="shared" ref="J58:Q60" si="46">IFERROR($D58*J80/100, 0)</f>
        <v>0</v>
      </c>
      <c r="K58" s="372">
        <f t="shared" si="46"/>
        <v>0</v>
      </c>
      <c r="L58" s="614">
        <f t="shared" si="46"/>
        <v>0</v>
      </c>
      <c r="M58" s="319">
        <f t="shared" si="46"/>
        <v>0</v>
      </c>
      <c r="N58" s="615">
        <f t="shared" si="44"/>
        <v>0</v>
      </c>
      <c r="O58" s="372">
        <f t="shared" ref="O58:P60" si="47">IFERROR($D58*O80/100, 0)</f>
        <v>0</v>
      </c>
      <c r="P58" s="373">
        <f t="shared" si="47"/>
        <v>0</v>
      </c>
      <c r="Q58" s="319">
        <f t="shared" si="46"/>
        <v>0</v>
      </c>
    </row>
    <row r="59" spans="2:18">
      <c r="B59" s="554" t="s">
        <v>407</v>
      </c>
      <c r="C59" s="555" t="s">
        <v>11</v>
      </c>
      <c r="D59" s="323">
        <v>0</v>
      </c>
      <c r="E59" s="319">
        <f t="shared" si="41"/>
        <v>0</v>
      </c>
      <c r="F59" s="371">
        <f t="shared" si="45"/>
        <v>0</v>
      </c>
      <c r="G59" s="372">
        <f t="shared" si="45"/>
        <v>0</v>
      </c>
      <c r="H59" s="614">
        <f t="shared" si="45"/>
        <v>0</v>
      </c>
      <c r="I59" s="319">
        <f t="shared" si="42"/>
        <v>0</v>
      </c>
      <c r="J59" s="371">
        <f t="shared" si="46"/>
        <v>0</v>
      </c>
      <c r="K59" s="372">
        <f t="shared" si="46"/>
        <v>0</v>
      </c>
      <c r="L59" s="614">
        <f t="shared" si="46"/>
        <v>0</v>
      </c>
      <c r="M59" s="319">
        <f t="shared" si="46"/>
        <v>0</v>
      </c>
      <c r="N59" s="615">
        <f t="shared" si="44"/>
        <v>0</v>
      </c>
      <c r="O59" s="372">
        <f t="shared" si="47"/>
        <v>0</v>
      </c>
      <c r="P59" s="373">
        <f t="shared" si="47"/>
        <v>0</v>
      </c>
      <c r="Q59" s="319">
        <f t="shared" si="46"/>
        <v>0</v>
      </c>
    </row>
    <row r="60" spans="2:18">
      <c r="B60" s="554" t="s">
        <v>608</v>
      </c>
      <c r="C60" s="555" t="s">
        <v>13</v>
      </c>
      <c r="D60" s="323">
        <v>0</v>
      </c>
      <c r="E60" s="319">
        <f t="shared" si="41"/>
        <v>0</v>
      </c>
      <c r="F60" s="371">
        <f t="shared" si="45"/>
        <v>0</v>
      </c>
      <c r="G60" s="372">
        <f t="shared" si="45"/>
        <v>0</v>
      </c>
      <c r="H60" s="614">
        <f t="shared" si="45"/>
        <v>0</v>
      </c>
      <c r="I60" s="319">
        <f t="shared" si="42"/>
        <v>0</v>
      </c>
      <c r="J60" s="371">
        <f t="shared" si="46"/>
        <v>0</v>
      </c>
      <c r="K60" s="372">
        <f t="shared" si="46"/>
        <v>0</v>
      </c>
      <c r="L60" s="614">
        <f t="shared" si="46"/>
        <v>0</v>
      </c>
      <c r="M60" s="319">
        <f t="shared" si="46"/>
        <v>0</v>
      </c>
      <c r="N60" s="615">
        <f t="shared" si="44"/>
        <v>0</v>
      </c>
      <c r="O60" s="372">
        <f t="shared" si="47"/>
        <v>0</v>
      </c>
      <c r="P60" s="373">
        <f t="shared" si="47"/>
        <v>0</v>
      </c>
      <c r="Q60" s="319">
        <f t="shared" si="46"/>
        <v>0</v>
      </c>
    </row>
    <row r="61" spans="2:18">
      <c r="B61" s="552" t="s">
        <v>149</v>
      </c>
      <c r="C61" s="556" t="s">
        <v>15</v>
      </c>
      <c r="D61" s="144">
        <f>SUM(D62:D65)</f>
        <v>30.603290000000001</v>
      </c>
      <c r="E61" s="145">
        <f t="shared" si="41"/>
        <v>12.054635931</v>
      </c>
      <c r="F61" s="146">
        <f>SUM(F62:F65)</f>
        <v>3.4795940729999999</v>
      </c>
      <c r="G61" s="147">
        <f>SUM(G62:G65)</f>
        <v>0</v>
      </c>
      <c r="H61" s="479">
        <f>SUM(H62:H65)</f>
        <v>8.5750418580000005</v>
      </c>
      <c r="I61" s="145">
        <f t="shared" si="42"/>
        <v>18.215078208000001</v>
      </c>
      <c r="J61" s="146">
        <f t="shared" ref="J61:Q61" si="48">SUM(J62:J65)</f>
        <v>8.1037511920000007</v>
      </c>
      <c r="K61" s="147">
        <f t="shared" si="48"/>
        <v>9.7318462200000013</v>
      </c>
      <c r="L61" s="479">
        <f t="shared" si="48"/>
        <v>0.37948079600000001</v>
      </c>
      <c r="M61" s="145">
        <f t="shared" si="48"/>
        <v>0</v>
      </c>
      <c r="N61" s="149">
        <f t="shared" si="44"/>
        <v>0.33357586100000003</v>
      </c>
      <c r="O61" s="147">
        <f t="shared" si="48"/>
        <v>8.8749541000000001E-2</v>
      </c>
      <c r="P61" s="148">
        <f t="shared" si="48"/>
        <v>0.24482632000000001</v>
      </c>
      <c r="Q61" s="145">
        <f t="shared" si="48"/>
        <v>0</v>
      </c>
    </row>
    <row r="62" spans="2:18">
      <c r="B62" s="554" t="s">
        <v>151</v>
      </c>
      <c r="C62" s="555" t="s">
        <v>17</v>
      </c>
      <c r="D62" s="323">
        <v>30.603290000000001</v>
      </c>
      <c r="E62" s="319">
        <f t="shared" si="41"/>
        <v>12.054635931</v>
      </c>
      <c r="F62" s="371">
        <f t="shared" ref="F62:H65" si="49">IFERROR($D62*F83/100, 0)</f>
        <v>3.4795940729999999</v>
      </c>
      <c r="G62" s="372">
        <f t="shared" si="49"/>
        <v>0</v>
      </c>
      <c r="H62" s="614">
        <f t="shared" si="49"/>
        <v>8.5750418580000005</v>
      </c>
      <c r="I62" s="319">
        <f t="shared" si="42"/>
        <v>18.215078208000001</v>
      </c>
      <c r="J62" s="371">
        <f t="shared" ref="J62:Q65" si="50">IFERROR($D62*J83/100, 0)</f>
        <v>8.1037511920000007</v>
      </c>
      <c r="K62" s="372">
        <f t="shared" si="50"/>
        <v>9.7318462200000013</v>
      </c>
      <c r="L62" s="614">
        <f t="shared" si="50"/>
        <v>0.37948079600000001</v>
      </c>
      <c r="M62" s="319">
        <f t="shared" si="50"/>
        <v>0</v>
      </c>
      <c r="N62" s="615">
        <f t="shared" si="44"/>
        <v>0.33357586100000003</v>
      </c>
      <c r="O62" s="372">
        <f t="shared" ref="O62:P65" si="51">IFERROR($D62*O83/100, 0)</f>
        <v>8.8749541000000001E-2</v>
      </c>
      <c r="P62" s="373">
        <f t="shared" si="51"/>
        <v>0.24482632000000001</v>
      </c>
      <c r="Q62" s="319">
        <f t="shared" si="50"/>
        <v>0</v>
      </c>
    </row>
    <row r="63" spans="2:18">
      <c r="B63" s="554" t="s">
        <v>153</v>
      </c>
      <c r="C63" s="555" t="s">
        <v>591</v>
      </c>
      <c r="D63" s="323">
        <v>0</v>
      </c>
      <c r="E63" s="319">
        <f t="shared" si="41"/>
        <v>0</v>
      </c>
      <c r="F63" s="371">
        <f t="shared" si="49"/>
        <v>0</v>
      </c>
      <c r="G63" s="372">
        <f t="shared" si="49"/>
        <v>0</v>
      </c>
      <c r="H63" s="614">
        <f t="shared" si="49"/>
        <v>0</v>
      </c>
      <c r="I63" s="319">
        <f t="shared" si="42"/>
        <v>0</v>
      </c>
      <c r="J63" s="371">
        <f t="shared" si="50"/>
        <v>0</v>
      </c>
      <c r="K63" s="372">
        <f t="shared" si="50"/>
        <v>0</v>
      </c>
      <c r="L63" s="614">
        <f t="shared" si="50"/>
        <v>0</v>
      </c>
      <c r="M63" s="319">
        <f t="shared" si="50"/>
        <v>0</v>
      </c>
      <c r="N63" s="615">
        <f t="shared" si="44"/>
        <v>0</v>
      </c>
      <c r="O63" s="372">
        <f t="shared" si="51"/>
        <v>0</v>
      </c>
      <c r="P63" s="373">
        <f t="shared" si="51"/>
        <v>0</v>
      </c>
      <c r="Q63" s="319">
        <f t="shared" si="50"/>
        <v>0</v>
      </c>
    </row>
    <row r="64" spans="2:18">
      <c r="B64" s="554" t="s">
        <v>155</v>
      </c>
      <c r="C64" s="555" t="s">
        <v>23</v>
      </c>
      <c r="D64" s="323">
        <v>0</v>
      </c>
      <c r="E64" s="319">
        <f t="shared" si="41"/>
        <v>0</v>
      </c>
      <c r="F64" s="371">
        <f t="shared" si="49"/>
        <v>0</v>
      </c>
      <c r="G64" s="372">
        <f t="shared" si="49"/>
        <v>0</v>
      </c>
      <c r="H64" s="614">
        <f t="shared" si="49"/>
        <v>0</v>
      </c>
      <c r="I64" s="319">
        <f t="shared" si="42"/>
        <v>0</v>
      </c>
      <c r="J64" s="371">
        <f t="shared" si="50"/>
        <v>0</v>
      </c>
      <c r="K64" s="372">
        <f t="shared" si="50"/>
        <v>0</v>
      </c>
      <c r="L64" s="614">
        <f t="shared" si="50"/>
        <v>0</v>
      </c>
      <c r="M64" s="319">
        <f t="shared" si="50"/>
        <v>0</v>
      </c>
      <c r="N64" s="615">
        <f t="shared" si="44"/>
        <v>0</v>
      </c>
      <c r="O64" s="372">
        <f t="shared" si="51"/>
        <v>0</v>
      </c>
      <c r="P64" s="373">
        <f t="shared" si="51"/>
        <v>0</v>
      </c>
      <c r="Q64" s="319">
        <f t="shared" si="50"/>
        <v>0</v>
      </c>
    </row>
    <row r="65" spans="2:17" ht="38.25">
      <c r="B65" s="554" t="s">
        <v>609</v>
      </c>
      <c r="C65" s="555" t="s">
        <v>593</v>
      </c>
      <c r="D65" s="323">
        <v>0</v>
      </c>
      <c r="E65" s="319">
        <f t="shared" si="41"/>
        <v>0</v>
      </c>
      <c r="F65" s="371">
        <f t="shared" si="49"/>
        <v>0</v>
      </c>
      <c r="G65" s="372">
        <f t="shared" si="49"/>
        <v>0</v>
      </c>
      <c r="H65" s="614">
        <f t="shared" si="49"/>
        <v>0</v>
      </c>
      <c r="I65" s="319">
        <f t="shared" si="42"/>
        <v>0</v>
      </c>
      <c r="J65" s="371">
        <f t="shared" si="50"/>
        <v>0</v>
      </c>
      <c r="K65" s="372">
        <f t="shared" si="50"/>
        <v>0</v>
      </c>
      <c r="L65" s="614">
        <f t="shared" si="50"/>
        <v>0</v>
      </c>
      <c r="M65" s="319">
        <f t="shared" si="50"/>
        <v>0</v>
      </c>
      <c r="N65" s="615">
        <f t="shared" si="44"/>
        <v>0</v>
      </c>
      <c r="O65" s="372">
        <f t="shared" si="51"/>
        <v>0</v>
      </c>
      <c r="P65" s="373">
        <f t="shared" si="51"/>
        <v>0</v>
      </c>
      <c r="Q65" s="319">
        <f t="shared" si="50"/>
        <v>0</v>
      </c>
    </row>
    <row r="66" spans="2:17">
      <c r="B66" s="552" t="s">
        <v>157</v>
      </c>
      <c r="C66" s="558" t="s">
        <v>27</v>
      </c>
      <c r="D66" s="144">
        <f>D67+D68</f>
        <v>4.8269099999999998</v>
      </c>
      <c r="E66" s="145">
        <f t="shared" si="41"/>
        <v>1.9013198490000001</v>
      </c>
      <c r="F66" s="146">
        <f>F67+F68</f>
        <v>0.54881966699999996</v>
      </c>
      <c r="G66" s="147">
        <f>G67+G68</f>
        <v>0</v>
      </c>
      <c r="H66" s="479">
        <f>H67+H68</f>
        <v>1.352500182</v>
      </c>
      <c r="I66" s="145">
        <f t="shared" si="42"/>
        <v>2.872976832</v>
      </c>
      <c r="J66" s="146">
        <f t="shared" ref="J66:Q66" si="52">J67+J68</f>
        <v>1.278165768</v>
      </c>
      <c r="K66" s="147">
        <f t="shared" si="52"/>
        <v>1.5349573799999998</v>
      </c>
      <c r="L66" s="479">
        <f t="shared" si="52"/>
        <v>5.9853683999999997E-2</v>
      </c>
      <c r="M66" s="145">
        <f t="shared" si="52"/>
        <v>0</v>
      </c>
      <c r="N66" s="149">
        <f t="shared" si="44"/>
        <v>5.2613318999999999E-2</v>
      </c>
      <c r="O66" s="147">
        <f t="shared" si="52"/>
        <v>1.3998038999999997E-2</v>
      </c>
      <c r="P66" s="148">
        <f t="shared" si="52"/>
        <v>3.8615280000000002E-2</v>
      </c>
      <c r="Q66" s="145">
        <f t="shared" si="52"/>
        <v>0</v>
      </c>
    </row>
    <row r="67" spans="2:17" ht="51.75">
      <c r="B67" s="554" t="s">
        <v>408</v>
      </c>
      <c r="C67" s="559" t="s">
        <v>29</v>
      </c>
      <c r="D67" s="323">
        <v>4.8269099999999998</v>
      </c>
      <c r="E67" s="319">
        <f t="shared" si="41"/>
        <v>1.9013198490000001</v>
      </c>
      <c r="F67" s="371">
        <f t="shared" ref="F67:H68" si="53">IFERROR($D67*F87/100, 0)</f>
        <v>0.54881966699999996</v>
      </c>
      <c r="G67" s="372">
        <f t="shared" si="53"/>
        <v>0</v>
      </c>
      <c r="H67" s="614">
        <f t="shared" si="53"/>
        <v>1.352500182</v>
      </c>
      <c r="I67" s="319">
        <f t="shared" si="42"/>
        <v>2.872976832</v>
      </c>
      <c r="J67" s="371">
        <f t="shared" ref="J67:Q68" si="54">IFERROR($D67*J87/100, 0)</f>
        <v>1.278165768</v>
      </c>
      <c r="K67" s="372">
        <f t="shared" si="54"/>
        <v>1.5349573799999998</v>
      </c>
      <c r="L67" s="614">
        <f t="shared" si="54"/>
        <v>5.9853683999999997E-2</v>
      </c>
      <c r="M67" s="319">
        <f t="shared" si="54"/>
        <v>0</v>
      </c>
      <c r="N67" s="615">
        <f t="shared" si="44"/>
        <v>5.2613318999999999E-2</v>
      </c>
      <c r="O67" s="372">
        <f t="shared" si="54"/>
        <v>1.3998038999999997E-2</v>
      </c>
      <c r="P67" s="373">
        <f t="shared" si="54"/>
        <v>3.8615280000000002E-2</v>
      </c>
      <c r="Q67" s="319">
        <f t="shared" si="54"/>
        <v>0</v>
      </c>
    </row>
    <row r="68" spans="2:17">
      <c r="B68" s="554" t="s">
        <v>610</v>
      </c>
      <c r="C68" s="559" t="s">
        <v>31</v>
      </c>
      <c r="D68" s="323">
        <v>0</v>
      </c>
      <c r="E68" s="319">
        <f t="shared" si="41"/>
        <v>0</v>
      </c>
      <c r="F68" s="371">
        <f t="shared" si="53"/>
        <v>0</v>
      </c>
      <c r="G68" s="372">
        <f t="shared" si="53"/>
        <v>0</v>
      </c>
      <c r="H68" s="614">
        <f t="shared" si="53"/>
        <v>0</v>
      </c>
      <c r="I68" s="319">
        <f t="shared" si="42"/>
        <v>0</v>
      </c>
      <c r="J68" s="371">
        <f t="shared" si="54"/>
        <v>0</v>
      </c>
      <c r="K68" s="372">
        <f t="shared" si="54"/>
        <v>0</v>
      </c>
      <c r="L68" s="614">
        <f t="shared" si="54"/>
        <v>0</v>
      </c>
      <c r="M68" s="319">
        <f t="shared" si="54"/>
        <v>0</v>
      </c>
      <c r="N68" s="615">
        <f t="shared" si="44"/>
        <v>0</v>
      </c>
      <c r="O68" s="372">
        <f t="shared" si="54"/>
        <v>0</v>
      </c>
      <c r="P68" s="373">
        <f t="shared" si="54"/>
        <v>0</v>
      </c>
      <c r="Q68" s="319">
        <f t="shared" si="54"/>
        <v>0</v>
      </c>
    </row>
    <row r="69" spans="2:17">
      <c r="B69" s="552" t="s">
        <v>409</v>
      </c>
      <c r="C69" s="558" t="s">
        <v>33</v>
      </c>
      <c r="D69" s="144">
        <f>D70+D71</f>
        <v>1.7765899999999999</v>
      </c>
      <c r="E69" s="145">
        <f t="shared" si="41"/>
        <v>0.69979880099999991</v>
      </c>
      <c r="F69" s="146">
        <f>F70+F71</f>
        <v>0.20199828299999997</v>
      </c>
      <c r="G69" s="147">
        <f>G70+G71</f>
        <v>0</v>
      </c>
      <c r="H69" s="479">
        <f>H70+H71</f>
        <v>0.49780051799999997</v>
      </c>
      <c r="I69" s="145">
        <f t="shared" si="42"/>
        <v>1.057426368</v>
      </c>
      <c r="J69" s="146">
        <f t="shared" ref="J69:Q69" si="55">J70+J71</f>
        <v>0.47044103199999993</v>
      </c>
      <c r="K69" s="147">
        <f t="shared" si="55"/>
        <v>0.56495561999999999</v>
      </c>
      <c r="L69" s="479">
        <f t="shared" si="55"/>
        <v>2.2029715999999998E-2</v>
      </c>
      <c r="M69" s="145">
        <f t="shared" si="55"/>
        <v>0</v>
      </c>
      <c r="N69" s="149">
        <f t="shared" si="44"/>
        <v>1.9364830999999999E-2</v>
      </c>
      <c r="O69" s="147">
        <f t="shared" si="55"/>
        <v>5.1521109999999991E-3</v>
      </c>
      <c r="P69" s="148">
        <f t="shared" si="55"/>
        <v>1.4212720000000002E-2</v>
      </c>
      <c r="Q69" s="145">
        <f t="shared" si="55"/>
        <v>0</v>
      </c>
    </row>
    <row r="70" spans="2:17">
      <c r="B70" s="554" t="s">
        <v>410</v>
      </c>
      <c r="C70" s="559" t="s">
        <v>595</v>
      </c>
      <c r="D70" s="323">
        <v>0</v>
      </c>
      <c r="E70" s="319">
        <f t="shared" si="41"/>
        <v>0</v>
      </c>
      <c r="F70" s="371">
        <f t="shared" ref="F70:H71" si="56">IFERROR($D70*F89/100, 0)</f>
        <v>0</v>
      </c>
      <c r="G70" s="372">
        <f t="shared" si="56"/>
        <v>0</v>
      </c>
      <c r="H70" s="614">
        <f t="shared" si="56"/>
        <v>0</v>
      </c>
      <c r="I70" s="319">
        <f t="shared" si="42"/>
        <v>0</v>
      </c>
      <c r="J70" s="371">
        <f t="shared" ref="J70:Q71" si="57">IFERROR($D70*J89/100, 0)</f>
        <v>0</v>
      </c>
      <c r="K70" s="372">
        <f t="shared" si="57"/>
        <v>0</v>
      </c>
      <c r="L70" s="614">
        <f t="shared" si="57"/>
        <v>0</v>
      </c>
      <c r="M70" s="319">
        <f t="shared" si="57"/>
        <v>0</v>
      </c>
      <c r="N70" s="615">
        <f t="shared" si="44"/>
        <v>0</v>
      </c>
      <c r="O70" s="372">
        <f t="shared" ref="O70:P71" si="58">IFERROR($D70*O89/100, 0)</f>
        <v>0</v>
      </c>
      <c r="P70" s="373">
        <f t="shared" si="58"/>
        <v>0</v>
      </c>
      <c r="Q70" s="319">
        <f t="shared" si="57"/>
        <v>0</v>
      </c>
    </row>
    <row r="71" spans="2:17" ht="26.25">
      <c r="B71" s="554" t="s">
        <v>411</v>
      </c>
      <c r="C71" s="595" t="s">
        <v>597</v>
      </c>
      <c r="D71" s="323">
        <v>1.7765899999999999</v>
      </c>
      <c r="E71" s="319">
        <f t="shared" si="41"/>
        <v>0.69979880099999991</v>
      </c>
      <c r="F71" s="371">
        <f t="shared" si="56"/>
        <v>0.20199828299999997</v>
      </c>
      <c r="G71" s="372">
        <f t="shared" si="56"/>
        <v>0</v>
      </c>
      <c r="H71" s="614">
        <f t="shared" si="56"/>
        <v>0.49780051799999997</v>
      </c>
      <c r="I71" s="319">
        <f t="shared" si="42"/>
        <v>1.057426368</v>
      </c>
      <c r="J71" s="371">
        <f t="shared" si="57"/>
        <v>0.47044103199999993</v>
      </c>
      <c r="K71" s="372">
        <f t="shared" si="57"/>
        <v>0.56495561999999999</v>
      </c>
      <c r="L71" s="614">
        <f t="shared" si="57"/>
        <v>2.2029715999999998E-2</v>
      </c>
      <c r="M71" s="319">
        <f t="shared" si="57"/>
        <v>0</v>
      </c>
      <c r="N71" s="615">
        <f t="shared" si="44"/>
        <v>1.9364830999999999E-2</v>
      </c>
      <c r="O71" s="372">
        <f t="shared" si="58"/>
        <v>5.1521109999999991E-3</v>
      </c>
      <c r="P71" s="373">
        <f t="shared" si="58"/>
        <v>1.4212720000000002E-2</v>
      </c>
      <c r="Q71" s="319">
        <f t="shared" si="57"/>
        <v>0</v>
      </c>
    </row>
    <row r="72" spans="2:17">
      <c r="B72" s="552" t="s">
        <v>415</v>
      </c>
      <c r="C72" s="564" t="s">
        <v>39</v>
      </c>
      <c r="D72" s="345">
        <f>D73+D74</f>
        <v>15.78955</v>
      </c>
      <c r="E72" s="565">
        <f t="shared" si="41"/>
        <v>6.219503744999999</v>
      </c>
      <c r="F72" s="566">
        <f>F73+F74</f>
        <v>1.7952718349999999</v>
      </c>
      <c r="G72" s="567">
        <f>G73+G74</f>
        <v>0</v>
      </c>
      <c r="H72" s="568">
        <f>H73+H74</f>
        <v>4.4242319099999996</v>
      </c>
      <c r="I72" s="565">
        <f t="shared" si="42"/>
        <v>9.3979401599999992</v>
      </c>
      <c r="J72" s="566">
        <f t="shared" ref="J72:Q72" si="59">J73+J74</f>
        <v>4.1810728399999997</v>
      </c>
      <c r="K72" s="567">
        <f t="shared" si="59"/>
        <v>5.0210768999999997</v>
      </c>
      <c r="L72" s="568">
        <f t="shared" si="59"/>
        <v>0.19579042000000002</v>
      </c>
      <c r="M72" s="565">
        <f t="shared" si="59"/>
        <v>0</v>
      </c>
      <c r="N72" s="569">
        <f t="shared" si="44"/>
        <v>0.17210609499999999</v>
      </c>
      <c r="O72" s="567">
        <f t="shared" si="59"/>
        <v>4.5789694999999991E-2</v>
      </c>
      <c r="P72" s="596">
        <f t="shared" si="59"/>
        <v>0.1263164</v>
      </c>
      <c r="Q72" s="565">
        <f t="shared" si="59"/>
        <v>0</v>
      </c>
    </row>
    <row r="73" spans="2:17">
      <c r="B73" s="570" t="s">
        <v>611</v>
      </c>
      <c r="C73" s="571" t="s">
        <v>41</v>
      </c>
      <c r="D73" s="333">
        <v>0</v>
      </c>
      <c r="E73" s="319">
        <f t="shared" si="41"/>
        <v>0</v>
      </c>
      <c r="F73" s="371">
        <f t="shared" ref="F73:H74" si="60">IFERROR($D73*F91/100, 0)</f>
        <v>0</v>
      </c>
      <c r="G73" s="372">
        <f t="shared" si="60"/>
        <v>0</v>
      </c>
      <c r="H73" s="614">
        <f t="shared" si="60"/>
        <v>0</v>
      </c>
      <c r="I73" s="319">
        <f t="shared" si="42"/>
        <v>0</v>
      </c>
      <c r="J73" s="371">
        <f t="shared" ref="J73:Q74" si="61">IFERROR($D73*J91/100, 0)</f>
        <v>0</v>
      </c>
      <c r="K73" s="372">
        <f t="shared" si="61"/>
        <v>0</v>
      </c>
      <c r="L73" s="614">
        <f t="shared" si="61"/>
        <v>0</v>
      </c>
      <c r="M73" s="319">
        <f t="shared" si="61"/>
        <v>0</v>
      </c>
      <c r="N73" s="615">
        <f t="shared" si="44"/>
        <v>0</v>
      </c>
      <c r="O73" s="372">
        <f t="shared" ref="O73:P74" si="62">IFERROR($D73*O91/100, 0)</f>
        <v>0</v>
      </c>
      <c r="P73" s="373">
        <f t="shared" si="62"/>
        <v>0</v>
      </c>
      <c r="Q73" s="319">
        <f t="shared" si="61"/>
        <v>0</v>
      </c>
    </row>
    <row r="74" spans="2:17" ht="26.25">
      <c r="B74" s="570" t="s">
        <v>612</v>
      </c>
      <c r="C74" s="575" t="s">
        <v>43</v>
      </c>
      <c r="D74" s="253">
        <v>15.78955</v>
      </c>
      <c r="E74" s="319">
        <f t="shared" si="41"/>
        <v>6.219503744999999</v>
      </c>
      <c r="F74" s="371">
        <f t="shared" si="60"/>
        <v>1.7952718349999999</v>
      </c>
      <c r="G74" s="372">
        <f t="shared" si="60"/>
        <v>0</v>
      </c>
      <c r="H74" s="614">
        <f t="shared" si="60"/>
        <v>4.4242319099999996</v>
      </c>
      <c r="I74" s="319">
        <f t="shared" si="42"/>
        <v>9.3979401599999992</v>
      </c>
      <c r="J74" s="371">
        <f t="shared" si="61"/>
        <v>4.1810728399999997</v>
      </c>
      <c r="K74" s="372">
        <f t="shared" si="61"/>
        <v>5.0210768999999997</v>
      </c>
      <c r="L74" s="614">
        <f t="shared" si="61"/>
        <v>0.19579042000000002</v>
      </c>
      <c r="M74" s="319">
        <f t="shared" si="61"/>
        <v>0</v>
      </c>
      <c r="N74" s="615">
        <f t="shared" si="44"/>
        <v>0.17210609499999999</v>
      </c>
      <c r="O74" s="372">
        <f t="shared" si="62"/>
        <v>4.5789694999999991E-2</v>
      </c>
      <c r="P74" s="373">
        <f t="shared" si="62"/>
        <v>0.1263164</v>
      </c>
      <c r="Q74" s="319">
        <f t="shared" si="61"/>
        <v>0</v>
      </c>
    </row>
    <row r="75" spans="2:17">
      <c r="B75" s="576" t="s">
        <v>416</v>
      </c>
      <c r="C75" s="577" t="s">
        <v>598</v>
      </c>
      <c r="D75" s="345">
        <f>SUM(D76:D78)</f>
        <v>0</v>
      </c>
      <c r="E75" s="565">
        <f t="shared" si="41"/>
        <v>0</v>
      </c>
      <c r="F75" s="345">
        <f t="shared" ref="F75:H75" si="63">SUM(F76:F78)</f>
        <v>0</v>
      </c>
      <c r="G75" s="557">
        <f t="shared" si="63"/>
        <v>0</v>
      </c>
      <c r="H75" s="557">
        <f t="shared" si="63"/>
        <v>0</v>
      </c>
      <c r="I75" s="565">
        <f t="shared" si="42"/>
        <v>0</v>
      </c>
      <c r="J75" s="345">
        <f t="shared" ref="J75:Q75" si="64">SUM(J76:J78)</f>
        <v>0</v>
      </c>
      <c r="K75" s="557">
        <f t="shared" si="64"/>
        <v>0</v>
      </c>
      <c r="L75" s="557">
        <f t="shared" si="64"/>
        <v>0</v>
      </c>
      <c r="M75" s="341">
        <f t="shared" si="64"/>
        <v>0</v>
      </c>
      <c r="N75" s="569">
        <f t="shared" si="44"/>
        <v>0</v>
      </c>
      <c r="O75" s="557">
        <f t="shared" si="64"/>
        <v>0</v>
      </c>
      <c r="P75" s="344">
        <f t="shared" si="64"/>
        <v>0</v>
      </c>
      <c r="Q75" s="341">
        <f t="shared" si="64"/>
        <v>0</v>
      </c>
    </row>
    <row r="76" spans="2:17">
      <c r="B76" s="578" t="s">
        <v>417</v>
      </c>
      <c r="C76" s="579" t="s">
        <v>599</v>
      </c>
      <c r="D76" s="253">
        <v>0</v>
      </c>
      <c r="E76" s="319">
        <f t="shared" si="41"/>
        <v>0</v>
      </c>
      <c r="F76" s="371">
        <f t="shared" ref="F76:H78" si="65">IFERROR($D76*F93/100, 0)</f>
        <v>0</v>
      </c>
      <c r="G76" s="372">
        <f t="shared" si="65"/>
        <v>0</v>
      </c>
      <c r="H76" s="614">
        <f t="shared" si="65"/>
        <v>0</v>
      </c>
      <c r="I76" s="319">
        <f t="shared" si="42"/>
        <v>0</v>
      </c>
      <c r="J76" s="371">
        <f t="shared" ref="J76:Q78" si="66">IFERROR($D76*J93/100, 0)</f>
        <v>0</v>
      </c>
      <c r="K76" s="372">
        <f t="shared" si="66"/>
        <v>0</v>
      </c>
      <c r="L76" s="614">
        <f t="shared" si="66"/>
        <v>0</v>
      </c>
      <c r="M76" s="319">
        <f t="shared" si="66"/>
        <v>0</v>
      </c>
      <c r="N76" s="615">
        <f t="shared" si="44"/>
        <v>0</v>
      </c>
      <c r="O76" s="372">
        <f t="shared" ref="O76:P78" si="67">IFERROR($D76*O93/100, 0)</f>
        <v>0</v>
      </c>
      <c r="P76" s="373">
        <f t="shared" si="67"/>
        <v>0</v>
      </c>
      <c r="Q76" s="319">
        <f t="shared" si="66"/>
        <v>0</v>
      </c>
    </row>
    <row r="77" spans="2:17">
      <c r="B77" s="570" t="s">
        <v>418</v>
      </c>
      <c r="C77" s="579" t="s">
        <v>599</v>
      </c>
      <c r="D77" s="253">
        <v>0</v>
      </c>
      <c r="E77" s="319">
        <f t="shared" si="41"/>
        <v>0</v>
      </c>
      <c r="F77" s="371">
        <f t="shared" si="65"/>
        <v>0</v>
      </c>
      <c r="G77" s="372">
        <f t="shared" si="65"/>
        <v>0</v>
      </c>
      <c r="H77" s="614">
        <f t="shared" si="65"/>
        <v>0</v>
      </c>
      <c r="I77" s="319">
        <f t="shared" si="42"/>
        <v>0</v>
      </c>
      <c r="J77" s="371">
        <f t="shared" si="66"/>
        <v>0</v>
      </c>
      <c r="K77" s="372">
        <f t="shared" si="66"/>
        <v>0</v>
      </c>
      <c r="L77" s="614">
        <f t="shared" si="66"/>
        <v>0</v>
      </c>
      <c r="M77" s="319">
        <f t="shared" si="66"/>
        <v>0</v>
      </c>
      <c r="N77" s="615">
        <f t="shared" si="44"/>
        <v>0</v>
      </c>
      <c r="O77" s="372">
        <f t="shared" si="67"/>
        <v>0</v>
      </c>
      <c r="P77" s="373">
        <f t="shared" si="67"/>
        <v>0</v>
      </c>
      <c r="Q77" s="319">
        <f t="shared" si="66"/>
        <v>0</v>
      </c>
    </row>
    <row r="78" spans="2:17">
      <c r="B78" s="616" t="s">
        <v>419</v>
      </c>
      <c r="C78" s="581" t="s">
        <v>599</v>
      </c>
      <c r="D78" s="333">
        <v>0</v>
      </c>
      <c r="E78" s="617">
        <f t="shared" si="41"/>
        <v>0</v>
      </c>
      <c r="F78" s="618">
        <f t="shared" si="65"/>
        <v>0</v>
      </c>
      <c r="G78" s="619">
        <f t="shared" si="65"/>
        <v>0</v>
      </c>
      <c r="H78" s="620">
        <f t="shared" si="65"/>
        <v>0</v>
      </c>
      <c r="I78" s="621">
        <f t="shared" si="42"/>
        <v>0</v>
      </c>
      <c r="J78" s="618">
        <f t="shared" si="66"/>
        <v>0</v>
      </c>
      <c r="K78" s="619">
        <f t="shared" si="66"/>
        <v>0</v>
      </c>
      <c r="L78" s="620">
        <f t="shared" si="66"/>
        <v>0</v>
      </c>
      <c r="M78" s="621">
        <f t="shared" si="66"/>
        <v>0</v>
      </c>
      <c r="N78" s="622">
        <f t="shared" si="44"/>
        <v>0</v>
      </c>
      <c r="O78" s="619">
        <f t="shared" si="67"/>
        <v>0</v>
      </c>
      <c r="P78" s="623">
        <f t="shared" si="67"/>
        <v>0</v>
      </c>
      <c r="Q78" s="621">
        <f t="shared" si="66"/>
        <v>0</v>
      </c>
    </row>
    <row r="79" spans="2:17" ht="66.75" customHeight="1" thickBot="1">
      <c r="B79" s="542" t="s">
        <v>63</v>
      </c>
      <c r="C79" s="32" t="s">
        <v>613</v>
      </c>
      <c r="D79" s="123" t="s">
        <v>249</v>
      </c>
      <c r="E79" s="124" t="s">
        <v>250</v>
      </c>
      <c r="F79" s="125" t="s">
        <v>251</v>
      </c>
      <c r="G79" s="126" t="s">
        <v>252</v>
      </c>
      <c r="H79" s="127" t="s">
        <v>253</v>
      </c>
      <c r="I79" s="124" t="s">
        <v>254</v>
      </c>
      <c r="J79" s="125" t="s">
        <v>255</v>
      </c>
      <c r="K79" s="126" t="s">
        <v>256</v>
      </c>
      <c r="L79" s="624" t="s">
        <v>257</v>
      </c>
      <c r="M79" s="124" t="s">
        <v>258</v>
      </c>
      <c r="N79" s="128" t="s">
        <v>259</v>
      </c>
      <c r="O79" s="130" t="s">
        <v>260</v>
      </c>
      <c r="P79" s="485" t="s">
        <v>261</v>
      </c>
      <c r="Q79" s="132" t="s">
        <v>262</v>
      </c>
    </row>
    <row r="80" spans="2:17">
      <c r="B80" s="386" t="s">
        <v>65</v>
      </c>
      <c r="C80" s="625" t="s">
        <v>614</v>
      </c>
      <c r="D80" s="626">
        <f t="shared" ref="D80:D95" si="68">E80+I80+M80+N80+Q80</f>
        <v>100</v>
      </c>
      <c r="E80" s="627">
        <f t="shared" ref="E80:E95" si="69">SUM(F80:H80)</f>
        <v>39.39</v>
      </c>
      <c r="F80" s="628">
        <v>11.37</v>
      </c>
      <c r="G80" s="629">
        <v>0</v>
      </c>
      <c r="H80" s="630">
        <v>28.02</v>
      </c>
      <c r="I80" s="627">
        <f t="shared" ref="I80:I95" si="70">SUM(J80:L80)</f>
        <v>59.52</v>
      </c>
      <c r="J80" s="628">
        <v>26.48</v>
      </c>
      <c r="K80" s="629">
        <v>31.8</v>
      </c>
      <c r="L80" s="630">
        <v>1.24</v>
      </c>
      <c r="M80" s="631">
        <v>0</v>
      </c>
      <c r="N80" s="632">
        <f>SUM(O80:P80)</f>
        <v>1.0900000000000001</v>
      </c>
      <c r="O80" s="629">
        <v>0.28999999999999998</v>
      </c>
      <c r="P80" s="633">
        <v>0.8</v>
      </c>
      <c r="Q80" s="631">
        <v>0</v>
      </c>
    </row>
    <row r="81" spans="2:18">
      <c r="B81" s="416" t="s">
        <v>69</v>
      </c>
      <c r="C81" s="634" t="s">
        <v>615</v>
      </c>
      <c r="D81" s="635">
        <f t="shared" si="68"/>
        <v>100</v>
      </c>
      <c r="E81" s="636">
        <f t="shared" si="69"/>
        <v>39.39</v>
      </c>
      <c r="F81" s="637">
        <v>11.37</v>
      </c>
      <c r="G81" s="638">
        <v>0</v>
      </c>
      <c r="H81" s="639">
        <v>28.02</v>
      </c>
      <c r="I81" s="636">
        <f t="shared" si="70"/>
        <v>59.52</v>
      </c>
      <c r="J81" s="637">
        <v>26.48</v>
      </c>
      <c r="K81" s="638">
        <v>31.8</v>
      </c>
      <c r="L81" s="639">
        <v>1.24</v>
      </c>
      <c r="M81" s="640">
        <v>0</v>
      </c>
      <c r="N81" s="632">
        <f t="shared" ref="N81:N95" si="71">SUM(O81:P81)</f>
        <v>1.0900000000000001</v>
      </c>
      <c r="O81" s="638">
        <v>0.28999999999999998</v>
      </c>
      <c r="P81" s="641">
        <v>0.8</v>
      </c>
      <c r="Q81" s="640">
        <v>0</v>
      </c>
    </row>
    <row r="82" spans="2:18">
      <c r="B82" s="416" t="s">
        <v>71</v>
      </c>
      <c r="C82" s="634" t="s">
        <v>616</v>
      </c>
      <c r="D82" s="635">
        <f t="shared" si="68"/>
        <v>100</v>
      </c>
      <c r="E82" s="636">
        <f t="shared" si="69"/>
        <v>39.39</v>
      </c>
      <c r="F82" s="637">
        <v>11.37</v>
      </c>
      <c r="G82" s="638">
        <v>0</v>
      </c>
      <c r="H82" s="639">
        <v>28.02</v>
      </c>
      <c r="I82" s="636">
        <f t="shared" si="70"/>
        <v>59.52</v>
      </c>
      <c r="J82" s="637">
        <v>26.48</v>
      </c>
      <c r="K82" s="638">
        <v>31.8</v>
      </c>
      <c r="L82" s="639">
        <v>1.24</v>
      </c>
      <c r="M82" s="640">
        <v>0</v>
      </c>
      <c r="N82" s="632">
        <f t="shared" si="71"/>
        <v>1.0900000000000001</v>
      </c>
      <c r="O82" s="638">
        <v>0.28999999999999998</v>
      </c>
      <c r="P82" s="641">
        <v>0.8</v>
      </c>
      <c r="Q82" s="640">
        <v>0</v>
      </c>
    </row>
    <row r="83" spans="2:18">
      <c r="B83" s="420" t="s">
        <v>73</v>
      </c>
      <c r="C83" s="634" t="s">
        <v>617</v>
      </c>
      <c r="D83" s="635">
        <f t="shared" si="68"/>
        <v>100</v>
      </c>
      <c r="E83" s="636">
        <f t="shared" si="69"/>
        <v>39.39</v>
      </c>
      <c r="F83" s="637">
        <v>11.37</v>
      </c>
      <c r="G83" s="638">
        <v>0</v>
      </c>
      <c r="H83" s="639">
        <v>28.02</v>
      </c>
      <c r="I83" s="636">
        <f t="shared" si="70"/>
        <v>59.52</v>
      </c>
      <c r="J83" s="637">
        <v>26.48</v>
      </c>
      <c r="K83" s="638">
        <v>31.8</v>
      </c>
      <c r="L83" s="639">
        <v>1.24</v>
      </c>
      <c r="M83" s="640">
        <v>0</v>
      </c>
      <c r="N83" s="632">
        <f t="shared" si="71"/>
        <v>1.0900000000000001</v>
      </c>
      <c r="O83" s="638">
        <v>0.28999999999999998</v>
      </c>
      <c r="P83" s="641">
        <v>0.8</v>
      </c>
      <c r="Q83" s="640">
        <v>0</v>
      </c>
    </row>
    <row r="84" spans="2:18">
      <c r="B84" s="416" t="s">
        <v>75</v>
      </c>
      <c r="C84" s="634" t="s">
        <v>618</v>
      </c>
      <c r="D84" s="635">
        <f t="shared" si="68"/>
        <v>100</v>
      </c>
      <c r="E84" s="636">
        <f t="shared" si="69"/>
        <v>39.39</v>
      </c>
      <c r="F84" s="637">
        <v>11.37</v>
      </c>
      <c r="G84" s="638">
        <v>0</v>
      </c>
      <c r="H84" s="639">
        <v>28.02</v>
      </c>
      <c r="I84" s="636">
        <f t="shared" si="70"/>
        <v>59.52</v>
      </c>
      <c r="J84" s="637">
        <v>26.48</v>
      </c>
      <c r="K84" s="638">
        <v>31.8</v>
      </c>
      <c r="L84" s="639">
        <v>1.24</v>
      </c>
      <c r="M84" s="640">
        <v>0</v>
      </c>
      <c r="N84" s="632">
        <f t="shared" si="71"/>
        <v>1.0900000000000001</v>
      </c>
      <c r="O84" s="638">
        <v>0.28999999999999998</v>
      </c>
      <c r="P84" s="641">
        <v>0.8</v>
      </c>
      <c r="Q84" s="640">
        <v>0</v>
      </c>
    </row>
    <row r="85" spans="2:18">
      <c r="B85" s="416" t="s">
        <v>460</v>
      </c>
      <c r="C85" s="634" t="s">
        <v>619</v>
      </c>
      <c r="D85" s="635">
        <f t="shared" si="68"/>
        <v>100</v>
      </c>
      <c r="E85" s="636">
        <f t="shared" si="69"/>
        <v>39.39</v>
      </c>
      <c r="F85" s="637">
        <v>11.37</v>
      </c>
      <c r="G85" s="638">
        <v>0</v>
      </c>
      <c r="H85" s="639">
        <v>28.02</v>
      </c>
      <c r="I85" s="636">
        <f t="shared" si="70"/>
        <v>59.52</v>
      </c>
      <c r="J85" s="637">
        <v>26.48</v>
      </c>
      <c r="K85" s="638">
        <v>31.8</v>
      </c>
      <c r="L85" s="639">
        <v>1.24</v>
      </c>
      <c r="M85" s="640">
        <v>0</v>
      </c>
      <c r="N85" s="632">
        <f t="shared" si="71"/>
        <v>1.0900000000000001</v>
      </c>
      <c r="O85" s="638">
        <v>0.28999999999999998</v>
      </c>
      <c r="P85" s="641">
        <v>0.8</v>
      </c>
      <c r="Q85" s="640">
        <v>0</v>
      </c>
    </row>
    <row r="86" spans="2:18">
      <c r="B86" s="416" t="s">
        <v>464</v>
      </c>
      <c r="C86" s="634" t="s">
        <v>620</v>
      </c>
      <c r="D86" s="635">
        <f t="shared" si="68"/>
        <v>100</v>
      </c>
      <c r="E86" s="636">
        <f t="shared" si="69"/>
        <v>39.39</v>
      </c>
      <c r="F86" s="637">
        <v>11.37</v>
      </c>
      <c r="G86" s="638">
        <v>0</v>
      </c>
      <c r="H86" s="639">
        <v>28.02</v>
      </c>
      <c r="I86" s="636">
        <f t="shared" si="70"/>
        <v>59.52</v>
      </c>
      <c r="J86" s="637">
        <v>26.48</v>
      </c>
      <c r="K86" s="638">
        <v>31.8</v>
      </c>
      <c r="L86" s="639">
        <v>1.24</v>
      </c>
      <c r="M86" s="640">
        <v>0</v>
      </c>
      <c r="N86" s="632">
        <f t="shared" si="71"/>
        <v>1.0900000000000001</v>
      </c>
      <c r="O86" s="638">
        <v>0.28999999999999998</v>
      </c>
      <c r="P86" s="641">
        <v>0.8</v>
      </c>
      <c r="Q86" s="640">
        <v>0</v>
      </c>
    </row>
    <row r="87" spans="2:18">
      <c r="B87" s="420" t="s">
        <v>468</v>
      </c>
      <c r="C87" s="634" t="s">
        <v>621</v>
      </c>
      <c r="D87" s="635">
        <f t="shared" si="68"/>
        <v>100</v>
      </c>
      <c r="E87" s="636">
        <f t="shared" si="69"/>
        <v>39.39</v>
      </c>
      <c r="F87" s="637">
        <v>11.37</v>
      </c>
      <c r="G87" s="638">
        <v>0</v>
      </c>
      <c r="H87" s="639">
        <v>28.02</v>
      </c>
      <c r="I87" s="636">
        <f t="shared" si="70"/>
        <v>59.52</v>
      </c>
      <c r="J87" s="637">
        <v>26.48</v>
      </c>
      <c r="K87" s="638">
        <v>31.8</v>
      </c>
      <c r="L87" s="639">
        <v>1.24</v>
      </c>
      <c r="M87" s="640">
        <v>0</v>
      </c>
      <c r="N87" s="632">
        <f t="shared" si="71"/>
        <v>1.0900000000000001</v>
      </c>
      <c r="O87" s="638">
        <v>0.28999999999999998</v>
      </c>
      <c r="P87" s="641">
        <v>0.8</v>
      </c>
      <c r="Q87" s="640">
        <v>0</v>
      </c>
    </row>
    <row r="88" spans="2:18">
      <c r="B88" s="420" t="s">
        <v>472</v>
      </c>
      <c r="C88" s="634" t="s">
        <v>622</v>
      </c>
      <c r="D88" s="635">
        <f t="shared" si="68"/>
        <v>100</v>
      </c>
      <c r="E88" s="636">
        <f t="shared" si="69"/>
        <v>39.39</v>
      </c>
      <c r="F88" s="637">
        <v>11.37</v>
      </c>
      <c r="G88" s="638">
        <v>0</v>
      </c>
      <c r="H88" s="639">
        <v>28.02</v>
      </c>
      <c r="I88" s="636">
        <f t="shared" si="70"/>
        <v>59.52</v>
      </c>
      <c r="J88" s="637">
        <v>26.48</v>
      </c>
      <c r="K88" s="638">
        <v>31.8</v>
      </c>
      <c r="L88" s="639">
        <v>1.24</v>
      </c>
      <c r="M88" s="640">
        <v>0</v>
      </c>
      <c r="N88" s="632">
        <f t="shared" si="71"/>
        <v>1.0900000000000001</v>
      </c>
      <c r="O88" s="638">
        <v>0.28999999999999998</v>
      </c>
      <c r="P88" s="641">
        <v>0.8</v>
      </c>
      <c r="Q88" s="640">
        <v>0</v>
      </c>
    </row>
    <row r="89" spans="2:18">
      <c r="B89" s="420" t="s">
        <v>488</v>
      </c>
      <c r="C89" s="634" t="s">
        <v>623</v>
      </c>
      <c r="D89" s="635">
        <f t="shared" si="68"/>
        <v>100</v>
      </c>
      <c r="E89" s="636">
        <f t="shared" si="69"/>
        <v>39.39</v>
      </c>
      <c r="F89" s="637">
        <v>11.37</v>
      </c>
      <c r="G89" s="638">
        <v>0</v>
      </c>
      <c r="H89" s="639">
        <v>28.02</v>
      </c>
      <c r="I89" s="636">
        <f t="shared" si="70"/>
        <v>59.52</v>
      </c>
      <c r="J89" s="637">
        <v>26.48</v>
      </c>
      <c r="K89" s="638">
        <v>31.8</v>
      </c>
      <c r="L89" s="639">
        <v>1.24</v>
      </c>
      <c r="M89" s="640">
        <v>0</v>
      </c>
      <c r="N89" s="632">
        <f t="shared" si="71"/>
        <v>1.0900000000000001</v>
      </c>
      <c r="O89" s="638">
        <v>0.28999999999999998</v>
      </c>
      <c r="P89" s="641">
        <v>0.8</v>
      </c>
      <c r="Q89" s="640">
        <v>0</v>
      </c>
    </row>
    <row r="90" spans="2:18">
      <c r="B90" s="420" t="s">
        <v>489</v>
      </c>
      <c r="C90" s="634" t="s">
        <v>624</v>
      </c>
      <c r="D90" s="635">
        <f t="shared" si="68"/>
        <v>100</v>
      </c>
      <c r="E90" s="636">
        <f t="shared" si="69"/>
        <v>39.39</v>
      </c>
      <c r="F90" s="637">
        <v>11.37</v>
      </c>
      <c r="G90" s="638">
        <v>0</v>
      </c>
      <c r="H90" s="639">
        <v>28.02</v>
      </c>
      <c r="I90" s="636">
        <f t="shared" si="70"/>
        <v>59.52</v>
      </c>
      <c r="J90" s="637">
        <v>26.48</v>
      </c>
      <c r="K90" s="638">
        <v>31.8</v>
      </c>
      <c r="L90" s="639">
        <v>1.24</v>
      </c>
      <c r="M90" s="640">
        <v>0</v>
      </c>
      <c r="N90" s="632">
        <f t="shared" si="71"/>
        <v>1.0900000000000001</v>
      </c>
      <c r="O90" s="638">
        <v>0.28999999999999998</v>
      </c>
      <c r="P90" s="641">
        <v>0.8</v>
      </c>
      <c r="Q90" s="640">
        <v>0</v>
      </c>
    </row>
    <row r="91" spans="2:18">
      <c r="B91" s="420" t="s">
        <v>625</v>
      </c>
      <c r="C91" s="634" t="s">
        <v>626</v>
      </c>
      <c r="D91" s="635">
        <f t="shared" si="68"/>
        <v>100</v>
      </c>
      <c r="E91" s="636">
        <f t="shared" si="69"/>
        <v>39.39</v>
      </c>
      <c r="F91" s="637">
        <v>11.37</v>
      </c>
      <c r="G91" s="638">
        <v>0</v>
      </c>
      <c r="H91" s="639">
        <v>28.02</v>
      </c>
      <c r="I91" s="636">
        <f t="shared" si="70"/>
        <v>59.52</v>
      </c>
      <c r="J91" s="637">
        <v>26.48</v>
      </c>
      <c r="K91" s="638">
        <v>31.8</v>
      </c>
      <c r="L91" s="639">
        <v>1.24</v>
      </c>
      <c r="M91" s="640">
        <v>0</v>
      </c>
      <c r="N91" s="632">
        <f t="shared" si="71"/>
        <v>1.0900000000000001</v>
      </c>
      <c r="O91" s="638">
        <v>0.28999999999999998</v>
      </c>
      <c r="P91" s="641">
        <v>0.8</v>
      </c>
      <c r="Q91" s="640">
        <v>0</v>
      </c>
    </row>
    <row r="92" spans="2:18">
      <c r="B92" s="420" t="s">
        <v>627</v>
      </c>
      <c r="C92" s="634" t="s">
        <v>628</v>
      </c>
      <c r="D92" s="635">
        <f t="shared" si="68"/>
        <v>100</v>
      </c>
      <c r="E92" s="636">
        <f t="shared" si="69"/>
        <v>39.39</v>
      </c>
      <c r="F92" s="637">
        <v>11.37</v>
      </c>
      <c r="G92" s="638">
        <v>0</v>
      </c>
      <c r="H92" s="639">
        <v>28.02</v>
      </c>
      <c r="I92" s="636">
        <f t="shared" si="70"/>
        <v>59.52</v>
      </c>
      <c r="J92" s="637">
        <v>26.48</v>
      </c>
      <c r="K92" s="638">
        <v>31.8</v>
      </c>
      <c r="L92" s="639">
        <v>1.24</v>
      </c>
      <c r="M92" s="640">
        <v>0</v>
      </c>
      <c r="N92" s="632">
        <f t="shared" si="71"/>
        <v>1.0900000000000001</v>
      </c>
      <c r="O92" s="638">
        <v>0.28999999999999998</v>
      </c>
      <c r="P92" s="641">
        <v>0.8</v>
      </c>
      <c r="Q92" s="640">
        <v>0</v>
      </c>
    </row>
    <row r="93" spans="2:18">
      <c r="B93" s="416" t="s">
        <v>629</v>
      </c>
      <c r="C93" s="634" t="s">
        <v>630</v>
      </c>
      <c r="D93" s="635">
        <f t="shared" si="68"/>
        <v>100</v>
      </c>
      <c r="E93" s="636">
        <f t="shared" si="69"/>
        <v>39.39</v>
      </c>
      <c r="F93" s="637">
        <v>11.37</v>
      </c>
      <c r="G93" s="638">
        <v>0</v>
      </c>
      <c r="H93" s="639">
        <v>28.02</v>
      </c>
      <c r="I93" s="636">
        <f t="shared" si="70"/>
        <v>59.52</v>
      </c>
      <c r="J93" s="637">
        <v>26.48</v>
      </c>
      <c r="K93" s="638">
        <v>31.8</v>
      </c>
      <c r="L93" s="639">
        <v>1.24</v>
      </c>
      <c r="M93" s="640">
        <v>0</v>
      </c>
      <c r="N93" s="632">
        <f t="shared" si="71"/>
        <v>1.0900000000000001</v>
      </c>
      <c r="O93" s="638">
        <v>0.28999999999999998</v>
      </c>
      <c r="P93" s="641">
        <v>0.8</v>
      </c>
      <c r="Q93" s="640">
        <v>0</v>
      </c>
    </row>
    <row r="94" spans="2:18">
      <c r="B94" s="420" t="s">
        <v>631</v>
      </c>
      <c r="C94" s="642" t="s">
        <v>632</v>
      </c>
      <c r="D94" s="643">
        <f t="shared" si="68"/>
        <v>100</v>
      </c>
      <c r="E94" s="644">
        <f t="shared" si="69"/>
        <v>39.39</v>
      </c>
      <c r="F94" s="645">
        <v>11.37</v>
      </c>
      <c r="G94" s="646">
        <v>0</v>
      </c>
      <c r="H94" s="647">
        <v>28.02</v>
      </c>
      <c r="I94" s="644">
        <f t="shared" si="70"/>
        <v>59.52</v>
      </c>
      <c r="J94" s="645">
        <v>26.48</v>
      </c>
      <c r="K94" s="646">
        <v>31.8</v>
      </c>
      <c r="L94" s="647">
        <v>1.24</v>
      </c>
      <c r="M94" s="648">
        <v>0</v>
      </c>
      <c r="N94" s="632">
        <f t="shared" si="71"/>
        <v>1.0900000000000001</v>
      </c>
      <c r="O94" s="646">
        <v>0.28999999999999998</v>
      </c>
      <c r="P94" s="649">
        <v>0.8</v>
      </c>
      <c r="Q94" s="648">
        <v>0</v>
      </c>
    </row>
    <row r="95" spans="2:18">
      <c r="B95" s="650" t="s">
        <v>633</v>
      </c>
      <c r="C95" s="651" t="s">
        <v>634</v>
      </c>
      <c r="D95" s="652">
        <f t="shared" si="68"/>
        <v>100</v>
      </c>
      <c r="E95" s="653">
        <f t="shared" si="69"/>
        <v>39.39</v>
      </c>
      <c r="F95" s="654">
        <v>11.37</v>
      </c>
      <c r="G95" s="655">
        <v>0</v>
      </c>
      <c r="H95" s="656">
        <v>28.02</v>
      </c>
      <c r="I95" s="653">
        <f t="shared" si="70"/>
        <v>59.52</v>
      </c>
      <c r="J95" s="654">
        <v>26.48</v>
      </c>
      <c r="K95" s="655">
        <v>31.8</v>
      </c>
      <c r="L95" s="656">
        <v>1.24</v>
      </c>
      <c r="M95" s="657">
        <v>0</v>
      </c>
      <c r="N95" s="632">
        <f t="shared" si="71"/>
        <v>1.0900000000000001</v>
      </c>
      <c r="O95" s="655">
        <v>0.28999999999999998</v>
      </c>
      <c r="P95" s="658">
        <v>0.8</v>
      </c>
      <c r="Q95" s="657">
        <v>0</v>
      </c>
    </row>
    <row r="96" spans="2:18">
      <c r="B96" s="545" t="s">
        <v>77</v>
      </c>
      <c r="C96" s="545" t="s">
        <v>635</v>
      </c>
      <c r="D96" s="659">
        <f t="shared" ref="D96:Q96" si="72">D97+D101+D106+D108+D111+D114</f>
        <v>82.248530000000002</v>
      </c>
      <c r="E96" s="660">
        <f t="shared" si="72"/>
        <v>32.397695966999997</v>
      </c>
      <c r="F96" s="661">
        <f t="shared" si="72"/>
        <v>9.3516578609999996</v>
      </c>
      <c r="G96" s="662">
        <f t="shared" si="72"/>
        <v>0</v>
      </c>
      <c r="H96" s="663">
        <f t="shared" si="72"/>
        <v>23.046038106000001</v>
      </c>
      <c r="I96" s="660">
        <f t="shared" si="72"/>
        <v>48.954325056000002</v>
      </c>
      <c r="J96" s="661">
        <f t="shared" si="72"/>
        <v>21.779410744000003</v>
      </c>
      <c r="K96" s="662">
        <f t="shared" si="72"/>
        <v>26.155032540000001</v>
      </c>
      <c r="L96" s="663">
        <f t="shared" si="72"/>
        <v>1.019881772</v>
      </c>
      <c r="M96" s="660">
        <f t="shared" si="72"/>
        <v>0</v>
      </c>
      <c r="N96" s="664">
        <f t="shared" si="72"/>
        <v>0.8965089770000001</v>
      </c>
      <c r="O96" s="662">
        <f t="shared" si="72"/>
        <v>0.23852073699999998</v>
      </c>
      <c r="P96" s="665">
        <f t="shared" si="72"/>
        <v>0.65798824000000011</v>
      </c>
      <c r="Q96" s="660">
        <f t="shared" si="72"/>
        <v>0</v>
      </c>
      <c r="R96" s="613"/>
    </row>
    <row r="97" spans="2:17">
      <c r="B97" s="552" t="s">
        <v>491</v>
      </c>
      <c r="C97" s="553" t="s">
        <v>8</v>
      </c>
      <c r="D97" s="626">
        <f>SUM(D98:D100)</f>
        <v>8.51</v>
      </c>
      <c r="E97" s="666">
        <f t="shared" ref="E97:E117" si="73">SUM(F97:H97)</f>
        <v>3.3520889999999999</v>
      </c>
      <c r="F97" s="667">
        <f>SUM(F98:F100)</f>
        <v>0.96758699999999986</v>
      </c>
      <c r="G97" s="668">
        <f>SUM(G98:G100)</f>
        <v>0</v>
      </c>
      <c r="H97" s="669">
        <f>SUM(H98:H100)</f>
        <v>2.3845019999999999</v>
      </c>
      <c r="I97" s="666">
        <f t="shared" ref="I97:I117" si="74">SUM(J97:L97)</f>
        <v>5.0651520000000003</v>
      </c>
      <c r="J97" s="667">
        <f t="shared" ref="J97:Q97" si="75">SUM(J98:J100)</f>
        <v>2.2534480000000001</v>
      </c>
      <c r="K97" s="668">
        <f t="shared" si="75"/>
        <v>2.7061799999999998</v>
      </c>
      <c r="L97" s="669">
        <f t="shared" si="75"/>
        <v>0.10552400000000001</v>
      </c>
      <c r="M97" s="666">
        <f t="shared" si="75"/>
        <v>0</v>
      </c>
      <c r="N97" s="670">
        <f t="shared" ref="N97:N117" si="76">SUM(O97:P97)</f>
        <v>9.2758999999999994E-2</v>
      </c>
      <c r="O97" s="668">
        <f t="shared" si="75"/>
        <v>2.4678999999999996E-2</v>
      </c>
      <c r="P97" s="671">
        <f t="shared" si="75"/>
        <v>6.8080000000000002E-2</v>
      </c>
      <c r="Q97" s="666">
        <f t="shared" si="75"/>
        <v>0</v>
      </c>
    </row>
    <row r="98" spans="2:17">
      <c r="B98" s="554" t="s">
        <v>492</v>
      </c>
      <c r="C98" s="555" t="s">
        <v>10</v>
      </c>
      <c r="D98" s="672">
        <v>8.51</v>
      </c>
      <c r="E98" s="673">
        <f t="shared" si="73"/>
        <v>3.3520889999999999</v>
      </c>
      <c r="F98" s="674">
        <f t="shared" ref="F98:H100" si="77">IFERROR($D98*F119/100, 0)</f>
        <v>0.96758699999999986</v>
      </c>
      <c r="G98" s="675">
        <f t="shared" si="77"/>
        <v>0</v>
      </c>
      <c r="H98" s="676">
        <f t="shared" si="77"/>
        <v>2.3845019999999999</v>
      </c>
      <c r="I98" s="673">
        <f t="shared" si="74"/>
        <v>5.0651520000000003</v>
      </c>
      <c r="J98" s="674">
        <f t="shared" ref="J98:Q100" si="78">IFERROR($D98*J119/100, 0)</f>
        <v>2.2534480000000001</v>
      </c>
      <c r="K98" s="675">
        <f t="shared" si="78"/>
        <v>2.7061799999999998</v>
      </c>
      <c r="L98" s="676">
        <f t="shared" si="78"/>
        <v>0.10552400000000001</v>
      </c>
      <c r="M98" s="673">
        <f t="shared" si="78"/>
        <v>0</v>
      </c>
      <c r="N98" s="677">
        <f t="shared" si="76"/>
        <v>9.2758999999999994E-2</v>
      </c>
      <c r="O98" s="675">
        <f t="shared" ref="O98:P100" si="79">IFERROR($D98*O119/100, 0)</f>
        <v>2.4678999999999996E-2</v>
      </c>
      <c r="P98" s="678">
        <f t="shared" si="79"/>
        <v>6.8080000000000002E-2</v>
      </c>
      <c r="Q98" s="673">
        <f t="shared" si="78"/>
        <v>0</v>
      </c>
    </row>
    <row r="99" spans="2:17">
      <c r="B99" s="554" t="s">
        <v>636</v>
      </c>
      <c r="C99" s="555" t="s">
        <v>11</v>
      </c>
      <c r="D99" s="672">
        <v>0</v>
      </c>
      <c r="E99" s="673">
        <f t="shared" si="73"/>
        <v>0</v>
      </c>
      <c r="F99" s="674">
        <f t="shared" si="77"/>
        <v>0</v>
      </c>
      <c r="G99" s="675">
        <f t="shared" si="77"/>
        <v>0</v>
      </c>
      <c r="H99" s="676">
        <f t="shared" si="77"/>
        <v>0</v>
      </c>
      <c r="I99" s="673">
        <f t="shared" si="74"/>
        <v>0</v>
      </c>
      <c r="J99" s="674">
        <f t="shared" si="78"/>
        <v>0</v>
      </c>
      <c r="K99" s="675">
        <f t="shared" si="78"/>
        <v>0</v>
      </c>
      <c r="L99" s="676">
        <f t="shared" si="78"/>
        <v>0</v>
      </c>
      <c r="M99" s="673">
        <f t="shared" si="78"/>
        <v>0</v>
      </c>
      <c r="N99" s="677">
        <f t="shared" si="76"/>
        <v>0</v>
      </c>
      <c r="O99" s="675">
        <f t="shared" si="79"/>
        <v>0</v>
      </c>
      <c r="P99" s="678">
        <f t="shared" si="79"/>
        <v>0</v>
      </c>
      <c r="Q99" s="673">
        <f t="shared" si="78"/>
        <v>0</v>
      </c>
    </row>
    <row r="100" spans="2:17">
      <c r="B100" s="554" t="s">
        <v>637</v>
      </c>
      <c r="C100" s="555" t="s">
        <v>13</v>
      </c>
      <c r="D100" s="672">
        <v>0</v>
      </c>
      <c r="E100" s="673">
        <f t="shared" si="73"/>
        <v>0</v>
      </c>
      <c r="F100" s="674">
        <f t="shared" si="77"/>
        <v>0</v>
      </c>
      <c r="G100" s="675">
        <f t="shared" si="77"/>
        <v>0</v>
      </c>
      <c r="H100" s="676">
        <f t="shared" si="77"/>
        <v>0</v>
      </c>
      <c r="I100" s="673">
        <f t="shared" si="74"/>
        <v>0</v>
      </c>
      <c r="J100" s="674">
        <f t="shared" si="78"/>
        <v>0</v>
      </c>
      <c r="K100" s="675">
        <f t="shared" si="78"/>
        <v>0</v>
      </c>
      <c r="L100" s="676">
        <f t="shared" si="78"/>
        <v>0</v>
      </c>
      <c r="M100" s="673">
        <f t="shared" si="78"/>
        <v>0</v>
      </c>
      <c r="N100" s="677">
        <f t="shared" si="76"/>
        <v>0</v>
      </c>
      <c r="O100" s="675">
        <f t="shared" si="79"/>
        <v>0</v>
      </c>
      <c r="P100" s="678">
        <f t="shared" si="79"/>
        <v>0</v>
      </c>
      <c r="Q100" s="673">
        <f t="shared" si="78"/>
        <v>0</v>
      </c>
    </row>
    <row r="101" spans="2:17">
      <c r="B101" s="552" t="s">
        <v>167</v>
      </c>
      <c r="C101" s="556" t="s">
        <v>15</v>
      </c>
      <c r="D101" s="626">
        <f>SUM(D102:D105)</f>
        <v>39.583860000000001</v>
      </c>
      <c r="E101" s="666">
        <f t="shared" si="73"/>
        <v>15.592082454</v>
      </c>
      <c r="F101" s="667">
        <f>SUM(F102:F105)</f>
        <v>4.5006848819999998</v>
      </c>
      <c r="G101" s="668">
        <f>SUM(G102:G105)</f>
        <v>0</v>
      </c>
      <c r="H101" s="669">
        <f>SUM(H102:H105)</f>
        <v>11.091397572</v>
      </c>
      <c r="I101" s="666">
        <f t="shared" si="74"/>
        <v>23.560313472000004</v>
      </c>
      <c r="J101" s="667">
        <f t="shared" ref="J101:Q101" si="80">SUM(J102:J105)</f>
        <v>10.481806128000001</v>
      </c>
      <c r="K101" s="668">
        <f t="shared" si="80"/>
        <v>12.58766748</v>
      </c>
      <c r="L101" s="669">
        <f t="shared" si="80"/>
        <v>0.49083986399999996</v>
      </c>
      <c r="M101" s="666">
        <f t="shared" si="80"/>
        <v>0</v>
      </c>
      <c r="N101" s="670">
        <f t="shared" si="76"/>
        <v>0.43146407400000003</v>
      </c>
      <c r="O101" s="668">
        <f t="shared" si="80"/>
        <v>0.11479319399999999</v>
      </c>
      <c r="P101" s="671">
        <f t="shared" si="80"/>
        <v>0.31667088000000004</v>
      </c>
      <c r="Q101" s="666">
        <f t="shared" si="80"/>
        <v>0</v>
      </c>
    </row>
    <row r="102" spans="2:17">
      <c r="B102" s="554" t="s">
        <v>494</v>
      </c>
      <c r="C102" s="555" t="s">
        <v>17</v>
      </c>
      <c r="D102" s="672">
        <v>29.468489999999999</v>
      </c>
      <c r="E102" s="673">
        <f t="shared" si="73"/>
        <v>11.607638210999999</v>
      </c>
      <c r="F102" s="674">
        <f t="shared" ref="F102:H105" si="81">IFERROR($D102*F122/100, 0)</f>
        <v>3.3505673129999995</v>
      </c>
      <c r="G102" s="675">
        <f t="shared" si="81"/>
        <v>0</v>
      </c>
      <c r="H102" s="676">
        <f t="shared" si="81"/>
        <v>8.2570708980000003</v>
      </c>
      <c r="I102" s="673">
        <f t="shared" si="74"/>
        <v>17.539645248000003</v>
      </c>
      <c r="J102" s="674">
        <f t="shared" ref="J102:Q105" si="82">IFERROR($D102*J122/100, 0)</f>
        <v>7.8032561520000003</v>
      </c>
      <c r="K102" s="675">
        <f t="shared" si="82"/>
        <v>9.3709798200000005</v>
      </c>
      <c r="L102" s="676">
        <f t="shared" si="82"/>
        <v>0.36540927599999995</v>
      </c>
      <c r="M102" s="673">
        <f t="shared" si="82"/>
        <v>0</v>
      </c>
      <c r="N102" s="677">
        <f t="shared" si="76"/>
        <v>0.32120654100000001</v>
      </c>
      <c r="O102" s="675">
        <f t="shared" ref="O102:P105" si="83">IFERROR($D102*O122/100, 0)</f>
        <v>8.5458620999999985E-2</v>
      </c>
      <c r="P102" s="678">
        <f t="shared" si="83"/>
        <v>0.23574792000000003</v>
      </c>
      <c r="Q102" s="673">
        <f t="shared" si="82"/>
        <v>0</v>
      </c>
    </row>
    <row r="103" spans="2:17">
      <c r="B103" s="554" t="s">
        <v>496</v>
      </c>
      <c r="C103" s="555" t="s">
        <v>591</v>
      </c>
      <c r="D103" s="672">
        <v>10.11537</v>
      </c>
      <c r="E103" s="673">
        <f t="shared" si="73"/>
        <v>3.984444243</v>
      </c>
      <c r="F103" s="674">
        <f t="shared" si="81"/>
        <v>1.1501175689999998</v>
      </c>
      <c r="G103" s="675">
        <f t="shared" si="81"/>
        <v>0</v>
      </c>
      <c r="H103" s="676">
        <f t="shared" si="81"/>
        <v>2.8343266740000002</v>
      </c>
      <c r="I103" s="673">
        <f t="shared" si="74"/>
        <v>6.0206682239999996</v>
      </c>
      <c r="J103" s="674">
        <f t="shared" si="82"/>
        <v>2.6785499759999998</v>
      </c>
      <c r="K103" s="675">
        <f t="shared" si="82"/>
        <v>3.2166876599999998</v>
      </c>
      <c r="L103" s="676">
        <f t="shared" si="82"/>
        <v>0.12543058800000001</v>
      </c>
      <c r="M103" s="673">
        <f t="shared" si="82"/>
        <v>0</v>
      </c>
      <c r="N103" s="677">
        <f t="shared" si="76"/>
        <v>0.11025753300000002</v>
      </c>
      <c r="O103" s="675">
        <f t="shared" si="83"/>
        <v>2.9334572999999996E-2</v>
      </c>
      <c r="P103" s="678">
        <f t="shared" si="83"/>
        <v>8.0922960000000016E-2</v>
      </c>
      <c r="Q103" s="673">
        <f t="shared" si="82"/>
        <v>0</v>
      </c>
    </row>
    <row r="104" spans="2:17">
      <c r="B104" s="554" t="s">
        <v>638</v>
      </c>
      <c r="C104" s="555" t="s">
        <v>23</v>
      </c>
      <c r="D104" s="672">
        <v>0</v>
      </c>
      <c r="E104" s="673">
        <f t="shared" si="73"/>
        <v>0</v>
      </c>
      <c r="F104" s="674">
        <f t="shared" si="81"/>
        <v>0</v>
      </c>
      <c r="G104" s="675">
        <f t="shared" si="81"/>
        <v>0</v>
      </c>
      <c r="H104" s="676">
        <f t="shared" si="81"/>
        <v>0</v>
      </c>
      <c r="I104" s="673">
        <f t="shared" si="74"/>
        <v>0</v>
      </c>
      <c r="J104" s="674">
        <f t="shared" si="82"/>
        <v>0</v>
      </c>
      <c r="K104" s="675">
        <f t="shared" si="82"/>
        <v>0</v>
      </c>
      <c r="L104" s="676">
        <f t="shared" si="82"/>
        <v>0</v>
      </c>
      <c r="M104" s="673">
        <f t="shared" si="82"/>
        <v>0</v>
      </c>
      <c r="N104" s="677">
        <f t="shared" si="76"/>
        <v>0</v>
      </c>
      <c r="O104" s="675">
        <f t="shared" si="83"/>
        <v>0</v>
      </c>
      <c r="P104" s="678">
        <f t="shared" si="83"/>
        <v>0</v>
      </c>
      <c r="Q104" s="673">
        <f t="shared" si="82"/>
        <v>0</v>
      </c>
    </row>
    <row r="105" spans="2:17">
      <c r="B105" s="554" t="s">
        <v>639</v>
      </c>
      <c r="C105" s="555" t="s">
        <v>640</v>
      </c>
      <c r="D105" s="672">
        <v>0</v>
      </c>
      <c r="E105" s="673">
        <f t="shared" si="73"/>
        <v>0</v>
      </c>
      <c r="F105" s="674">
        <f t="shared" si="81"/>
        <v>0</v>
      </c>
      <c r="G105" s="675">
        <f t="shared" si="81"/>
        <v>0</v>
      </c>
      <c r="H105" s="676">
        <f t="shared" si="81"/>
        <v>0</v>
      </c>
      <c r="I105" s="673">
        <f t="shared" si="74"/>
        <v>0</v>
      </c>
      <c r="J105" s="674">
        <f t="shared" si="82"/>
        <v>0</v>
      </c>
      <c r="K105" s="675">
        <f t="shared" si="82"/>
        <v>0</v>
      </c>
      <c r="L105" s="676">
        <f t="shared" si="82"/>
        <v>0</v>
      </c>
      <c r="M105" s="673">
        <f t="shared" si="82"/>
        <v>0</v>
      </c>
      <c r="N105" s="677">
        <f t="shared" si="76"/>
        <v>0</v>
      </c>
      <c r="O105" s="675">
        <f t="shared" si="83"/>
        <v>0</v>
      </c>
      <c r="P105" s="678">
        <f t="shared" si="83"/>
        <v>0</v>
      </c>
      <c r="Q105" s="673">
        <f t="shared" si="82"/>
        <v>0</v>
      </c>
    </row>
    <row r="106" spans="2:17">
      <c r="B106" s="552" t="s">
        <v>169</v>
      </c>
      <c r="C106" s="558" t="s">
        <v>27</v>
      </c>
      <c r="D106" s="626">
        <f>D107</f>
        <v>0</v>
      </c>
      <c r="E106" s="666">
        <f t="shared" si="73"/>
        <v>0</v>
      </c>
      <c r="F106" s="667">
        <f>F107</f>
        <v>0</v>
      </c>
      <c r="G106" s="668">
        <f>G107</f>
        <v>0</v>
      </c>
      <c r="H106" s="669">
        <f>H107</f>
        <v>0</v>
      </c>
      <c r="I106" s="666">
        <f t="shared" si="74"/>
        <v>0</v>
      </c>
      <c r="J106" s="667">
        <f t="shared" ref="J106:Q106" si="84">J107</f>
        <v>0</v>
      </c>
      <c r="K106" s="668">
        <f t="shared" si="84"/>
        <v>0</v>
      </c>
      <c r="L106" s="669">
        <f t="shared" si="84"/>
        <v>0</v>
      </c>
      <c r="M106" s="666">
        <f t="shared" si="84"/>
        <v>0</v>
      </c>
      <c r="N106" s="670">
        <f t="shared" si="76"/>
        <v>0</v>
      </c>
      <c r="O106" s="668">
        <f t="shared" si="84"/>
        <v>0</v>
      </c>
      <c r="P106" s="671">
        <f t="shared" si="84"/>
        <v>0</v>
      </c>
      <c r="Q106" s="666">
        <f t="shared" si="84"/>
        <v>0</v>
      </c>
    </row>
    <row r="107" spans="2:17">
      <c r="B107" s="554" t="s">
        <v>497</v>
      </c>
      <c r="C107" s="559" t="s">
        <v>641</v>
      </c>
      <c r="D107" s="672">
        <v>0</v>
      </c>
      <c r="E107" s="673">
        <f t="shared" si="73"/>
        <v>0</v>
      </c>
      <c r="F107" s="674">
        <f>IFERROR($D107*F126/100, 0)</f>
        <v>0</v>
      </c>
      <c r="G107" s="675">
        <f>IFERROR($D107*G126/100, 0)</f>
        <v>0</v>
      </c>
      <c r="H107" s="676">
        <f>IFERROR($D107*H126/100, 0)</f>
        <v>0</v>
      </c>
      <c r="I107" s="673">
        <f t="shared" si="74"/>
        <v>0</v>
      </c>
      <c r="J107" s="674">
        <f t="shared" ref="J107:Q107" si="85">IFERROR($D107*J126/100, 0)</f>
        <v>0</v>
      </c>
      <c r="K107" s="675">
        <f t="shared" si="85"/>
        <v>0</v>
      </c>
      <c r="L107" s="676">
        <f t="shared" si="85"/>
        <v>0</v>
      </c>
      <c r="M107" s="673">
        <f t="shared" si="85"/>
        <v>0</v>
      </c>
      <c r="N107" s="677">
        <f t="shared" si="76"/>
        <v>0</v>
      </c>
      <c r="O107" s="675">
        <f t="shared" si="85"/>
        <v>0</v>
      </c>
      <c r="P107" s="678">
        <f t="shared" si="85"/>
        <v>0</v>
      </c>
      <c r="Q107" s="673">
        <f t="shared" si="85"/>
        <v>0</v>
      </c>
    </row>
    <row r="108" spans="2:17">
      <c r="B108" s="552" t="s">
        <v>171</v>
      </c>
      <c r="C108" s="558" t="s">
        <v>33</v>
      </c>
      <c r="D108" s="626">
        <f>D109+D110</f>
        <v>6.2556700000000003</v>
      </c>
      <c r="E108" s="666">
        <f t="shared" si="73"/>
        <v>2.4641084129999999</v>
      </c>
      <c r="F108" s="667">
        <f>F109+F110</f>
        <v>0.71126967899999993</v>
      </c>
      <c r="G108" s="668">
        <f>G109+G110</f>
        <v>0</v>
      </c>
      <c r="H108" s="669">
        <f>H109+H110</f>
        <v>1.752838734</v>
      </c>
      <c r="I108" s="666">
        <f t="shared" si="74"/>
        <v>3.7233747840000002</v>
      </c>
      <c r="J108" s="667">
        <f t="shared" ref="J108:Q108" si="86">J109+J110</f>
        <v>1.6565014160000002</v>
      </c>
      <c r="K108" s="668">
        <f t="shared" si="86"/>
        <v>1.9893030600000001</v>
      </c>
      <c r="L108" s="669">
        <f t="shared" si="86"/>
        <v>7.7570308000000004E-2</v>
      </c>
      <c r="M108" s="666">
        <f t="shared" si="86"/>
        <v>0</v>
      </c>
      <c r="N108" s="670">
        <f t="shared" si="76"/>
        <v>6.8186803000000018E-2</v>
      </c>
      <c r="O108" s="668">
        <f t="shared" si="86"/>
        <v>1.8141443E-2</v>
      </c>
      <c r="P108" s="671">
        <f t="shared" si="86"/>
        <v>5.0045360000000011E-2</v>
      </c>
      <c r="Q108" s="666">
        <f t="shared" si="86"/>
        <v>0</v>
      </c>
    </row>
    <row r="109" spans="2:17">
      <c r="B109" s="554" t="s">
        <v>498</v>
      </c>
      <c r="C109" s="559" t="s">
        <v>595</v>
      </c>
      <c r="D109" s="672">
        <v>0</v>
      </c>
      <c r="E109" s="673">
        <f t="shared" si="73"/>
        <v>0</v>
      </c>
      <c r="F109" s="674">
        <f t="shared" ref="F109:H110" si="87">IFERROR($D109*F127/100, 0)</f>
        <v>0</v>
      </c>
      <c r="G109" s="675">
        <f t="shared" si="87"/>
        <v>0</v>
      </c>
      <c r="H109" s="676">
        <f t="shared" si="87"/>
        <v>0</v>
      </c>
      <c r="I109" s="673">
        <f t="shared" si="74"/>
        <v>0</v>
      </c>
      <c r="J109" s="674">
        <f t="shared" ref="J109:Q110" si="88">IFERROR($D109*J127/100, 0)</f>
        <v>0</v>
      </c>
      <c r="K109" s="675">
        <f t="shared" si="88"/>
        <v>0</v>
      </c>
      <c r="L109" s="676">
        <f t="shared" si="88"/>
        <v>0</v>
      </c>
      <c r="M109" s="673">
        <f t="shared" si="88"/>
        <v>0</v>
      </c>
      <c r="N109" s="677">
        <f t="shared" si="76"/>
        <v>0</v>
      </c>
      <c r="O109" s="675">
        <f t="shared" ref="O109:P110" si="89">IFERROR($D109*O127/100, 0)</f>
        <v>0</v>
      </c>
      <c r="P109" s="678">
        <f t="shared" si="89"/>
        <v>0</v>
      </c>
      <c r="Q109" s="673">
        <f t="shared" si="88"/>
        <v>0</v>
      </c>
    </row>
    <row r="110" spans="2:17" ht="26.25">
      <c r="B110" s="554" t="s">
        <v>499</v>
      </c>
      <c r="C110" s="595" t="s">
        <v>597</v>
      </c>
      <c r="D110" s="672">
        <v>6.2556700000000003</v>
      </c>
      <c r="E110" s="673">
        <f t="shared" si="73"/>
        <v>2.4641084129999999</v>
      </c>
      <c r="F110" s="674">
        <f t="shared" si="87"/>
        <v>0.71126967899999993</v>
      </c>
      <c r="G110" s="675">
        <f t="shared" si="87"/>
        <v>0</v>
      </c>
      <c r="H110" s="676">
        <f t="shared" si="87"/>
        <v>1.752838734</v>
      </c>
      <c r="I110" s="673">
        <f t="shared" si="74"/>
        <v>3.7233747840000002</v>
      </c>
      <c r="J110" s="674">
        <f t="shared" si="88"/>
        <v>1.6565014160000002</v>
      </c>
      <c r="K110" s="675">
        <f t="shared" si="88"/>
        <v>1.9893030600000001</v>
      </c>
      <c r="L110" s="676">
        <f t="shared" si="88"/>
        <v>7.7570308000000004E-2</v>
      </c>
      <c r="M110" s="673">
        <f t="shared" si="88"/>
        <v>0</v>
      </c>
      <c r="N110" s="677">
        <f t="shared" si="76"/>
        <v>6.8186803000000018E-2</v>
      </c>
      <c r="O110" s="675">
        <f t="shared" si="89"/>
        <v>1.8141443E-2</v>
      </c>
      <c r="P110" s="678">
        <f t="shared" si="89"/>
        <v>5.0045360000000011E-2</v>
      </c>
      <c r="Q110" s="673">
        <f t="shared" si="88"/>
        <v>0</v>
      </c>
    </row>
    <row r="111" spans="2:17">
      <c r="B111" s="552" t="s">
        <v>173</v>
      </c>
      <c r="C111" s="564" t="s">
        <v>39</v>
      </c>
      <c r="D111" s="635">
        <f>D112+D113</f>
        <v>27.899000000000001</v>
      </c>
      <c r="E111" s="636">
        <f t="shared" si="73"/>
        <v>10.989416100000001</v>
      </c>
      <c r="F111" s="679">
        <f>F112+F113</f>
        <v>3.1721163000000003</v>
      </c>
      <c r="G111" s="680">
        <f>G112+G113</f>
        <v>0</v>
      </c>
      <c r="H111" s="681">
        <f>H112+H113</f>
        <v>7.8172998000000007</v>
      </c>
      <c r="I111" s="636">
        <f t="shared" si="74"/>
        <v>16.605484799999999</v>
      </c>
      <c r="J111" s="679">
        <f t="shared" ref="J111:Q111" si="90">J112+J113</f>
        <v>7.3876552000000002</v>
      </c>
      <c r="K111" s="680">
        <f t="shared" si="90"/>
        <v>8.8718820000000012</v>
      </c>
      <c r="L111" s="681">
        <f t="shared" si="90"/>
        <v>0.34594760000000002</v>
      </c>
      <c r="M111" s="636">
        <f t="shared" si="90"/>
        <v>0</v>
      </c>
      <c r="N111" s="682">
        <f t="shared" si="76"/>
        <v>0.30409910000000001</v>
      </c>
      <c r="O111" s="680">
        <f t="shared" si="90"/>
        <v>8.0907099999999996E-2</v>
      </c>
      <c r="P111" s="683">
        <f t="shared" si="90"/>
        <v>0.22319200000000003</v>
      </c>
      <c r="Q111" s="636">
        <f t="shared" si="90"/>
        <v>0</v>
      </c>
    </row>
    <row r="112" spans="2:17">
      <c r="B112" s="570" t="s">
        <v>642</v>
      </c>
      <c r="C112" s="571" t="s">
        <v>41</v>
      </c>
      <c r="D112" s="684">
        <v>27.899000000000001</v>
      </c>
      <c r="E112" s="673">
        <f t="shared" si="73"/>
        <v>10.989416100000001</v>
      </c>
      <c r="F112" s="674">
        <f t="shared" ref="F112:H113" si="91">IFERROR($D112*F129/100, 0)</f>
        <v>3.1721163000000003</v>
      </c>
      <c r="G112" s="675">
        <f t="shared" si="91"/>
        <v>0</v>
      </c>
      <c r="H112" s="676">
        <f t="shared" si="91"/>
        <v>7.8172998000000007</v>
      </c>
      <c r="I112" s="673">
        <f t="shared" si="74"/>
        <v>16.605484799999999</v>
      </c>
      <c r="J112" s="674">
        <f t="shared" ref="J112:Q113" si="92">IFERROR($D112*J129/100, 0)</f>
        <v>7.3876552000000002</v>
      </c>
      <c r="K112" s="675">
        <f t="shared" si="92"/>
        <v>8.8718820000000012</v>
      </c>
      <c r="L112" s="676">
        <f t="shared" si="92"/>
        <v>0.34594760000000002</v>
      </c>
      <c r="M112" s="673">
        <f t="shared" si="92"/>
        <v>0</v>
      </c>
      <c r="N112" s="677">
        <f t="shared" si="76"/>
        <v>0.30409910000000001</v>
      </c>
      <c r="O112" s="675">
        <f t="shared" ref="O112:P113" si="93">IFERROR($D112*O129/100, 0)</f>
        <v>8.0907099999999996E-2</v>
      </c>
      <c r="P112" s="678">
        <f t="shared" si="93"/>
        <v>0.22319200000000003</v>
      </c>
      <c r="Q112" s="673">
        <f t="shared" si="92"/>
        <v>0</v>
      </c>
    </row>
    <row r="113" spans="2:17">
      <c r="B113" s="570" t="s">
        <v>643</v>
      </c>
      <c r="C113" s="575" t="s">
        <v>644</v>
      </c>
      <c r="D113" s="684">
        <v>0</v>
      </c>
      <c r="E113" s="673">
        <f t="shared" si="73"/>
        <v>0</v>
      </c>
      <c r="F113" s="674">
        <f t="shared" si="91"/>
        <v>0</v>
      </c>
      <c r="G113" s="675">
        <f t="shared" si="91"/>
        <v>0</v>
      </c>
      <c r="H113" s="676">
        <f t="shared" si="91"/>
        <v>0</v>
      </c>
      <c r="I113" s="673">
        <f t="shared" si="74"/>
        <v>0</v>
      </c>
      <c r="J113" s="674">
        <f t="shared" si="92"/>
        <v>0</v>
      </c>
      <c r="K113" s="675">
        <f t="shared" si="92"/>
        <v>0</v>
      </c>
      <c r="L113" s="676">
        <f t="shared" si="92"/>
        <v>0</v>
      </c>
      <c r="M113" s="673">
        <f t="shared" si="92"/>
        <v>0</v>
      </c>
      <c r="N113" s="677">
        <f t="shared" si="76"/>
        <v>0</v>
      </c>
      <c r="O113" s="675">
        <f t="shared" si="93"/>
        <v>0</v>
      </c>
      <c r="P113" s="678">
        <f t="shared" si="93"/>
        <v>0</v>
      </c>
      <c r="Q113" s="673">
        <f t="shared" si="92"/>
        <v>0</v>
      </c>
    </row>
    <row r="114" spans="2:17">
      <c r="B114" s="576" t="s">
        <v>175</v>
      </c>
      <c r="C114" s="577" t="s">
        <v>598</v>
      </c>
      <c r="D114" s="635">
        <f>SUM(D115:D117)</f>
        <v>0</v>
      </c>
      <c r="E114" s="636">
        <f t="shared" si="73"/>
        <v>0</v>
      </c>
      <c r="F114" s="635">
        <f>SUM(F115:F117)</f>
        <v>0</v>
      </c>
      <c r="G114" s="685">
        <f t="shared" ref="G114:H114" si="94">SUM(G115:G117)</f>
        <v>0</v>
      </c>
      <c r="H114" s="686">
        <f t="shared" si="94"/>
        <v>0</v>
      </c>
      <c r="I114" s="636">
        <f t="shared" si="74"/>
        <v>0</v>
      </c>
      <c r="J114" s="685">
        <f t="shared" ref="J114:Q114" si="95">SUM(J115:J117)</f>
        <v>0</v>
      </c>
      <c r="K114" s="685">
        <f t="shared" si="95"/>
        <v>0</v>
      </c>
      <c r="L114" s="687">
        <f t="shared" si="95"/>
        <v>0</v>
      </c>
      <c r="M114" s="688">
        <f t="shared" si="95"/>
        <v>0</v>
      </c>
      <c r="N114" s="682">
        <f t="shared" si="76"/>
        <v>0</v>
      </c>
      <c r="O114" s="685">
        <f t="shared" ref="O114:P114" si="96">SUM(O115:O117)</f>
        <v>0</v>
      </c>
      <c r="P114" s="689">
        <f t="shared" si="96"/>
        <v>0</v>
      </c>
      <c r="Q114" s="688">
        <f t="shared" si="95"/>
        <v>0</v>
      </c>
    </row>
    <row r="115" spans="2:17">
      <c r="B115" s="578" t="s">
        <v>503</v>
      </c>
      <c r="C115" s="579" t="s">
        <v>599</v>
      </c>
      <c r="D115" s="690">
        <v>0</v>
      </c>
      <c r="E115" s="673">
        <f t="shared" si="73"/>
        <v>0</v>
      </c>
      <c r="F115" s="674">
        <f t="shared" ref="F115:H117" si="97">IFERROR($D115*F131/100, 0)</f>
        <v>0</v>
      </c>
      <c r="G115" s="675">
        <f t="shared" si="97"/>
        <v>0</v>
      </c>
      <c r="H115" s="676">
        <f t="shared" si="97"/>
        <v>0</v>
      </c>
      <c r="I115" s="673">
        <f t="shared" si="74"/>
        <v>0</v>
      </c>
      <c r="J115" s="674">
        <f t="shared" ref="J115:Q117" si="98">IFERROR($D115*J131/100, 0)</f>
        <v>0</v>
      </c>
      <c r="K115" s="675">
        <f t="shared" si="98"/>
        <v>0</v>
      </c>
      <c r="L115" s="676">
        <f t="shared" si="98"/>
        <v>0</v>
      </c>
      <c r="M115" s="673">
        <f t="shared" si="98"/>
        <v>0</v>
      </c>
      <c r="N115" s="677">
        <f t="shared" si="76"/>
        <v>0</v>
      </c>
      <c r="O115" s="675">
        <f t="shared" ref="O115:P117" si="99">IFERROR($D115*O131/100, 0)</f>
        <v>0</v>
      </c>
      <c r="P115" s="678">
        <f t="shared" si="99"/>
        <v>0</v>
      </c>
      <c r="Q115" s="673">
        <f t="shared" si="98"/>
        <v>0</v>
      </c>
    </row>
    <row r="116" spans="2:17">
      <c r="B116" s="570" t="s">
        <v>504</v>
      </c>
      <c r="C116" s="579" t="s">
        <v>599</v>
      </c>
      <c r="D116" s="690">
        <v>0</v>
      </c>
      <c r="E116" s="673">
        <f t="shared" si="73"/>
        <v>0</v>
      </c>
      <c r="F116" s="674">
        <f t="shared" si="97"/>
        <v>0</v>
      </c>
      <c r="G116" s="675">
        <f t="shared" si="97"/>
        <v>0</v>
      </c>
      <c r="H116" s="676">
        <f t="shared" si="97"/>
        <v>0</v>
      </c>
      <c r="I116" s="673">
        <f t="shared" si="74"/>
        <v>0</v>
      </c>
      <c r="J116" s="674">
        <f t="shared" si="98"/>
        <v>0</v>
      </c>
      <c r="K116" s="675">
        <f t="shared" si="98"/>
        <v>0</v>
      </c>
      <c r="L116" s="676">
        <f t="shared" si="98"/>
        <v>0</v>
      </c>
      <c r="M116" s="673">
        <f t="shared" si="98"/>
        <v>0</v>
      </c>
      <c r="N116" s="677">
        <f t="shared" si="76"/>
        <v>0</v>
      </c>
      <c r="O116" s="675">
        <f t="shared" si="99"/>
        <v>0</v>
      </c>
      <c r="P116" s="678">
        <f t="shared" si="99"/>
        <v>0</v>
      </c>
      <c r="Q116" s="673">
        <f t="shared" si="98"/>
        <v>0</v>
      </c>
    </row>
    <row r="117" spans="2:17">
      <c r="B117" s="616" t="s">
        <v>505</v>
      </c>
      <c r="C117" s="581" t="s">
        <v>599</v>
      </c>
      <c r="D117" s="672">
        <v>0</v>
      </c>
      <c r="E117" s="673">
        <f t="shared" si="73"/>
        <v>0</v>
      </c>
      <c r="F117" s="674">
        <f t="shared" si="97"/>
        <v>0</v>
      </c>
      <c r="G117" s="675">
        <f t="shared" si="97"/>
        <v>0</v>
      </c>
      <c r="H117" s="676">
        <f t="shared" si="97"/>
        <v>0</v>
      </c>
      <c r="I117" s="673">
        <f t="shared" si="74"/>
        <v>0</v>
      </c>
      <c r="J117" s="674">
        <f t="shared" si="98"/>
        <v>0</v>
      </c>
      <c r="K117" s="675">
        <f t="shared" si="98"/>
        <v>0</v>
      </c>
      <c r="L117" s="676">
        <f t="shared" si="98"/>
        <v>0</v>
      </c>
      <c r="M117" s="673">
        <f t="shared" si="98"/>
        <v>0</v>
      </c>
      <c r="N117" s="677">
        <f t="shared" si="76"/>
        <v>0</v>
      </c>
      <c r="O117" s="675">
        <f t="shared" si="99"/>
        <v>0</v>
      </c>
      <c r="P117" s="678">
        <f t="shared" si="99"/>
        <v>0</v>
      </c>
      <c r="Q117" s="673">
        <f t="shared" si="98"/>
        <v>0</v>
      </c>
    </row>
    <row r="118" spans="2:17" ht="68.25" customHeight="1" thickBot="1">
      <c r="B118" s="542" t="s">
        <v>79</v>
      </c>
      <c r="C118" s="32" t="s">
        <v>645</v>
      </c>
      <c r="D118" s="123" t="s">
        <v>249</v>
      </c>
      <c r="E118" s="124" t="s">
        <v>250</v>
      </c>
      <c r="F118" s="125" t="s">
        <v>251</v>
      </c>
      <c r="G118" s="126" t="s">
        <v>252</v>
      </c>
      <c r="H118" s="127" t="s">
        <v>253</v>
      </c>
      <c r="I118" s="124" t="s">
        <v>254</v>
      </c>
      <c r="J118" s="125" t="s">
        <v>255</v>
      </c>
      <c r="K118" s="126" t="s">
        <v>256</v>
      </c>
      <c r="L118" s="624" t="s">
        <v>257</v>
      </c>
      <c r="M118" s="124" t="s">
        <v>258</v>
      </c>
      <c r="N118" s="128" t="s">
        <v>259</v>
      </c>
      <c r="O118" s="130" t="s">
        <v>260</v>
      </c>
      <c r="P118" s="485" t="s">
        <v>261</v>
      </c>
      <c r="Q118" s="132" t="s">
        <v>262</v>
      </c>
    </row>
    <row r="119" spans="2:17">
      <c r="B119" s="386" t="s">
        <v>208</v>
      </c>
      <c r="C119" s="625" t="s">
        <v>646</v>
      </c>
      <c r="D119" s="626">
        <f t="shared" ref="D119:D134" si="100">E119+I119+M119+N119+Q119</f>
        <v>100</v>
      </c>
      <c r="E119" s="627">
        <f t="shared" ref="E119:E134" si="101">SUM(F119:H119)</f>
        <v>39.39</v>
      </c>
      <c r="F119" s="628">
        <v>11.37</v>
      </c>
      <c r="G119" s="629">
        <v>0</v>
      </c>
      <c r="H119" s="630">
        <v>28.02</v>
      </c>
      <c r="I119" s="627">
        <f t="shared" ref="I119:I134" si="102">SUM(J119:L119)</f>
        <v>59.52</v>
      </c>
      <c r="J119" s="628">
        <v>26.48</v>
      </c>
      <c r="K119" s="629">
        <v>31.8</v>
      </c>
      <c r="L119" s="630">
        <v>1.24</v>
      </c>
      <c r="M119" s="631">
        <v>0</v>
      </c>
      <c r="N119" s="632">
        <f>SUM(O119:P119)</f>
        <v>1.0900000000000001</v>
      </c>
      <c r="O119" s="629">
        <v>0.28999999999999998</v>
      </c>
      <c r="P119" s="633">
        <v>0.8</v>
      </c>
      <c r="Q119" s="631">
        <v>0</v>
      </c>
    </row>
    <row r="120" spans="2:17">
      <c r="B120" s="416" t="s">
        <v>210</v>
      </c>
      <c r="C120" s="634" t="s">
        <v>647</v>
      </c>
      <c r="D120" s="635">
        <f t="shared" si="100"/>
        <v>100</v>
      </c>
      <c r="E120" s="636">
        <f t="shared" si="101"/>
        <v>39.39</v>
      </c>
      <c r="F120" s="637">
        <v>11.37</v>
      </c>
      <c r="G120" s="638">
        <v>0</v>
      </c>
      <c r="H120" s="639">
        <v>28.02</v>
      </c>
      <c r="I120" s="636">
        <f t="shared" si="102"/>
        <v>59.52</v>
      </c>
      <c r="J120" s="637">
        <v>26.48</v>
      </c>
      <c r="K120" s="638">
        <v>31.8</v>
      </c>
      <c r="L120" s="639">
        <v>1.24</v>
      </c>
      <c r="M120" s="640">
        <v>0</v>
      </c>
      <c r="N120" s="632">
        <f t="shared" ref="N120:N133" si="103">SUM(O120:P120)</f>
        <v>1.0900000000000001</v>
      </c>
      <c r="O120" s="638">
        <v>0.28999999999999998</v>
      </c>
      <c r="P120" s="641">
        <v>0.8</v>
      </c>
      <c r="Q120" s="640">
        <v>0</v>
      </c>
    </row>
    <row r="121" spans="2:17">
      <c r="B121" s="416" t="s">
        <v>218</v>
      </c>
      <c r="C121" s="634" t="s">
        <v>648</v>
      </c>
      <c r="D121" s="635">
        <f t="shared" si="100"/>
        <v>100</v>
      </c>
      <c r="E121" s="636">
        <f t="shared" si="101"/>
        <v>39.39</v>
      </c>
      <c r="F121" s="637">
        <v>11.37</v>
      </c>
      <c r="G121" s="638">
        <v>0</v>
      </c>
      <c r="H121" s="639">
        <v>28.02</v>
      </c>
      <c r="I121" s="636">
        <f t="shared" si="102"/>
        <v>59.52</v>
      </c>
      <c r="J121" s="637">
        <v>26.48</v>
      </c>
      <c r="K121" s="638">
        <v>31.8</v>
      </c>
      <c r="L121" s="639">
        <v>1.24</v>
      </c>
      <c r="M121" s="640">
        <v>0</v>
      </c>
      <c r="N121" s="632">
        <f t="shared" si="103"/>
        <v>1.0900000000000001</v>
      </c>
      <c r="O121" s="638">
        <v>0.28999999999999998</v>
      </c>
      <c r="P121" s="641">
        <v>0.8</v>
      </c>
      <c r="Q121" s="640">
        <v>0</v>
      </c>
    </row>
    <row r="122" spans="2:17">
      <c r="B122" s="420" t="s">
        <v>649</v>
      </c>
      <c r="C122" s="634" t="s">
        <v>650</v>
      </c>
      <c r="D122" s="635">
        <f t="shared" si="100"/>
        <v>100</v>
      </c>
      <c r="E122" s="636">
        <f t="shared" si="101"/>
        <v>39.39</v>
      </c>
      <c r="F122" s="637">
        <v>11.37</v>
      </c>
      <c r="G122" s="638">
        <v>0</v>
      </c>
      <c r="H122" s="639">
        <v>28.02</v>
      </c>
      <c r="I122" s="636">
        <f t="shared" si="102"/>
        <v>59.52</v>
      </c>
      <c r="J122" s="637">
        <v>26.48</v>
      </c>
      <c r="K122" s="638">
        <v>31.8</v>
      </c>
      <c r="L122" s="639">
        <v>1.24</v>
      </c>
      <c r="M122" s="640">
        <v>0</v>
      </c>
      <c r="N122" s="632">
        <f t="shared" si="103"/>
        <v>1.0900000000000001</v>
      </c>
      <c r="O122" s="638">
        <v>0.28999999999999998</v>
      </c>
      <c r="P122" s="641">
        <v>0.8</v>
      </c>
      <c r="Q122" s="640">
        <v>0</v>
      </c>
    </row>
    <row r="123" spans="2:17">
      <c r="B123" s="416" t="s">
        <v>651</v>
      </c>
      <c r="C123" s="634" t="s">
        <v>652</v>
      </c>
      <c r="D123" s="635">
        <f t="shared" si="100"/>
        <v>100</v>
      </c>
      <c r="E123" s="636">
        <f t="shared" si="101"/>
        <v>39.39</v>
      </c>
      <c r="F123" s="637">
        <v>11.37</v>
      </c>
      <c r="G123" s="638">
        <v>0</v>
      </c>
      <c r="H123" s="639">
        <v>28.02</v>
      </c>
      <c r="I123" s="636">
        <f t="shared" si="102"/>
        <v>59.52</v>
      </c>
      <c r="J123" s="637">
        <v>26.48</v>
      </c>
      <c r="K123" s="638">
        <v>31.8</v>
      </c>
      <c r="L123" s="639">
        <v>1.24</v>
      </c>
      <c r="M123" s="640">
        <v>0</v>
      </c>
      <c r="N123" s="632">
        <f t="shared" si="103"/>
        <v>1.0900000000000001</v>
      </c>
      <c r="O123" s="638">
        <v>0.28999999999999998</v>
      </c>
      <c r="P123" s="641">
        <v>0.8</v>
      </c>
      <c r="Q123" s="640">
        <v>0</v>
      </c>
    </row>
    <row r="124" spans="2:17">
      <c r="B124" s="416" t="s">
        <v>653</v>
      </c>
      <c r="C124" s="634" t="s">
        <v>654</v>
      </c>
      <c r="D124" s="635">
        <f t="shared" si="100"/>
        <v>100</v>
      </c>
      <c r="E124" s="636">
        <f t="shared" si="101"/>
        <v>39.39</v>
      </c>
      <c r="F124" s="637">
        <v>11.37</v>
      </c>
      <c r="G124" s="638">
        <v>0</v>
      </c>
      <c r="H124" s="639">
        <v>28.02</v>
      </c>
      <c r="I124" s="636">
        <f t="shared" si="102"/>
        <v>59.52</v>
      </c>
      <c r="J124" s="637">
        <v>26.48</v>
      </c>
      <c r="K124" s="638">
        <v>31.8</v>
      </c>
      <c r="L124" s="639">
        <v>1.24</v>
      </c>
      <c r="M124" s="640">
        <v>0</v>
      </c>
      <c r="N124" s="632">
        <f t="shared" si="103"/>
        <v>1.0900000000000001</v>
      </c>
      <c r="O124" s="638">
        <v>0.28999999999999998</v>
      </c>
      <c r="P124" s="641">
        <v>0.8</v>
      </c>
      <c r="Q124" s="640">
        <v>0</v>
      </c>
    </row>
    <row r="125" spans="2:17">
      <c r="B125" s="416" t="s">
        <v>655</v>
      </c>
      <c r="C125" s="634" t="s">
        <v>656</v>
      </c>
      <c r="D125" s="635">
        <f t="shared" si="100"/>
        <v>100</v>
      </c>
      <c r="E125" s="636">
        <f t="shared" si="101"/>
        <v>39.39</v>
      </c>
      <c r="F125" s="637">
        <v>11.37</v>
      </c>
      <c r="G125" s="638">
        <v>0</v>
      </c>
      <c r="H125" s="639">
        <v>28.02</v>
      </c>
      <c r="I125" s="636">
        <f t="shared" si="102"/>
        <v>59.52</v>
      </c>
      <c r="J125" s="637">
        <v>26.48</v>
      </c>
      <c r="K125" s="638">
        <v>31.8</v>
      </c>
      <c r="L125" s="639">
        <v>1.24</v>
      </c>
      <c r="M125" s="640">
        <v>0</v>
      </c>
      <c r="N125" s="632">
        <f t="shared" si="103"/>
        <v>1.0900000000000001</v>
      </c>
      <c r="O125" s="638">
        <v>0.28999999999999998</v>
      </c>
      <c r="P125" s="641">
        <v>0.8</v>
      </c>
      <c r="Q125" s="640">
        <v>0</v>
      </c>
    </row>
    <row r="126" spans="2:17">
      <c r="B126" s="420" t="s">
        <v>657</v>
      </c>
      <c r="C126" s="634" t="s">
        <v>658</v>
      </c>
      <c r="D126" s="635">
        <f t="shared" si="100"/>
        <v>100</v>
      </c>
      <c r="E126" s="636">
        <f t="shared" si="101"/>
        <v>39.39</v>
      </c>
      <c r="F126" s="637">
        <v>11.37</v>
      </c>
      <c r="G126" s="638">
        <v>0</v>
      </c>
      <c r="H126" s="639">
        <v>28.02</v>
      </c>
      <c r="I126" s="636">
        <f t="shared" si="102"/>
        <v>59.52</v>
      </c>
      <c r="J126" s="637">
        <v>26.48</v>
      </c>
      <c r="K126" s="638">
        <v>31.8</v>
      </c>
      <c r="L126" s="639">
        <v>1.24</v>
      </c>
      <c r="M126" s="640">
        <v>0</v>
      </c>
      <c r="N126" s="632">
        <f t="shared" si="103"/>
        <v>1.0900000000000001</v>
      </c>
      <c r="O126" s="638">
        <v>0.28999999999999998</v>
      </c>
      <c r="P126" s="641">
        <v>0.8</v>
      </c>
      <c r="Q126" s="640">
        <v>0</v>
      </c>
    </row>
    <row r="127" spans="2:17">
      <c r="B127" s="420" t="s">
        <v>659</v>
      </c>
      <c r="C127" s="634" t="s">
        <v>660</v>
      </c>
      <c r="D127" s="635">
        <f t="shared" si="100"/>
        <v>100</v>
      </c>
      <c r="E127" s="636">
        <f t="shared" si="101"/>
        <v>39.39</v>
      </c>
      <c r="F127" s="637">
        <v>11.37</v>
      </c>
      <c r="G127" s="638">
        <v>0</v>
      </c>
      <c r="H127" s="639">
        <v>28.02</v>
      </c>
      <c r="I127" s="636">
        <f t="shared" si="102"/>
        <v>59.52</v>
      </c>
      <c r="J127" s="637">
        <v>26.48</v>
      </c>
      <c r="K127" s="638">
        <v>31.8</v>
      </c>
      <c r="L127" s="639">
        <v>1.24</v>
      </c>
      <c r="M127" s="640">
        <v>0</v>
      </c>
      <c r="N127" s="632">
        <f t="shared" si="103"/>
        <v>1.0900000000000001</v>
      </c>
      <c r="O127" s="638">
        <v>0.28999999999999998</v>
      </c>
      <c r="P127" s="641">
        <v>0.8</v>
      </c>
      <c r="Q127" s="640">
        <v>0</v>
      </c>
    </row>
    <row r="128" spans="2:17">
      <c r="B128" s="420" t="s">
        <v>661</v>
      </c>
      <c r="C128" s="634" t="s">
        <v>662</v>
      </c>
      <c r="D128" s="635">
        <f t="shared" si="100"/>
        <v>100</v>
      </c>
      <c r="E128" s="636">
        <f t="shared" si="101"/>
        <v>39.39</v>
      </c>
      <c r="F128" s="637">
        <v>11.37</v>
      </c>
      <c r="G128" s="638">
        <v>0</v>
      </c>
      <c r="H128" s="639">
        <v>28.02</v>
      </c>
      <c r="I128" s="636">
        <f t="shared" si="102"/>
        <v>59.52</v>
      </c>
      <c r="J128" s="637">
        <v>26.48</v>
      </c>
      <c r="K128" s="638">
        <v>31.8</v>
      </c>
      <c r="L128" s="639">
        <v>1.24</v>
      </c>
      <c r="M128" s="640">
        <v>0</v>
      </c>
      <c r="N128" s="632">
        <f t="shared" si="103"/>
        <v>1.0900000000000001</v>
      </c>
      <c r="O128" s="638">
        <v>0.28999999999999998</v>
      </c>
      <c r="P128" s="641">
        <v>0.8</v>
      </c>
      <c r="Q128" s="640">
        <v>0</v>
      </c>
    </row>
    <row r="129" spans="2:17">
      <c r="B129" s="420" t="s">
        <v>663</v>
      </c>
      <c r="C129" s="634" t="s">
        <v>664</v>
      </c>
      <c r="D129" s="635">
        <f t="shared" si="100"/>
        <v>100</v>
      </c>
      <c r="E129" s="636">
        <f t="shared" si="101"/>
        <v>39.39</v>
      </c>
      <c r="F129" s="637">
        <v>11.37</v>
      </c>
      <c r="G129" s="638">
        <v>0</v>
      </c>
      <c r="H129" s="639">
        <v>28.02</v>
      </c>
      <c r="I129" s="636">
        <f t="shared" si="102"/>
        <v>59.52</v>
      </c>
      <c r="J129" s="637">
        <v>26.48</v>
      </c>
      <c r="K129" s="638">
        <v>31.8</v>
      </c>
      <c r="L129" s="639">
        <v>1.24</v>
      </c>
      <c r="M129" s="640">
        <v>0</v>
      </c>
      <c r="N129" s="632">
        <f t="shared" si="103"/>
        <v>1.0900000000000001</v>
      </c>
      <c r="O129" s="638">
        <v>0.28999999999999998</v>
      </c>
      <c r="P129" s="641">
        <v>0.8</v>
      </c>
      <c r="Q129" s="640">
        <v>0</v>
      </c>
    </row>
    <row r="130" spans="2:17">
      <c r="B130" s="416" t="s">
        <v>665</v>
      </c>
      <c r="C130" s="634" t="s">
        <v>666</v>
      </c>
      <c r="D130" s="635">
        <f t="shared" si="100"/>
        <v>100</v>
      </c>
      <c r="E130" s="636">
        <f t="shared" si="101"/>
        <v>39.39</v>
      </c>
      <c r="F130" s="637">
        <v>11.37</v>
      </c>
      <c r="G130" s="638">
        <v>0</v>
      </c>
      <c r="H130" s="639">
        <v>28.02</v>
      </c>
      <c r="I130" s="636">
        <f t="shared" si="102"/>
        <v>59.52</v>
      </c>
      <c r="J130" s="637">
        <v>26.48</v>
      </c>
      <c r="K130" s="638">
        <v>31.8</v>
      </c>
      <c r="L130" s="639">
        <v>1.24</v>
      </c>
      <c r="M130" s="640">
        <v>0</v>
      </c>
      <c r="N130" s="632">
        <f t="shared" si="103"/>
        <v>1.0900000000000001</v>
      </c>
      <c r="O130" s="638">
        <v>0.28999999999999998</v>
      </c>
      <c r="P130" s="641">
        <v>0.8</v>
      </c>
      <c r="Q130" s="640">
        <v>0</v>
      </c>
    </row>
    <row r="131" spans="2:17">
      <c r="B131" s="420" t="s">
        <v>667</v>
      </c>
      <c r="C131" s="634" t="s">
        <v>668</v>
      </c>
      <c r="D131" s="635">
        <f t="shared" si="100"/>
        <v>100</v>
      </c>
      <c r="E131" s="636">
        <f t="shared" si="101"/>
        <v>39.39</v>
      </c>
      <c r="F131" s="637">
        <v>11.37</v>
      </c>
      <c r="G131" s="638">
        <v>0</v>
      </c>
      <c r="H131" s="639">
        <v>28.02</v>
      </c>
      <c r="I131" s="636">
        <f t="shared" si="102"/>
        <v>59.52</v>
      </c>
      <c r="J131" s="637">
        <v>26.48</v>
      </c>
      <c r="K131" s="638">
        <v>31.8</v>
      </c>
      <c r="L131" s="639">
        <v>1.24</v>
      </c>
      <c r="M131" s="640">
        <v>0</v>
      </c>
      <c r="N131" s="632">
        <f t="shared" si="103"/>
        <v>1.0900000000000001</v>
      </c>
      <c r="O131" s="638">
        <v>0.28999999999999998</v>
      </c>
      <c r="P131" s="641">
        <v>0.8</v>
      </c>
      <c r="Q131" s="640">
        <v>0</v>
      </c>
    </row>
    <row r="132" spans="2:17">
      <c r="B132" s="420" t="s">
        <v>669</v>
      </c>
      <c r="C132" s="642" t="s">
        <v>670</v>
      </c>
      <c r="D132" s="643">
        <f t="shared" si="100"/>
        <v>100</v>
      </c>
      <c r="E132" s="644">
        <f t="shared" si="101"/>
        <v>39.39</v>
      </c>
      <c r="F132" s="645">
        <v>11.37</v>
      </c>
      <c r="G132" s="646">
        <v>0</v>
      </c>
      <c r="H132" s="647">
        <v>28.02</v>
      </c>
      <c r="I132" s="644">
        <f t="shared" si="102"/>
        <v>59.52</v>
      </c>
      <c r="J132" s="645">
        <v>26.48</v>
      </c>
      <c r="K132" s="646">
        <v>31.8</v>
      </c>
      <c r="L132" s="647">
        <v>1.24</v>
      </c>
      <c r="M132" s="648">
        <v>0</v>
      </c>
      <c r="N132" s="632">
        <f t="shared" si="103"/>
        <v>1.0900000000000001</v>
      </c>
      <c r="O132" s="646">
        <v>0.28999999999999998</v>
      </c>
      <c r="P132" s="649">
        <v>0.8</v>
      </c>
      <c r="Q132" s="648">
        <v>0</v>
      </c>
    </row>
    <row r="133" spans="2:17">
      <c r="B133" s="691" t="s">
        <v>671</v>
      </c>
      <c r="C133" s="692" t="s">
        <v>672</v>
      </c>
      <c r="D133" s="693">
        <f t="shared" si="100"/>
        <v>100</v>
      </c>
      <c r="E133" s="694">
        <f t="shared" si="101"/>
        <v>39.39</v>
      </c>
      <c r="F133" s="695">
        <v>11.37</v>
      </c>
      <c r="G133" s="696">
        <v>0</v>
      </c>
      <c r="H133" s="697">
        <v>28.02</v>
      </c>
      <c r="I133" s="694">
        <f t="shared" si="102"/>
        <v>59.52</v>
      </c>
      <c r="J133" s="695">
        <v>26.48</v>
      </c>
      <c r="K133" s="696">
        <v>31.8</v>
      </c>
      <c r="L133" s="697">
        <v>1.24</v>
      </c>
      <c r="M133" s="698">
        <v>0</v>
      </c>
      <c r="N133" s="632">
        <f t="shared" si="103"/>
        <v>1.0900000000000001</v>
      </c>
      <c r="O133" s="696">
        <v>0.28999999999999998</v>
      </c>
      <c r="P133" s="699">
        <v>0.8</v>
      </c>
      <c r="Q133" s="698">
        <v>0</v>
      </c>
    </row>
    <row r="134" spans="2:17" ht="25.5">
      <c r="B134" s="700" t="s">
        <v>81</v>
      </c>
      <c r="C134" s="701" t="s">
        <v>673</v>
      </c>
      <c r="D134" s="702">
        <f t="shared" si="100"/>
        <v>100</v>
      </c>
      <c r="E134" s="703">
        <f t="shared" si="101"/>
        <v>39.39</v>
      </c>
      <c r="F134" s="704">
        <f>IFERROR(F96/$D$96*100, 0)</f>
        <v>11.37</v>
      </c>
      <c r="G134" s="705">
        <f>IFERROR(G96/$D$96*100, 0)</f>
        <v>0</v>
      </c>
      <c r="H134" s="706">
        <f>IFERROR(H96/$D$96*100, 0)</f>
        <v>28.02</v>
      </c>
      <c r="I134" s="703">
        <f t="shared" si="102"/>
        <v>59.52</v>
      </c>
      <c r="J134" s="704">
        <f t="shared" ref="J134:Q134" si="104">IFERROR(J96/$D$96*100, 0)</f>
        <v>26.480000000000004</v>
      </c>
      <c r="K134" s="705">
        <f t="shared" si="104"/>
        <v>31.8</v>
      </c>
      <c r="L134" s="706">
        <f t="shared" si="104"/>
        <v>1.24</v>
      </c>
      <c r="M134" s="703">
        <f t="shared" si="104"/>
        <v>0</v>
      </c>
      <c r="N134" s="707">
        <f>SUM(O134:P134)</f>
        <v>1.0900000000000001</v>
      </c>
      <c r="O134" s="705">
        <f t="shared" si="104"/>
        <v>0.28999999999999998</v>
      </c>
      <c r="P134" s="708">
        <f t="shared" si="104"/>
        <v>0.80000000000000016</v>
      </c>
      <c r="Q134" s="703">
        <f t="shared" si="104"/>
        <v>0</v>
      </c>
    </row>
  </sheetData>
  <sheetProtection password="F757" sheet="1" objects="1" scenarios="1"/>
  <mergeCells count="5">
    <mergeCell ref="B8:Q8"/>
    <mergeCell ref="A1:Q1"/>
    <mergeCell ref="A2:Q2"/>
    <mergeCell ref="A3:Q3"/>
    <mergeCell ref="A5:Q5"/>
  </mergeCells>
  <pageMargins left="0.7" right="0.7" top="0.75" bottom="0.75" header="0.3" footer="0.3"/>
  <pageSetup scale="41"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62"/>
  <sheetViews>
    <sheetView workbookViewId="0">
      <selection sqref="A1:F1"/>
    </sheetView>
  </sheetViews>
  <sheetFormatPr defaultColWidth="9.140625" defaultRowHeight="15"/>
  <cols>
    <col min="1" max="1" width="9.140625" style="497"/>
    <col min="2" max="2" width="10.42578125" style="497" customWidth="1"/>
    <col min="3" max="3" width="90.42578125" style="497" customWidth="1"/>
    <col min="4" max="4" width="20.28515625" style="497" customWidth="1"/>
    <col min="5" max="5" width="19.85546875" style="497" customWidth="1"/>
    <col min="6" max="6" width="43.140625" style="497" customWidth="1"/>
    <col min="7" max="7" width="11.7109375" style="497" customWidth="1"/>
    <col min="8" max="8" width="38.7109375" style="497" bestFit="1" customWidth="1"/>
    <col min="9" max="16384" width="9.140625" style="497"/>
  </cols>
  <sheetData>
    <row r="1" spans="1:8">
      <c r="A1" s="1268" t="s">
        <v>0</v>
      </c>
      <c r="B1" s="1269"/>
      <c r="C1" s="1269"/>
      <c r="D1" s="1269"/>
      <c r="E1" s="1269"/>
      <c r="F1" s="1270"/>
    </row>
    <row r="2" spans="1:8">
      <c r="A2" s="1268" t="s">
        <v>1</v>
      </c>
      <c r="B2" s="1269"/>
      <c r="C2" s="1269"/>
      <c r="D2" s="1269"/>
      <c r="E2" s="1269"/>
      <c r="F2" s="1270"/>
    </row>
    <row r="3" spans="1:8">
      <c r="A3" s="1271"/>
      <c r="B3" s="1272"/>
      <c r="C3" s="1272"/>
      <c r="D3" s="1272"/>
      <c r="E3" s="1272"/>
      <c r="F3" s="1273"/>
    </row>
    <row r="4" spans="1:8">
      <c r="A4" s="709"/>
      <c r="B4" s="709"/>
      <c r="C4" s="709"/>
      <c r="D4" s="709"/>
      <c r="E4" s="709"/>
      <c r="F4" s="709"/>
    </row>
    <row r="5" spans="1:8">
      <c r="A5" s="1274" t="s">
        <v>674</v>
      </c>
      <c r="B5" s="1275"/>
      <c r="C5" s="1275"/>
      <c r="D5" s="1275"/>
      <c r="E5" s="1275"/>
      <c r="F5" s="1276"/>
    </row>
    <row r="6" spans="1:8">
      <c r="A6" s="709"/>
      <c r="B6" s="709"/>
      <c r="C6" s="709"/>
      <c r="D6" s="709"/>
      <c r="E6" s="709"/>
      <c r="F6" s="709"/>
    </row>
    <row r="8" spans="1:8" ht="15.75" thickBot="1">
      <c r="B8" s="1216" t="s">
        <v>675</v>
      </c>
      <c r="C8" s="1216"/>
      <c r="D8" s="1216"/>
      <c r="E8" s="1216"/>
      <c r="F8" s="1216"/>
    </row>
    <row r="9" spans="1:8" ht="33" customHeight="1" thickBot="1">
      <c r="B9" s="710" t="s">
        <v>4</v>
      </c>
      <c r="C9" s="711" t="s">
        <v>676</v>
      </c>
      <c r="D9" s="712" t="s">
        <v>677</v>
      </c>
      <c r="E9" s="713" t="s">
        <v>49</v>
      </c>
      <c r="F9" s="714" t="s">
        <v>678</v>
      </c>
      <c r="G9" s="715"/>
    </row>
    <row r="10" spans="1:8" ht="25.5">
      <c r="B10" s="716" t="s">
        <v>679</v>
      </c>
      <c r="C10" s="717" t="s">
        <v>680</v>
      </c>
      <c r="D10" s="718" t="s">
        <v>681</v>
      </c>
      <c r="E10" s="719">
        <f>E11+E19</f>
        <v>869.95799999999997</v>
      </c>
      <c r="F10" s="720" t="s">
        <v>682</v>
      </c>
      <c r="G10" s="715"/>
      <c r="H10" s="721"/>
    </row>
    <row r="11" spans="1:8">
      <c r="B11" s="722" t="s">
        <v>98</v>
      </c>
      <c r="C11" s="723" t="s">
        <v>683</v>
      </c>
      <c r="D11" s="724" t="s">
        <v>681</v>
      </c>
      <c r="E11" s="725">
        <f>SUM(E12:E18)</f>
        <v>36.149000000000001</v>
      </c>
      <c r="F11" s="726" t="s">
        <v>682</v>
      </c>
      <c r="G11" s="715"/>
    </row>
    <row r="12" spans="1:8">
      <c r="B12" s="727" t="s">
        <v>684</v>
      </c>
      <c r="C12" s="728" t="s">
        <v>685</v>
      </c>
      <c r="D12" s="729" t="s">
        <v>681</v>
      </c>
      <c r="E12" s="730">
        <v>3.0960000000000001</v>
      </c>
      <c r="F12" s="726" t="s">
        <v>682</v>
      </c>
      <c r="G12" s="715"/>
    </row>
    <row r="13" spans="1:8">
      <c r="B13" s="727" t="s">
        <v>686</v>
      </c>
      <c r="C13" s="728" t="s">
        <v>687</v>
      </c>
      <c r="D13" s="729" t="s">
        <v>681</v>
      </c>
      <c r="E13" s="730">
        <v>1.1759999999999999</v>
      </c>
      <c r="F13" s="726" t="s">
        <v>682</v>
      </c>
      <c r="G13" s="715"/>
    </row>
    <row r="14" spans="1:8">
      <c r="B14" s="727" t="s">
        <v>688</v>
      </c>
      <c r="C14" s="728" t="s">
        <v>689</v>
      </c>
      <c r="D14" s="729" t="s">
        <v>681</v>
      </c>
      <c r="E14" s="730">
        <v>1.927</v>
      </c>
      <c r="F14" s="726" t="s">
        <v>682</v>
      </c>
      <c r="G14" s="715"/>
    </row>
    <row r="15" spans="1:8">
      <c r="B15" s="727" t="s">
        <v>690</v>
      </c>
      <c r="C15" s="728" t="s">
        <v>691</v>
      </c>
      <c r="D15" s="729" t="s">
        <v>681</v>
      </c>
      <c r="E15" s="730">
        <v>1.452</v>
      </c>
      <c r="F15" s="726" t="s">
        <v>682</v>
      </c>
      <c r="G15" s="715"/>
    </row>
    <row r="16" spans="1:8">
      <c r="B16" s="727" t="s">
        <v>692</v>
      </c>
      <c r="C16" s="728" t="s">
        <v>693</v>
      </c>
      <c r="D16" s="729" t="s">
        <v>681</v>
      </c>
      <c r="E16" s="730">
        <v>20.725999999999999</v>
      </c>
      <c r="F16" s="726" t="s">
        <v>682</v>
      </c>
      <c r="G16" s="715"/>
    </row>
    <row r="17" spans="2:8">
      <c r="B17" s="727" t="s">
        <v>694</v>
      </c>
      <c r="C17" s="728" t="s">
        <v>695</v>
      </c>
      <c r="D17" s="729" t="s">
        <v>681</v>
      </c>
      <c r="E17" s="730">
        <v>7.7720000000000002</v>
      </c>
      <c r="F17" s="726" t="s">
        <v>682</v>
      </c>
      <c r="G17" s="715"/>
    </row>
    <row r="18" spans="2:8" ht="15.75" thickBot="1">
      <c r="B18" s="727" t="s">
        <v>696</v>
      </c>
      <c r="C18" s="731" t="s">
        <v>697</v>
      </c>
      <c r="D18" s="729" t="s">
        <v>681</v>
      </c>
      <c r="E18" s="732">
        <v>0</v>
      </c>
      <c r="F18" s="733" t="s">
        <v>682</v>
      </c>
      <c r="G18" s="715"/>
    </row>
    <row r="19" spans="2:8" ht="27">
      <c r="B19" s="722" t="s">
        <v>100</v>
      </c>
      <c r="C19" s="734" t="s">
        <v>698</v>
      </c>
      <c r="D19" s="735" t="s">
        <v>681</v>
      </c>
      <c r="E19" s="720">
        <f>SUM(E20:E26)</f>
        <v>833.80899999999997</v>
      </c>
      <c r="F19" s="736" t="s">
        <v>682</v>
      </c>
      <c r="G19" s="715"/>
    </row>
    <row r="20" spans="2:8">
      <c r="B20" s="727" t="s">
        <v>699</v>
      </c>
      <c r="C20" s="728" t="s">
        <v>685</v>
      </c>
      <c r="D20" s="727" t="s">
        <v>681</v>
      </c>
      <c r="E20" s="737">
        <v>100.08799999999999</v>
      </c>
      <c r="F20" s="738" t="s">
        <v>682</v>
      </c>
      <c r="G20" s="715"/>
    </row>
    <row r="21" spans="2:8">
      <c r="B21" s="727" t="s">
        <v>700</v>
      </c>
      <c r="C21" s="728" t="s">
        <v>687</v>
      </c>
      <c r="D21" s="727" t="s">
        <v>681</v>
      </c>
      <c r="E21" s="737">
        <v>38.033999999999999</v>
      </c>
      <c r="F21" s="738" t="s">
        <v>682</v>
      </c>
      <c r="G21" s="715"/>
    </row>
    <row r="22" spans="2:8">
      <c r="B22" s="727" t="s">
        <v>701</v>
      </c>
      <c r="C22" s="728" t="s">
        <v>689</v>
      </c>
      <c r="D22" s="727" t="s">
        <v>681</v>
      </c>
      <c r="E22" s="737">
        <v>62.320999999999998</v>
      </c>
      <c r="F22" s="738" t="s">
        <v>682</v>
      </c>
      <c r="G22" s="715"/>
    </row>
    <row r="23" spans="2:8">
      <c r="B23" s="727" t="s">
        <v>702</v>
      </c>
      <c r="C23" s="728" t="s">
        <v>691</v>
      </c>
      <c r="D23" s="727" t="s">
        <v>681</v>
      </c>
      <c r="E23" s="737">
        <v>143.71100000000001</v>
      </c>
      <c r="F23" s="738" t="s">
        <v>682</v>
      </c>
      <c r="G23" s="715"/>
    </row>
    <row r="24" spans="2:8">
      <c r="B24" s="727" t="s">
        <v>703</v>
      </c>
      <c r="C24" s="728" t="s">
        <v>693</v>
      </c>
      <c r="D24" s="727" t="s">
        <v>681</v>
      </c>
      <c r="E24" s="737">
        <v>485.25099999999998</v>
      </c>
      <c r="F24" s="738" t="s">
        <v>682</v>
      </c>
      <c r="G24" s="715"/>
    </row>
    <row r="25" spans="2:8">
      <c r="B25" s="727" t="s">
        <v>704</v>
      </c>
      <c r="C25" s="728" t="s">
        <v>695</v>
      </c>
      <c r="D25" s="727" t="s">
        <v>681</v>
      </c>
      <c r="E25" s="737">
        <v>4.4039999999999999</v>
      </c>
      <c r="F25" s="738" t="s">
        <v>682</v>
      </c>
      <c r="G25" s="715"/>
    </row>
    <row r="26" spans="2:8" ht="15.75" thickBot="1">
      <c r="B26" s="727" t="s">
        <v>705</v>
      </c>
      <c r="C26" s="731" t="s">
        <v>697</v>
      </c>
      <c r="D26" s="739" t="s">
        <v>681</v>
      </c>
      <c r="E26" s="740">
        <v>0</v>
      </c>
      <c r="F26" s="738" t="s">
        <v>682</v>
      </c>
      <c r="G26" s="715"/>
      <c r="H26" s="721"/>
    </row>
    <row r="27" spans="2:8" ht="15.75" thickBot="1">
      <c r="B27" s="741" t="s">
        <v>53</v>
      </c>
      <c r="C27" s="711" t="s">
        <v>706</v>
      </c>
      <c r="D27" s="741" t="s">
        <v>681</v>
      </c>
      <c r="E27" s="742">
        <f>E28+E32+E36+E38</f>
        <v>876.94100000000003</v>
      </c>
      <c r="F27" s="743"/>
      <c r="G27" s="715"/>
    </row>
    <row r="28" spans="2:8">
      <c r="B28" s="716" t="s">
        <v>133</v>
      </c>
      <c r="C28" s="744" t="s">
        <v>707</v>
      </c>
      <c r="D28" s="716" t="s">
        <v>681</v>
      </c>
      <c r="E28" s="745">
        <f>E29+E30+E31</f>
        <v>206.642</v>
      </c>
      <c r="F28" s="736" t="s">
        <v>682</v>
      </c>
      <c r="G28" s="715"/>
    </row>
    <row r="29" spans="2:8">
      <c r="B29" s="722" t="s">
        <v>708</v>
      </c>
      <c r="C29" s="746" t="s">
        <v>685</v>
      </c>
      <c r="D29" s="722" t="s">
        <v>681</v>
      </c>
      <c r="E29" s="747">
        <f>E12+E20</f>
        <v>103.184</v>
      </c>
      <c r="F29" s="736" t="s">
        <v>682</v>
      </c>
      <c r="G29" s="715"/>
    </row>
    <row r="30" spans="2:8">
      <c r="B30" s="722" t="s">
        <v>709</v>
      </c>
      <c r="C30" s="746" t="s">
        <v>687</v>
      </c>
      <c r="D30" s="722" t="s">
        <v>681</v>
      </c>
      <c r="E30" s="747">
        <f>E13+E21</f>
        <v>39.21</v>
      </c>
      <c r="F30" s="736" t="s">
        <v>682</v>
      </c>
      <c r="G30" s="715"/>
    </row>
    <row r="31" spans="2:8" ht="15.75" thickBot="1">
      <c r="B31" s="748" t="s">
        <v>710</v>
      </c>
      <c r="C31" s="749" t="s">
        <v>689</v>
      </c>
      <c r="D31" s="748" t="s">
        <v>681</v>
      </c>
      <c r="E31" s="747">
        <f t="shared" ref="E31" si="0">E14+E22</f>
        <v>64.248000000000005</v>
      </c>
      <c r="F31" s="750" t="s">
        <v>682</v>
      </c>
    </row>
    <row r="32" spans="2:8" ht="21" customHeight="1">
      <c r="B32" s="716" t="s">
        <v>135</v>
      </c>
      <c r="C32" s="751" t="s">
        <v>711</v>
      </c>
      <c r="D32" s="716" t="s">
        <v>681</v>
      </c>
      <c r="E32" s="745">
        <f>E33+E34+E35</f>
        <v>663.31600000000003</v>
      </c>
      <c r="F32" s="752" t="s">
        <v>682</v>
      </c>
    </row>
    <row r="33" spans="2:6">
      <c r="B33" s="722" t="s">
        <v>712</v>
      </c>
      <c r="C33" s="746" t="s">
        <v>713</v>
      </c>
      <c r="D33" s="722" t="s">
        <v>681</v>
      </c>
      <c r="E33" s="753">
        <f>E15+E23</f>
        <v>145.16300000000001</v>
      </c>
      <c r="F33" s="738" t="s">
        <v>682</v>
      </c>
    </row>
    <row r="34" spans="2:6">
      <c r="B34" s="722" t="s">
        <v>714</v>
      </c>
      <c r="C34" s="746" t="s">
        <v>693</v>
      </c>
      <c r="D34" s="722" t="s">
        <v>681</v>
      </c>
      <c r="E34" s="753">
        <f t="shared" ref="E34" si="1">E16+E24</f>
        <v>505.97699999999998</v>
      </c>
      <c r="F34" s="738" t="s">
        <v>682</v>
      </c>
    </row>
    <row r="35" spans="2:6" ht="15.75" thickBot="1">
      <c r="B35" s="748" t="s">
        <v>715</v>
      </c>
      <c r="C35" s="749" t="s">
        <v>695</v>
      </c>
      <c r="D35" s="748" t="s">
        <v>681</v>
      </c>
      <c r="E35" s="753">
        <f>E17+E25</f>
        <v>12.176</v>
      </c>
      <c r="F35" s="738" t="s">
        <v>682</v>
      </c>
    </row>
    <row r="36" spans="2:6" ht="15.75" thickBot="1">
      <c r="B36" s="710" t="s">
        <v>137</v>
      </c>
      <c r="C36" s="754" t="s">
        <v>716</v>
      </c>
      <c r="D36" s="710" t="s">
        <v>681</v>
      </c>
      <c r="E36" s="755">
        <f>E18+E26</f>
        <v>0</v>
      </c>
      <c r="F36" s="756" t="s">
        <v>682</v>
      </c>
    </row>
    <row r="37" spans="2:6" ht="15.75" thickBot="1">
      <c r="B37" s="741" t="s">
        <v>717</v>
      </c>
      <c r="C37" s="717" t="s">
        <v>718</v>
      </c>
      <c r="D37" s="741" t="s">
        <v>681</v>
      </c>
      <c r="E37" s="757">
        <v>1.7350000000000001</v>
      </c>
      <c r="F37" s="756" t="s">
        <v>682</v>
      </c>
    </row>
    <row r="38" spans="2:6" ht="15.75" thickBot="1">
      <c r="B38" s="710" t="s">
        <v>719</v>
      </c>
      <c r="C38" s="758" t="s">
        <v>720</v>
      </c>
      <c r="D38" s="710" t="s">
        <v>681</v>
      </c>
      <c r="E38" s="759">
        <v>6.9829999999999997</v>
      </c>
      <c r="F38" s="756" t="s">
        <v>721</v>
      </c>
    </row>
    <row r="39" spans="2:6" ht="15.75" thickBot="1">
      <c r="B39" s="760" t="s">
        <v>59</v>
      </c>
      <c r="C39" s="761" t="s">
        <v>722</v>
      </c>
      <c r="D39" s="760" t="s">
        <v>681</v>
      </c>
      <c r="E39" s="762">
        <v>74.207999999999998</v>
      </c>
      <c r="F39" s="763"/>
    </row>
    <row r="40" spans="2:6" ht="15.75" thickBot="1">
      <c r="B40" s="760" t="s">
        <v>63</v>
      </c>
      <c r="C40" s="761" t="s">
        <v>723</v>
      </c>
      <c r="D40" s="760" t="s">
        <v>681</v>
      </c>
      <c r="E40" s="762">
        <v>0</v>
      </c>
      <c r="F40" s="764"/>
    </row>
    <row r="41" spans="2:6" ht="15.75" thickBot="1">
      <c r="B41" s="760" t="s">
        <v>77</v>
      </c>
      <c r="C41" s="761" t="s">
        <v>724</v>
      </c>
      <c r="D41" s="760" t="s">
        <v>681</v>
      </c>
      <c r="E41" s="765">
        <f>E27+E37+E39-E40</f>
        <v>952.88400000000001</v>
      </c>
      <c r="F41" s="764"/>
    </row>
    <row r="42" spans="2:6" ht="15.75" thickBot="1">
      <c r="B42" s="760" t="s">
        <v>79</v>
      </c>
      <c r="C42" s="766" t="s">
        <v>725</v>
      </c>
      <c r="D42" s="754"/>
      <c r="E42" s="767"/>
      <c r="F42" s="768"/>
    </row>
    <row r="43" spans="2:6" s="4" customFormat="1">
      <c r="B43" s="716" t="s">
        <v>726</v>
      </c>
      <c r="C43" s="744" t="s">
        <v>727</v>
      </c>
      <c r="D43" s="716" t="s">
        <v>728</v>
      </c>
      <c r="E43" s="769">
        <f>IF((E44+E45)=0,"0",(((E20+E22)*100)/E46)/(E44+E45+E48))</f>
        <v>0.58297617252841127</v>
      </c>
      <c r="F43" s="720"/>
    </row>
    <row r="44" spans="2:6">
      <c r="B44" s="722" t="s">
        <v>729</v>
      </c>
      <c r="C44" s="746" t="s">
        <v>730</v>
      </c>
      <c r="D44" s="770" t="s">
        <v>731</v>
      </c>
      <c r="E44" s="747">
        <f>VAS078_F_Vidutinissvert1AtaskaitinisLaikotarpis</f>
        <v>42</v>
      </c>
      <c r="F44" s="747" t="s">
        <v>732</v>
      </c>
    </row>
    <row r="45" spans="2:6">
      <c r="B45" s="748" t="s">
        <v>733</v>
      </c>
      <c r="C45" s="749" t="s">
        <v>734</v>
      </c>
      <c r="D45" s="771" t="s">
        <v>731</v>
      </c>
      <c r="E45" s="772">
        <f>VAS078_F_Vidutinissvert3AtaskaitinisLaikotarpis</f>
        <v>30</v>
      </c>
      <c r="F45" s="772" t="s">
        <v>732</v>
      </c>
    </row>
    <row r="46" spans="2:6" ht="15.75" thickBot="1">
      <c r="B46" s="722" t="s">
        <v>735</v>
      </c>
      <c r="C46" s="746" t="s">
        <v>736</v>
      </c>
      <c r="D46" s="722" t="s">
        <v>737</v>
      </c>
      <c r="E46" s="747">
        <f>VAS077_F_Patiektogeriam1AtaskaitinisLaikotarpis</f>
        <v>361.8</v>
      </c>
      <c r="F46" s="747" t="s">
        <v>738</v>
      </c>
    </row>
    <row r="47" spans="2:6" s="4" customFormat="1">
      <c r="B47" s="716" t="s">
        <v>739</v>
      </c>
      <c r="C47" s="744" t="s">
        <v>740</v>
      </c>
      <c r="D47" s="716" t="s">
        <v>741</v>
      </c>
      <c r="E47" s="769">
        <f>IF(E48=0,"0",E21/E49)</f>
        <v>9.7673343605546997E-2</v>
      </c>
      <c r="F47" s="720"/>
    </row>
    <row r="48" spans="2:6">
      <c r="B48" s="722" t="s">
        <v>742</v>
      </c>
      <c r="C48" s="746" t="s">
        <v>743</v>
      </c>
      <c r="D48" s="770" t="s">
        <v>731</v>
      </c>
      <c r="E48" s="747">
        <f>VAS078_F_Vidutinissvert2AtaskaitinisLaikotarpis</f>
        <v>5</v>
      </c>
      <c r="F48" s="747" t="s">
        <v>732</v>
      </c>
    </row>
    <row r="49" spans="2:6" ht="15.75" thickBot="1">
      <c r="B49" s="722" t="s">
        <v>744</v>
      </c>
      <c r="C49" s="746" t="s">
        <v>745</v>
      </c>
      <c r="D49" s="722" t="s">
        <v>737</v>
      </c>
      <c r="E49" s="747">
        <f>VAS077_F_Paruostogeriam1AtaskaitinisLaikotarpis</f>
        <v>389.4</v>
      </c>
      <c r="F49" s="747" t="s">
        <v>738</v>
      </c>
    </row>
    <row r="50" spans="2:6" s="4" customFormat="1">
      <c r="B50" s="716" t="s">
        <v>746</v>
      </c>
      <c r="C50" s="744" t="s">
        <v>747</v>
      </c>
      <c r="D50" s="716" t="s">
        <v>728</v>
      </c>
      <c r="E50" s="769">
        <f>IF(E51=0,"0",((E23*100)/E53)/E51)</f>
        <v>1.8727244295599375</v>
      </c>
      <c r="F50" s="720"/>
    </row>
    <row r="51" spans="2:6">
      <c r="B51" s="722" t="s">
        <v>748</v>
      </c>
      <c r="C51" s="746" t="s">
        <v>749</v>
      </c>
      <c r="D51" s="770" t="s">
        <v>731</v>
      </c>
      <c r="E51" s="747">
        <f>VAS078_F_Vidutinissvert4AtaskaitinisLaikotarpis</f>
        <v>13</v>
      </c>
      <c r="F51" s="747" t="s">
        <v>732</v>
      </c>
    </row>
    <row r="52" spans="2:6">
      <c r="B52" s="722" t="s">
        <v>750</v>
      </c>
      <c r="C52" s="746" t="s">
        <v>751</v>
      </c>
      <c r="D52" s="722" t="s">
        <v>737</v>
      </c>
      <c r="E52" s="747">
        <f>VAS077_F_Surinktabuitin1AtaskaitinisLaikotarpis</f>
        <v>590.30000000000007</v>
      </c>
      <c r="F52" s="747" t="s">
        <v>738</v>
      </c>
    </row>
    <row r="53" spans="2:6" s="4" customFormat="1" ht="15.75" thickBot="1">
      <c r="B53" s="722" t="s">
        <v>752</v>
      </c>
      <c r="C53" s="746" t="s">
        <v>753</v>
      </c>
      <c r="D53" s="722" t="s">
        <v>737</v>
      </c>
      <c r="E53" s="747">
        <f>VAS077_F_Perpumpuotasbu1AtaskaitinisLaikotarpis</f>
        <v>590.29999999999995</v>
      </c>
      <c r="F53" s="747" t="s">
        <v>738</v>
      </c>
    </row>
    <row r="54" spans="2:6" s="4" customFormat="1">
      <c r="B54" s="716" t="s">
        <v>754</v>
      </c>
      <c r="C54" s="744" t="s">
        <v>755</v>
      </c>
      <c r="D54" s="716" t="s">
        <v>756</v>
      </c>
      <c r="E54" s="769">
        <f>IF(E55=0,"0",((E24*1000)/E55))</f>
        <v>5189.982542549722</v>
      </c>
      <c r="F54" s="720"/>
    </row>
    <row r="55" spans="2:6" ht="15.75" thickBot="1">
      <c r="B55" s="722" t="s">
        <v>757</v>
      </c>
      <c r="C55" s="746" t="s">
        <v>758</v>
      </c>
      <c r="D55" s="770" t="s">
        <v>759</v>
      </c>
      <c r="E55" s="747">
        <f>VAS078_F_Pagalbiochemin3AtaskaitinisLaikotarpis</f>
        <v>93.497616999999977</v>
      </c>
      <c r="F55" s="747" t="s">
        <v>732</v>
      </c>
    </row>
    <row r="56" spans="2:6">
      <c r="B56" s="716" t="s">
        <v>760</v>
      </c>
      <c r="C56" s="744" t="s">
        <v>761</v>
      </c>
      <c r="D56" s="716" t="s">
        <v>762</v>
      </c>
      <c r="E56" s="720">
        <f>IFERROR(E57/(E27-E40), 0)</f>
        <v>0.26023493519404384</v>
      </c>
      <c r="F56" s="720"/>
    </row>
    <row r="57" spans="2:6" ht="15.75" thickBot="1">
      <c r="B57" s="773" t="s">
        <v>763</v>
      </c>
      <c r="C57" s="774" t="s">
        <v>764</v>
      </c>
      <c r="D57" s="775" t="s">
        <v>765</v>
      </c>
      <c r="E57" s="776">
        <f>VAS073_F_Elektrosenergi13IsViso+VAS073_F_Elektrosenergi14IsViso+VAS073_F_Elektrosenergi15PavirsiniuNuoteku</f>
        <v>228.21068430400001</v>
      </c>
      <c r="F57" s="776" t="s">
        <v>145</v>
      </c>
    </row>
    <row r="59" spans="2:6">
      <c r="C59" s="777" t="s">
        <v>766</v>
      </c>
      <c r="E59" s="778"/>
    </row>
    <row r="60" spans="2:6">
      <c r="E60" s="778"/>
    </row>
    <row r="61" spans="2:6">
      <c r="E61" s="778"/>
    </row>
    <row r="62" spans="2:6">
      <c r="E62" s="778"/>
    </row>
  </sheetData>
  <sheetProtection password="F757" sheet="1" objects="1" scenarios="1"/>
  <mergeCells count="5">
    <mergeCell ref="B8:F8"/>
    <mergeCell ref="A1:F1"/>
    <mergeCell ref="A2:F2"/>
    <mergeCell ref="A3:F3"/>
    <mergeCell ref="A5:F5"/>
  </mergeCells>
  <pageMargins left="0.7" right="0.7" top="0.75" bottom="0.75" header="0.3" footer="0.3"/>
  <pageSetup paperSize="9" scale="5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52"/>
  <sheetViews>
    <sheetView workbookViewId="0">
      <selection sqref="A1:K1"/>
    </sheetView>
  </sheetViews>
  <sheetFormatPr defaultColWidth="9.140625" defaultRowHeight="15"/>
  <cols>
    <col min="1" max="1" width="9.140625" style="497"/>
    <col min="2" max="2" width="6.7109375" style="497" customWidth="1"/>
    <col min="3" max="3" width="88.5703125" style="497" customWidth="1"/>
    <col min="4" max="4" width="17.28515625" style="497" customWidth="1"/>
    <col min="5" max="6" width="24" style="497" customWidth="1"/>
    <col min="7" max="7" width="29.140625" style="497" customWidth="1"/>
    <col min="8" max="8" width="23.140625" style="497" customWidth="1"/>
    <col min="9" max="16384" width="9.140625" style="497"/>
  </cols>
  <sheetData>
    <row r="1" spans="1:12">
      <c r="A1" s="1281" t="s">
        <v>0</v>
      </c>
      <c r="B1" s="1282"/>
      <c r="C1" s="1282"/>
      <c r="D1" s="1282"/>
      <c r="E1" s="1282"/>
      <c r="F1" s="1282"/>
      <c r="G1" s="1282"/>
      <c r="H1" s="1282"/>
      <c r="I1" s="1282"/>
      <c r="J1" s="1282"/>
      <c r="K1" s="1283"/>
    </row>
    <row r="2" spans="1:12">
      <c r="A2" s="1281" t="s">
        <v>1</v>
      </c>
      <c r="B2" s="1282"/>
      <c r="C2" s="1282"/>
      <c r="D2" s="1282"/>
      <c r="E2" s="1282"/>
      <c r="F2" s="1282"/>
      <c r="G2" s="1282"/>
      <c r="H2" s="1282"/>
      <c r="I2" s="1282"/>
      <c r="J2" s="1282"/>
      <c r="K2" s="1283"/>
    </row>
    <row r="3" spans="1:12">
      <c r="A3" s="1284"/>
      <c r="B3" s="1285"/>
      <c r="C3" s="1285"/>
      <c r="D3" s="1285"/>
      <c r="E3" s="1285"/>
      <c r="F3" s="1285"/>
      <c r="G3" s="1285"/>
      <c r="H3" s="1285"/>
      <c r="I3" s="1285"/>
      <c r="J3" s="1285"/>
      <c r="K3" s="1286"/>
    </row>
    <row r="4" spans="1:12">
      <c r="A4" s="779"/>
      <c r="B4" s="779"/>
      <c r="C4" s="779"/>
      <c r="D4" s="779"/>
      <c r="E4" s="779"/>
      <c r="F4" s="779"/>
      <c r="G4" s="779"/>
      <c r="H4" s="779"/>
      <c r="I4" s="779"/>
      <c r="J4" s="779"/>
      <c r="K4" s="779"/>
    </row>
    <row r="5" spans="1:12">
      <c r="A5" s="1287" t="s">
        <v>767</v>
      </c>
      <c r="B5" s="1288"/>
      <c r="C5" s="1288"/>
      <c r="D5" s="1288"/>
      <c r="E5" s="1288"/>
      <c r="F5" s="1288"/>
      <c r="G5" s="1288"/>
      <c r="H5" s="1288"/>
      <c r="I5" s="1288"/>
      <c r="J5" s="1288"/>
      <c r="K5" s="1289"/>
    </row>
    <row r="6" spans="1:12">
      <c r="A6" s="779"/>
      <c r="B6" s="779"/>
      <c r="C6" s="779"/>
      <c r="D6" s="779"/>
      <c r="E6" s="779"/>
      <c r="F6" s="779"/>
      <c r="G6" s="779"/>
      <c r="H6" s="779"/>
      <c r="I6" s="779"/>
      <c r="J6" s="779"/>
      <c r="K6" s="779"/>
    </row>
    <row r="8" spans="1:12" ht="15" customHeight="1" thickBot="1">
      <c r="B8" s="1216" t="s">
        <v>768</v>
      </c>
      <c r="C8" s="1216"/>
      <c r="D8" s="1216"/>
      <c r="E8" s="1216"/>
      <c r="F8" s="1216"/>
      <c r="G8" s="1216"/>
    </row>
    <row r="9" spans="1:12" ht="21" customHeight="1" thickBot="1">
      <c r="B9" s="780" t="s">
        <v>4</v>
      </c>
      <c r="C9" s="780" t="s">
        <v>676</v>
      </c>
      <c r="D9" s="781" t="s">
        <v>677</v>
      </c>
      <c r="E9" s="1294" t="s">
        <v>49</v>
      </c>
      <c r="F9" s="1295"/>
      <c r="G9" s="782" t="s">
        <v>678</v>
      </c>
      <c r="H9" s="783"/>
    </row>
    <row r="10" spans="1:12" ht="29.25" customHeight="1" thickBot="1">
      <c r="B10" s="780"/>
      <c r="C10" s="780"/>
      <c r="D10" s="781"/>
      <c r="E10" s="784" t="s">
        <v>769</v>
      </c>
      <c r="F10" s="784" t="s">
        <v>770</v>
      </c>
      <c r="G10" s="782"/>
      <c r="H10" s="783"/>
    </row>
    <row r="11" spans="1:12" ht="15.75" thickBot="1">
      <c r="B11" s="780" t="s">
        <v>679</v>
      </c>
      <c r="C11" s="780" t="s">
        <v>771</v>
      </c>
      <c r="D11" s="780" t="s">
        <v>772</v>
      </c>
      <c r="E11" s="785">
        <f>E12+E26</f>
        <v>30.369999999999997</v>
      </c>
      <c r="F11" s="785">
        <f>F12+F26</f>
        <v>30.740000000000002</v>
      </c>
      <c r="G11" s="782"/>
      <c r="H11" s="783"/>
    </row>
    <row r="12" spans="1:12" ht="15.75" thickBot="1">
      <c r="B12" s="786" t="s">
        <v>773</v>
      </c>
      <c r="C12" s="786" t="s">
        <v>774</v>
      </c>
      <c r="D12" s="786" t="s">
        <v>772</v>
      </c>
      <c r="E12" s="787">
        <f>E14+E18+E22+E23+E24+E25</f>
        <v>30.369999999999997</v>
      </c>
      <c r="F12" s="787">
        <f>F14+F18+F22+F23+F24+F25</f>
        <v>30.740000000000002</v>
      </c>
      <c r="G12" s="788"/>
      <c r="H12" s="789"/>
    </row>
    <row r="13" spans="1:12" ht="15.75" thickBot="1">
      <c r="B13" s="790" t="s">
        <v>775</v>
      </c>
      <c r="C13" s="790" t="s">
        <v>776</v>
      </c>
      <c r="D13" s="790" t="s">
        <v>772</v>
      </c>
      <c r="E13" s="791">
        <f>E14+E18+E23+E22</f>
        <v>21.41</v>
      </c>
      <c r="F13" s="791">
        <f>F14+F18+F23+F22</f>
        <v>21.25</v>
      </c>
      <c r="G13" s="792"/>
      <c r="H13" s="783"/>
    </row>
    <row r="14" spans="1:12" ht="18.75" customHeight="1">
      <c r="B14" s="793" t="s">
        <v>133</v>
      </c>
      <c r="C14" s="793" t="s">
        <v>707</v>
      </c>
      <c r="D14" s="794" t="s">
        <v>772</v>
      </c>
      <c r="E14" s="795">
        <f>SUM(E15:E17)</f>
        <v>8.3000000000000007</v>
      </c>
      <c r="F14" s="795">
        <f>SUM(F15:F17)</f>
        <v>8.0399999999999991</v>
      </c>
      <c r="G14" s="796"/>
      <c r="H14" s="783"/>
    </row>
    <row r="15" spans="1:12">
      <c r="B15" s="797" t="s">
        <v>708</v>
      </c>
      <c r="C15" s="798" t="s">
        <v>685</v>
      </c>
      <c r="D15" s="797" t="s">
        <v>772</v>
      </c>
      <c r="E15" s="799">
        <v>2.2999999999999998</v>
      </c>
      <c r="F15" s="799">
        <v>2.27</v>
      </c>
      <c r="G15" s="800"/>
      <c r="H15" s="783"/>
    </row>
    <row r="16" spans="1:12">
      <c r="B16" s="797" t="s">
        <v>709</v>
      </c>
      <c r="C16" s="798" t="s">
        <v>687</v>
      </c>
      <c r="D16" s="797" t="s">
        <v>772</v>
      </c>
      <c r="E16" s="799">
        <v>0</v>
      </c>
      <c r="F16" s="799">
        <v>0</v>
      </c>
      <c r="G16" s="800"/>
      <c r="H16" s="783"/>
      <c r="L16" s="801"/>
    </row>
    <row r="17" spans="2:7" ht="15.75" thickBot="1">
      <c r="B17" s="802" t="s">
        <v>710</v>
      </c>
      <c r="C17" s="803" t="s">
        <v>689</v>
      </c>
      <c r="D17" s="802" t="s">
        <v>772</v>
      </c>
      <c r="E17" s="804">
        <v>6</v>
      </c>
      <c r="F17" s="804">
        <v>5.77</v>
      </c>
      <c r="G17" s="805"/>
    </row>
    <row r="18" spans="2:7" ht="23.25" customHeight="1">
      <c r="B18" s="806" t="s">
        <v>135</v>
      </c>
      <c r="C18" s="806" t="s">
        <v>711</v>
      </c>
      <c r="D18" s="807" t="s">
        <v>772</v>
      </c>
      <c r="E18" s="808">
        <f>SUM(E19:E21)</f>
        <v>9.32</v>
      </c>
      <c r="F18" s="808">
        <f>SUM(F19:F21)</f>
        <v>9.41</v>
      </c>
      <c r="G18" s="809"/>
    </row>
    <row r="19" spans="2:7">
      <c r="B19" s="797" t="s">
        <v>712</v>
      </c>
      <c r="C19" s="798" t="s">
        <v>713</v>
      </c>
      <c r="D19" s="797" t="s">
        <v>772</v>
      </c>
      <c r="E19" s="799">
        <v>6</v>
      </c>
      <c r="F19" s="799">
        <v>6.1</v>
      </c>
      <c r="G19" s="800"/>
    </row>
    <row r="20" spans="2:7">
      <c r="B20" s="797" t="s">
        <v>714</v>
      </c>
      <c r="C20" s="798" t="s">
        <v>693</v>
      </c>
      <c r="D20" s="797" t="s">
        <v>772</v>
      </c>
      <c r="E20" s="799">
        <v>2.4</v>
      </c>
      <c r="F20" s="799">
        <v>2.33</v>
      </c>
      <c r="G20" s="800"/>
    </row>
    <row r="21" spans="2:7" ht="15.75" thickBot="1">
      <c r="B21" s="797" t="s">
        <v>715</v>
      </c>
      <c r="C21" s="798" t="s">
        <v>695</v>
      </c>
      <c r="D21" s="797" t="s">
        <v>772</v>
      </c>
      <c r="E21" s="799">
        <v>0.92</v>
      </c>
      <c r="F21" s="799">
        <v>0.98</v>
      </c>
      <c r="G21" s="800"/>
    </row>
    <row r="22" spans="2:7" ht="15.75" thickBot="1">
      <c r="B22" s="810" t="s">
        <v>137</v>
      </c>
      <c r="C22" s="810" t="s">
        <v>716</v>
      </c>
      <c r="D22" s="811" t="s">
        <v>772</v>
      </c>
      <c r="E22" s="812">
        <v>0</v>
      </c>
      <c r="F22" s="812">
        <v>0</v>
      </c>
      <c r="G22" s="782"/>
    </row>
    <row r="23" spans="2:7" ht="15.75" thickBot="1">
      <c r="B23" s="810" t="s">
        <v>717</v>
      </c>
      <c r="C23" s="813" t="s">
        <v>718</v>
      </c>
      <c r="D23" s="810" t="s">
        <v>772</v>
      </c>
      <c r="E23" s="812">
        <v>3.79</v>
      </c>
      <c r="F23" s="812">
        <v>3.8</v>
      </c>
      <c r="G23" s="782"/>
    </row>
    <row r="24" spans="2:7" ht="15.75" thickBot="1">
      <c r="B24" s="780" t="s">
        <v>777</v>
      </c>
      <c r="C24" s="780" t="s">
        <v>778</v>
      </c>
      <c r="D24" s="780" t="s">
        <v>772</v>
      </c>
      <c r="E24" s="812">
        <v>4.88</v>
      </c>
      <c r="F24" s="812">
        <v>5.5</v>
      </c>
      <c r="G24" s="782"/>
    </row>
    <row r="25" spans="2:7" ht="15.75" thickBot="1">
      <c r="B25" s="780" t="s">
        <v>298</v>
      </c>
      <c r="C25" s="814" t="s">
        <v>779</v>
      </c>
      <c r="D25" s="780" t="s">
        <v>772</v>
      </c>
      <c r="E25" s="812">
        <v>4.08</v>
      </c>
      <c r="F25" s="812">
        <v>3.99</v>
      </c>
      <c r="G25" s="782"/>
    </row>
    <row r="26" spans="2:7" ht="15.75" thickBot="1">
      <c r="B26" s="790" t="s">
        <v>780</v>
      </c>
      <c r="C26" s="790" t="s">
        <v>781</v>
      </c>
      <c r="D26" s="790" t="s">
        <v>772</v>
      </c>
      <c r="E26" s="815">
        <v>0</v>
      </c>
      <c r="F26" s="815">
        <v>0</v>
      </c>
      <c r="G26" s="792"/>
    </row>
    <row r="27" spans="2:7" ht="17.25" customHeight="1" thickBot="1">
      <c r="B27" s="780" t="s">
        <v>782</v>
      </c>
      <c r="C27" s="816" t="s">
        <v>783</v>
      </c>
      <c r="D27" s="816"/>
      <c r="E27" s="817"/>
      <c r="F27" s="817"/>
      <c r="G27" s="818"/>
    </row>
    <row r="28" spans="2:7">
      <c r="B28" s="819" t="s">
        <v>784</v>
      </c>
      <c r="C28" s="819" t="s">
        <v>785</v>
      </c>
      <c r="D28" s="819" t="s">
        <v>786</v>
      </c>
      <c r="E28" s="1296">
        <f>IFERROR(E29/E14/12*1000, 0)</f>
        <v>1159.9614457831324</v>
      </c>
      <c r="F28" s="1297"/>
      <c r="G28" s="820"/>
    </row>
    <row r="29" spans="2:7">
      <c r="B29" s="821" t="s">
        <v>787</v>
      </c>
      <c r="C29" s="822" t="s">
        <v>788</v>
      </c>
      <c r="D29" s="821" t="s">
        <v>765</v>
      </c>
      <c r="E29" s="1298">
        <f>VAS073_F_Darbouzmokesci23IsViso</f>
        <v>115.53216</v>
      </c>
      <c r="F29" s="1299"/>
      <c r="G29" s="823" t="s">
        <v>145</v>
      </c>
    </row>
    <row r="30" spans="2:7">
      <c r="B30" s="806" t="s">
        <v>69</v>
      </c>
      <c r="C30" s="794" t="s">
        <v>789</v>
      </c>
      <c r="D30" s="794" t="s">
        <v>786</v>
      </c>
      <c r="E30" s="1300">
        <f>IFERROR(E31/E18/12*1000, 0)</f>
        <v>1239.6347460658083</v>
      </c>
      <c r="F30" s="1301"/>
      <c r="G30" s="824"/>
    </row>
    <row r="31" spans="2:7" ht="15.75" thickBot="1">
      <c r="B31" s="825" t="s">
        <v>574</v>
      </c>
      <c r="C31" s="822" t="s">
        <v>790</v>
      </c>
      <c r="D31" s="821" t="s">
        <v>765</v>
      </c>
      <c r="E31" s="1277">
        <f>VAS073_F_Darbouzmokesci24IsViso</f>
        <v>138.64075</v>
      </c>
      <c r="F31" s="1278"/>
      <c r="G31" s="823" t="s">
        <v>145</v>
      </c>
    </row>
    <row r="32" spans="2:7">
      <c r="B32" s="790" t="s">
        <v>71</v>
      </c>
      <c r="C32" s="826" t="s">
        <v>791</v>
      </c>
      <c r="D32" s="794" t="s">
        <v>786</v>
      </c>
      <c r="E32" s="1302">
        <f>IFERROR(E33/E22/12*1000, 0)</f>
        <v>0</v>
      </c>
      <c r="F32" s="1303"/>
      <c r="G32" s="824"/>
    </row>
    <row r="33" spans="2:11" ht="15.75" thickBot="1">
      <c r="B33" s="825" t="s">
        <v>792</v>
      </c>
      <c r="C33" s="822" t="s">
        <v>793</v>
      </c>
      <c r="D33" s="821" t="s">
        <v>765</v>
      </c>
      <c r="E33" s="1277">
        <f>VAS073_F_Darbouzmokesci25PavirsiniuNuoteku</f>
        <v>0</v>
      </c>
      <c r="F33" s="1278"/>
      <c r="G33" s="823" t="s">
        <v>145</v>
      </c>
    </row>
    <row r="34" spans="2:11">
      <c r="B34" s="794" t="s">
        <v>73</v>
      </c>
      <c r="C34" s="827" t="s">
        <v>794</v>
      </c>
      <c r="D34" s="790" t="s">
        <v>786</v>
      </c>
      <c r="E34" s="1296">
        <f>IFERROR(E35/E23/12*1000, 0)</f>
        <v>1150.5422163588389</v>
      </c>
      <c r="F34" s="1297"/>
      <c r="G34" s="828"/>
    </row>
    <row r="35" spans="2:11" ht="15.75" thickBot="1">
      <c r="B35" s="825" t="s">
        <v>795</v>
      </c>
      <c r="C35" s="822" t="s">
        <v>796</v>
      </c>
      <c r="D35" s="821" t="s">
        <v>765</v>
      </c>
      <c r="E35" s="1277">
        <f>VAS073_F_Darbouzmokesci2Apskaitosveikla1</f>
        <v>52.326659999999997</v>
      </c>
      <c r="F35" s="1278"/>
      <c r="G35" s="823" t="s">
        <v>145</v>
      </c>
    </row>
    <row r="36" spans="2:11">
      <c r="B36" s="794" t="s">
        <v>75</v>
      </c>
      <c r="C36" s="807" t="s">
        <v>797</v>
      </c>
      <c r="D36" s="794" t="s">
        <v>786</v>
      </c>
      <c r="E36" s="1296">
        <f>IFERROR(E37/E24/12*1000, 0)</f>
        <v>1189.3785411372951</v>
      </c>
      <c r="F36" s="1297"/>
      <c r="G36" s="824"/>
    </row>
    <row r="37" spans="2:11" ht="15.75" thickBot="1">
      <c r="B37" s="825" t="s">
        <v>798</v>
      </c>
      <c r="C37" s="822" t="s">
        <v>799</v>
      </c>
      <c r="D37" s="821" t="s">
        <v>765</v>
      </c>
      <c r="E37" s="1277">
        <f>VAS073_F_Darbouzmokesci33IsViso+VAS073_F_Darbouzmokesci34IsViso+VAS073_F_Darbouzmokesci35PavirsiniuNuoteku+VAS073_F_Darbouzmokesci3Apskaitosveikla1</f>
        <v>69.650007368999994</v>
      </c>
      <c r="F37" s="1278"/>
      <c r="G37" s="823" t="s">
        <v>145</v>
      </c>
    </row>
    <row r="38" spans="2:11">
      <c r="B38" s="794" t="s">
        <v>460</v>
      </c>
      <c r="C38" s="807" t="s">
        <v>800</v>
      </c>
      <c r="D38" s="794" t="s">
        <v>786</v>
      </c>
      <c r="E38" s="1296">
        <f>IFERROR(E39/E25/12*1000, 0)</f>
        <v>1674.6099289860144</v>
      </c>
      <c r="F38" s="1297"/>
      <c r="G38" s="824"/>
    </row>
    <row r="39" spans="2:11" ht="15.75" thickBot="1">
      <c r="B39" s="825" t="s">
        <v>801</v>
      </c>
      <c r="C39" s="822" t="s">
        <v>802</v>
      </c>
      <c r="D39" s="821" t="s">
        <v>765</v>
      </c>
      <c r="E39" s="1277">
        <f>VAS073_F_Darbouzmokesci53IsViso+VAS073_F_Darbouzmokesci54IsViso+VAS073_F_Darbouzmokesci55PavirsiniuNuoteku+VAS073_F_Darbouzmokesci5Apskaitosveikla1</f>
        <v>81.988902123155256</v>
      </c>
      <c r="F39" s="1278"/>
      <c r="G39" s="823" t="s">
        <v>145</v>
      </c>
    </row>
    <row r="40" spans="2:11" ht="15.75" thickBot="1">
      <c r="B40" s="829" t="s">
        <v>464</v>
      </c>
      <c r="C40" s="830" t="s">
        <v>803</v>
      </c>
      <c r="D40" s="831" t="s">
        <v>786</v>
      </c>
      <c r="E40" s="1279">
        <f>IFERROR((E29+E31+E33+E35+E37+E39)/E12/12*1000, 0)</f>
        <v>1257.1026218092286</v>
      </c>
      <c r="F40" s="1280"/>
      <c r="G40" s="832"/>
    </row>
    <row r="41" spans="2:11" ht="26.25" thickBot="1">
      <c r="B41" s="780" t="s">
        <v>468</v>
      </c>
      <c r="C41" s="833" t="s">
        <v>804</v>
      </c>
      <c r="D41" s="780" t="s">
        <v>772</v>
      </c>
      <c r="E41" s="1290">
        <f>IFERROR((E13+E24)/E25, 0)</f>
        <v>6.4436274509803919</v>
      </c>
      <c r="F41" s="1291"/>
      <c r="G41" s="782"/>
    </row>
    <row r="42" spans="2:11">
      <c r="C42" s="783"/>
    </row>
    <row r="43" spans="2:11">
      <c r="C43" s="834" t="s">
        <v>766</v>
      </c>
    </row>
    <row r="44" spans="2:11">
      <c r="E44" s="835"/>
      <c r="F44" s="835"/>
    </row>
    <row r="45" spans="2:11">
      <c r="C45" s="1292" t="s">
        <v>805</v>
      </c>
      <c r="D45" s="1292"/>
      <c r="E45" s="5"/>
      <c r="F45" s="5"/>
      <c r="G45" s="5"/>
      <c r="H45" s="5"/>
      <c r="I45" s="5"/>
      <c r="J45" s="5"/>
      <c r="K45" s="5"/>
    </row>
    <row r="46" spans="2:11">
      <c r="C46" s="1293" t="s">
        <v>806</v>
      </c>
      <c r="D46" s="1293"/>
      <c r="E46" s="1293"/>
      <c r="F46" s="1293"/>
      <c r="G46" s="1293"/>
      <c r="H46" s="1293"/>
      <c r="I46" s="1293"/>
      <c r="J46" s="1293"/>
      <c r="K46" s="1293"/>
    </row>
    <row r="47" spans="2:11">
      <c r="C47" s="1293"/>
      <c r="D47" s="1293"/>
      <c r="E47" s="1293"/>
      <c r="F47" s="1293"/>
      <c r="G47" s="1293"/>
      <c r="H47" s="1293"/>
      <c r="I47" s="1293"/>
      <c r="J47" s="1293"/>
      <c r="K47" s="1293"/>
    </row>
    <row r="48" spans="2:11">
      <c r="C48" s="1293"/>
      <c r="D48" s="1293"/>
      <c r="E48" s="1293"/>
      <c r="F48" s="1293"/>
      <c r="G48" s="1293"/>
      <c r="H48" s="1293"/>
      <c r="I48" s="1293"/>
      <c r="J48" s="1293"/>
      <c r="K48" s="1293"/>
    </row>
    <row r="49" spans="3:11">
      <c r="C49" s="1293"/>
      <c r="D49" s="1293"/>
      <c r="E49" s="1293"/>
      <c r="F49" s="1293"/>
      <c r="G49" s="1293"/>
      <c r="H49" s="1293"/>
      <c r="I49" s="1293"/>
      <c r="J49" s="1293"/>
      <c r="K49" s="1293"/>
    </row>
    <row r="50" spans="3:11">
      <c r="C50" s="1293"/>
      <c r="D50" s="1293"/>
      <c r="E50" s="1293"/>
      <c r="F50" s="1293"/>
      <c r="G50" s="1293"/>
      <c r="H50" s="1293"/>
      <c r="I50" s="1293"/>
      <c r="J50" s="1293"/>
      <c r="K50" s="1293"/>
    </row>
    <row r="51" spans="3:11">
      <c r="C51" s="1293"/>
      <c r="D51" s="1293"/>
      <c r="E51" s="1293"/>
      <c r="F51" s="1293"/>
      <c r="G51" s="1293"/>
      <c r="H51" s="1293"/>
      <c r="I51" s="1293"/>
      <c r="J51" s="1293"/>
      <c r="K51" s="1293"/>
    </row>
    <row r="52" spans="3:11" ht="119.25" customHeight="1">
      <c r="C52" s="1293"/>
      <c r="D52" s="1293"/>
      <c r="E52" s="1293"/>
      <c r="F52" s="1293"/>
      <c r="G52" s="1293"/>
      <c r="H52" s="1293"/>
      <c r="I52" s="1293"/>
      <c r="J52" s="1293"/>
      <c r="K52" s="1293"/>
    </row>
  </sheetData>
  <sheetProtection password="F757" sheet="1" objects="1" scenarios="1"/>
  <mergeCells count="22">
    <mergeCell ref="E41:F41"/>
    <mergeCell ref="B8:G8"/>
    <mergeCell ref="C45:D45"/>
    <mergeCell ref="C46:K52"/>
    <mergeCell ref="E9:F9"/>
    <mergeCell ref="E28:F28"/>
    <mergeCell ref="E29:F29"/>
    <mergeCell ref="E30:F30"/>
    <mergeCell ref="E31:F31"/>
    <mergeCell ref="E32:F32"/>
    <mergeCell ref="E33:F33"/>
    <mergeCell ref="E34:F34"/>
    <mergeCell ref="E35:F35"/>
    <mergeCell ref="E36:F36"/>
    <mergeCell ref="E37:F37"/>
    <mergeCell ref="E38:F38"/>
    <mergeCell ref="E39:F39"/>
    <mergeCell ref="E40:F40"/>
    <mergeCell ref="A1:K1"/>
    <mergeCell ref="A2:K2"/>
    <mergeCell ref="A3:K3"/>
    <mergeCell ref="A5:K5"/>
  </mergeCells>
  <pageMargins left="0.7" right="0.7" top="0.75" bottom="0.75" header="0.3" footer="0.3"/>
  <pageSetup paperSize="9" scale="66"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92"/>
  <sheetViews>
    <sheetView workbookViewId="0">
      <selection activeCell="E15" sqref="E15"/>
    </sheetView>
  </sheetViews>
  <sheetFormatPr defaultColWidth="9.140625" defaultRowHeight="15"/>
  <cols>
    <col min="1" max="1" width="9.140625" style="497"/>
    <col min="2" max="2" width="10.42578125" style="497" customWidth="1"/>
    <col min="3" max="3" width="64.85546875" style="497" customWidth="1"/>
    <col min="4" max="4" width="16" style="497" customWidth="1"/>
    <col min="5" max="5" width="22.140625" style="497" customWidth="1"/>
    <col min="6" max="6" width="34.28515625" style="497" customWidth="1"/>
    <col min="7" max="7" width="14.85546875" style="497" customWidth="1"/>
    <col min="8" max="16384" width="9.140625" style="497"/>
  </cols>
  <sheetData>
    <row r="1" spans="1:7">
      <c r="A1" s="1304" t="s">
        <v>0</v>
      </c>
      <c r="B1" s="1305"/>
      <c r="C1" s="1305"/>
      <c r="D1" s="1305"/>
      <c r="E1" s="1306"/>
    </row>
    <row r="2" spans="1:7">
      <c r="A2" s="1304" t="s">
        <v>1</v>
      </c>
      <c r="B2" s="1305"/>
      <c r="C2" s="1305"/>
      <c r="D2" s="1305"/>
      <c r="E2" s="1306"/>
    </row>
    <row r="3" spans="1:7">
      <c r="A3" s="1307"/>
      <c r="B3" s="1308"/>
      <c r="C3" s="1308"/>
      <c r="D3" s="1308"/>
      <c r="E3" s="1309"/>
    </row>
    <row r="4" spans="1:7">
      <c r="A4" s="836"/>
      <c r="B4" s="836"/>
      <c r="C4" s="836"/>
      <c r="D4" s="836"/>
      <c r="E4" s="836"/>
    </row>
    <row r="5" spans="1:7">
      <c r="A5" s="1310" t="s">
        <v>807</v>
      </c>
      <c r="B5" s="1311"/>
      <c r="C5" s="1311"/>
      <c r="D5" s="1311"/>
      <c r="E5" s="1312"/>
    </row>
    <row r="6" spans="1:7">
      <c r="A6" s="836"/>
      <c r="B6" s="836"/>
      <c r="C6" s="836"/>
      <c r="D6" s="836"/>
      <c r="E6" s="836"/>
    </row>
    <row r="8" spans="1:7" ht="27" customHeight="1" thickBot="1">
      <c r="B8" s="1216" t="s">
        <v>808</v>
      </c>
      <c r="C8" s="1216"/>
      <c r="D8" s="1216"/>
      <c r="E8" s="1216"/>
    </row>
    <row r="9" spans="1:7" ht="15.75" thickBot="1">
      <c r="B9" s="837" t="s">
        <v>4</v>
      </c>
      <c r="C9" s="838" t="s">
        <v>809</v>
      </c>
      <c r="D9" s="839" t="s">
        <v>677</v>
      </c>
      <c r="E9" s="840" t="s">
        <v>49</v>
      </c>
      <c r="F9" s="841"/>
      <c r="G9" s="842"/>
    </row>
    <row r="10" spans="1:7" ht="16.5" customHeight="1" thickTop="1" thickBot="1">
      <c r="B10" s="843"/>
      <c r="C10" s="844" t="s">
        <v>810</v>
      </c>
      <c r="D10" s="845"/>
      <c r="E10" s="846"/>
      <c r="F10" s="841"/>
      <c r="G10" s="842"/>
    </row>
    <row r="11" spans="1:7" ht="15.75" thickTop="1">
      <c r="B11" s="847">
        <v>1</v>
      </c>
      <c r="C11" s="848" t="s">
        <v>811</v>
      </c>
      <c r="D11" s="849" t="s">
        <v>737</v>
      </c>
      <c r="E11" s="850">
        <v>389.4</v>
      </c>
      <c r="F11" s="851"/>
      <c r="G11" s="842"/>
    </row>
    <row r="12" spans="1:7" ht="15.75" thickBot="1">
      <c r="B12" s="852">
        <v>2</v>
      </c>
      <c r="C12" s="853" t="s">
        <v>812</v>
      </c>
      <c r="D12" s="854" t="s">
        <v>737</v>
      </c>
      <c r="E12" s="855">
        <v>389.4</v>
      </c>
      <c r="F12" s="841"/>
      <c r="G12" s="842"/>
    </row>
    <row r="13" spans="1:7">
      <c r="B13" s="856">
        <v>3</v>
      </c>
      <c r="C13" s="857" t="s">
        <v>813</v>
      </c>
      <c r="D13" s="858" t="s">
        <v>737</v>
      </c>
      <c r="E13" s="859">
        <v>361.8</v>
      </c>
      <c r="F13" s="841"/>
      <c r="G13" s="842"/>
    </row>
    <row r="14" spans="1:7">
      <c r="B14" s="860" t="s">
        <v>814</v>
      </c>
      <c r="C14" s="861" t="s">
        <v>815</v>
      </c>
      <c r="D14" s="862" t="s">
        <v>737</v>
      </c>
      <c r="E14" s="863">
        <v>98.7</v>
      </c>
      <c r="F14" s="864"/>
      <c r="G14" s="842"/>
    </row>
    <row r="15" spans="1:7" ht="15.75" thickBot="1">
      <c r="B15" s="865" t="s">
        <v>816</v>
      </c>
      <c r="C15" s="866" t="s">
        <v>817</v>
      </c>
      <c r="D15" s="867" t="s">
        <v>737</v>
      </c>
      <c r="E15" s="868">
        <v>0</v>
      </c>
      <c r="F15" s="864"/>
    </row>
    <row r="16" spans="1:7">
      <c r="B16" s="856" t="s">
        <v>818</v>
      </c>
      <c r="C16" s="857" t="s">
        <v>819</v>
      </c>
      <c r="D16" s="869" t="s">
        <v>737</v>
      </c>
      <c r="E16" s="870">
        <f>E17+E21+E23</f>
        <v>293.7</v>
      </c>
      <c r="F16" s="841"/>
    </row>
    <row r="17" spans="2:7">
      <c r="B17" s="871" t="s">
        <v>820</v>
      </c>
      <c r="C17" s="872" t="s">
        <v>821</v>
      </c>
      <c r="D17" s="873" t="s">
        <v>737</v>
      </c>
      <c r="E17" s="874">
        <f>E18+E20</f>
        <v>188</v>
      </c>
      <c r="F17" s="864"/>
    </row>
    <row r="18" spans="2:7">
      <c r="B18" s="860" t="s">
        <v>822</v>
      </c>
      <c r="C18" s="861" t="s">
        <v>823</v>
      </c>
      <c r="D18" s="862" t="s">
        <v>737</v>
      </c>
      <c r="E18" s="875">
        <v>87.5</v>
      </c>
      <c r="F18" s="876"/>
    </row>
    <row r="19" spans="2:7">
      <c r="B19" s="877" t="s">
        <v>824</v>
      </c>
      <c r="C19" s="878" t="s">
        <v>817</v>
      </c>
      <c r="D19" s="879" t="s">
        <v>737</v>
      </c>
      <c r="E19" s="875">
        <v>0</v>
      </c>
      <c r="F19" s="880"/>
    </row>
    <row r="20" spans="2:7">
      <c r="B20" s="860" t="s">
        <v>825</v>
      </c>
      <c r="C20" s="861" t="s">
        <v>826</v>
      </c>
      <c r="D20" s="862" t="s">
        <v>737</v>
      </c>
      <c r="E20" s="875">
        <v>100.5</v>
      </c>
      <c r="F20" s="881"/>
    </row>
    <row r="21" spans="2:7">
      <c r="B21" s="871" t="s">
        <v>827</v>
      </c>
      <c r="C21" s="872" t="s">
        <v>828</v>
      </c>
      <c r="D21" s="873" t="s">
        <v>737</v>
      </c>
      <c r="E21" s="882">
        <v>105.7</v>
      </c>
      <c r="F21" s="864"/>
    </row>
    <row r="22" spans="2:7">
      <c r="B22" s="860" t="s">
        <v>829</v>
      </c>
      <c r="C22" s="861" t="s">
        <v>830</v>
      </c>
      <c r="D22" s="862" t="s">
        <v>737</v>
      </c>
      <c r="E22" s="875">
        <v>46.5</v>
      </c>
      <c r="F22" s="864"/>
    </row>
    <row r="23" spans="2:7" ht="15.75" thickBot="1">
      <c r="B23" s="852" t="s">
        <v>831</v>
      </c>
      <c r="C23" s="853" t="s">
        <v>832</v>
      </c>
      <c r="D23" s="854" t="s">
        <v>737</v>
      </c>
      <c r="E23" s="855">
        <v>0</v>
      </c>
    </row>
    <row r="24" spans="2:7" ht="15.75" thickBot="1">
      <c r="B24" s="883" t="s">
        <v>833</v>
      </c>
      <c r="C24" s="884" t="s">
        <v>834</v>
      </c>
      <c r="D24" s="885" t="s">
        <v>737</v>
      </c>
      <c r="E24" s="886">
        <v>0</v>
      </c>
      <c r="F24" s="864"/>
      <c r="G24" s="887"/>
    </row>
    <row r="25" spans="2:7">
      <c r="B25" s="888" t="s">
        <v>835</v>
      </c>
      <c r="C25" s="889" t="s">
        <v>836</v>
      </c>
      <c r="D25" s="890" t="s">
        <v>737</v>
      </c>
      <c r="E25" s="891">
        <f>E11-E16-E24</f>
        <v>95.699999999999989</v>
      </c>
      <c r="F25" s="841"/>
    </row>
    <row r="26" spans="2:7">
      <c r="B26" s="892" t="s">
        <v>837</v>
      </c>
      <c r="C26" s="861" t="s">
        <v>838</v>
      </c>
      <c r="D26" s="862" t="s">
        <v>737</v>
      </c>
      <c r="E26" s="893">
        <f>E11-E13</f>
        <v>27.599999999999966</v>
      </c>
      <c r="F26" s="842"/>
      <c r="G26" s="894"/>
    </row>
    <row r="27" spans="2:7">
      <c r="B27" s="892" t="s">
        <v>839</v>
      </c>
      <c r="C27" s="861" t="s">
        <v>840</v>
      </c>
      <c r="D27" s="862" t="s">
        <v>737</v>
      </c>
      <c r="E27" s="893">
        <f>E13-E16-E24-E29</f>
        <v>56.90000000000002</v>
      </c>
      <c r="F27" s="842"/>
      <c r="G27" s="894"/>
    </row>
    <row r="28" spans="2:7">
      <c r="B28" s="860" t="s">
        <v>841</v>
      </c>
      <c r="C28" s="861" t="s">
        <v>842</v>
      </c>
      <c r="D28" s="862" t="s">
        <v>737</v>
      </c>
      <c r="E28" s="895">
        <f>$E$14-$E$18</f>
        <v>11.200000000000003</v>
      </c>
      <c r="F28" s="841"/>
    </row>
    <row r="29" spans="2:7">
      <c r="B29" s="877" t="s">
        <v>843</v>
      </c>
      <c r="C29" s="878" t="s">
        <v>844</v>
      </c>
      <c r="D29" s="879" t="s">
        <v>737</v>
      </c>
      <c r="E29" s="896">
        <f>$E$14-$E$18</f>
        <v>11.200000000000003</v>
      </c>
      <c r="F29" s="841"/>
    </row>
    <row r="30" spans="2:7" ht="15.75" thickBot="1">
      <c r="B30" s="877" t="s">
        <v>845</v>
      </c>
      <c r="C30" s="897" t="s">
        <v>846</v>
      </c>
      <c r="D30" s="898" t="s">
        <v>737</v>
      </c>
      <c r="E30" s="899">
        <f>E15-E19</f>
        <v>0</v>
      </c>
      <c r="F30" s="841"/>
    </row>
    <row r="31" spans="2:7" ht="16.5" thickTop="1" thickBot="1">
      <c r="B31" s="843"/>
      <c r="C31" s="844" t="s">
        <v>847</v>
      </c>
      <c r="D31" s="845"/>
      <c r="E31" s="846"/>
      <c r="F31" s="841"/>
    </row>
    <row r="32" spans="2:7" ht="15.75" thickTop="1">
      <c r="B32" s="856" t="s">
        <v>848</v>
      </c>
      <c r="C32" s="857" t="s">
        <v>849</v>
      </c>
      <c r="D32" s="862" t="s">
        <v>737</v>
      </c>
      <c r="E32" s="870">
        <f>E33+E34</f>
        <v>590.30000000000007</v>
      </c>
      <c r="F32" s="841"/>
    </row>
    <row r="33" spans="2:6">
      <c r="B33" s="860" t="s">
        <v>850</v>
      </c>
      <c r="C33" s="861" t="s">
        <v>851</v>
      </c>
      <c r="D33" s="862" t="s">
        <v>737</v>
      </c>
      <c r="E33" s="900">
        <v>588.6</v>
      </c>
      <c r="F33" s="842"/>
    </row>
    <row r="34" spans="2:6" ht="15.75" thickBot="1">
      <c r="B34" s="860" t="s">
        <v>852</v>
      </c>
      <c r="C34" s="901" t="s">
        <v>853</v>
      </c>
      <c r="D34" s="862" t="s">
        <v>737</v>
      </c>
      <c r="E34" s="900">
        <v>1.7</v>
      </c>
      <c r="F34" s="842"/>
    </row>
    <row r="35" spans="2:6" ht="26.25" thickBot="1">
      <c r="B35" s="902" t="s">
        <v>854</v>
      </c>
      <c r="C35" s="903" t="s">
        <v>855</v>
      </c>
      <c r="D35" s="904" t="s">
        <v>737</v>
      </c>
      <c r="E35" s="905">
        <v>590.29999999999995</v>
      </c>
      <c r="F35" s="906"/>
    </row>
    <row r="36" spans="2:6" ht="15.75" thickBot="1">
      <c r="B36" s="883" t="s">
        <v>856</v>
      </c>
      <c r="C36" s="884" t="s">
        <v>857</v>
      </c>
      <c r="D36" s="904" t="s">
        <v>737</v>
      </c>
      <c r="E36" s="886">
        <v>590.29999999999995</v>
      </c>
      <c r="F36" s="841"/>
    </row>
    <row r="37" spans="2:6" ht="15.75" thickBot="1">
      <c r="B37" s="907" t="s">
        <v>858</v>
      </c>
      <c r="C37" s="908" t="s">
        <v>859</v>
      </c>
      <c r="D37" s="858" t="s">
        <v>737</v>
      </c>
      <c r="E37" s="909">
        <v>0</v>
      </c>
      <c r="F37" s="910"/>
    </row>
    <row r="38" spans="2:6" ht="26.25" thickBot="1">
      <c r="B38" s="911" t="s">
        <v>860</v>
      </c>
      <c r="C38" s="912" t="s">
        <v>861</v>
      </c>
      <c r="D38" s="913" t="s">
        <v>737</v>
      </c>
      <c r="E38" s="914">
        <f>E39+E45+E48</f>
        <v>276.2</v>
      </c>
      <c r="F38" s="842"/>
    </row>
    <row r="39" spans="2:6">
      <c r="B39" s="856" t="s">
        <v>862</v>
      </c>
      <c r="C39" s="857" t="s">
        <v>863</v>
      </c>
      <c r="D39" s="858" t="s">
        <v>737</v>
      </c>
      <c r="E39" s="870">
        <f>E40+E42</f>
        <v>157</v>
      </c>
      <c r="F39" s="864"/>
    </row>
    <row r="40" spans="2:6">
      <c r="B40" s="860" t="s">
        <v>864</v>
      </c>
      <c r="C40" s="861" t="s">
        <v>865</v>
      </c>
      <c r="D40" s="862" t="s">
        <v>737</v>
      </c>
      <c r="E40" s="900">
        <v>86.9</v>
      </c>
      <c r="F40" s="842"/>
    </row>
    <row r="41" spans="2:6">
      <c r="B41" s="877" t="s">
        <v>866</v>
      </c>
      <c r="C41" s="878" t="s">
        <v>867</v>
      </c>
      <c r="D41" s="862" t="s">
        <v>737</v>
      </c>
      <c r="E41" s="875">
        <v>0</v>
      </c>
      <c r="F41" s="880"/>
    </row>
    <row r="42" spans="2:6">
      <c r="B42" s="865" t="s">
        <v>868</v>
      </c>
      <c r="C42" s="866" t="s">
        <v>869</v>
      </c>
      <c r="D42" s="915" t="s">
        <v>737</v>
      </c>
      <c r="E42" s="868">
        <v>70.099999999999994</v>
      </c>
      <c r="F42" s="880"/>
    </row>
    <row r="43" spans="2:6">
      <c r="B43" s="865" t="s">
        <v>870</v>
      </c>
      <c r="C43" s="866" t="s">
        <v>871</v>
      </c>
      <c r="D43" s="915" t="s">
        <v>737</v>
      </c>
      <c r="E43" s="868">
        <v>70.099999999999994</v>
      </c>
      <c r="F43" s="880"/>
    </row>
    <row r="44" spans="2:6" ht="15.75" thickBot="1">
      <c r="B44" s="865" t="s">
        <v>872</v>
      </c>
      <c r="C44" s="866" t="s">
        <v>873</v>
      </c>
      <c r="D44" s="915" t="s">
        <v>737</v>
      </c>
      <c r="E44" s="868">
        <v>0</v>
      </c>
      <c r="F44" s="881"/>
    </row>
    <row r="45" spans="2:6">
      <c r="B45" s="856" t="s">
        <v>874</v>
      </c>
      <c r="C45" s="857" t="s">
        <v>875</v>
      </c>
      <c r="D45" s="858" t="s">
        <v>737</v>
      </c>
      <c r="E45" s="859">
        <v>119.2</v>
      </c>
      <c r="F45" s="864"/>
    </row>
    <row r="46" spans="2:6">
      <c r="B46" s="860" t="s">
        <v>876</v>
      </c>
      <c r="C46" s="916" t="s">
        <v>877</v>
      </c>
      <c r="D46" s="879" t="s">
        <v>737</v>
      </c>
      <c r="E46" s="900">
        <v>119.2</v>
      </c>
      <c r="F46" s="842"/>
    </row>
    <row r="47" spans="2:6" ht="15.75" thickBot="1">
      <c r="B47" s="917" t="s">
        <v>878</v>
      </c>
      <c r="C47" s="918" t="s">
        <v>879</v>
      </c>
      <c r="D47" s="867" t="s">
        <v>737</v>
      </c>
      <c r="E47" s="919">
        <v>0</v>
      </c>
      <c r="F47" s="842"/>
    </row>
    <row r="48" spans="2:6" ht="15.75" thickBot="1">
      <c r="B48" s="883" t="s">
        <v>880</v>
      </c>
      <c r="C48" s="884" t="s">
        <v>881</v>
      </c>
      <c r="D48" s="885" t="s">
        <v>737</v>
      </c>
      <c r="E48" s="886">
        <v>0</v>
      </c>
      <c r="F48" s="864"/>
    </row>
    <row r="49" spans="1:6">
      <c r="B49" s="856" t="s">
        <v>882</v>
      </c>
      <c r="C49" s="857" t="s">
        <v>883</v>
      </c>
      <c r="D49" s="890" t="s">
        <v>737</v>
      </c>
      <c r="E49" s="870">
        <f>E32-E38</f>
        <v>314.10000000000008</v>
      </c>
      <c r="F49" s="880"/>
    </row>
    <row r="50" spans="1:6">
      <c r="B50" s="860" t="s">
        <v>884</v>
      </c>
      <c r="C50" s="861" t="s">
        <v>885</v>
      </c>
      <c r="D50" s="862" t="s">
        <v>737</v>
      </c>
      <c r="E50" s="920">
        <f>E49-E51</f>
        <v>302.97680000000008</v>
      </c>
      <c r="F50" s="864"/>
    </row>
    <row r="51" spans="1:6">
      <c r="B51" s="860" t="s">
        <v>886</v>
      </c>
      <c r="C51" s="861" t="s">
        <v>887</v>
      </c>
      <c r="D51" s="862" t="s">
        <v>737</v>
      </c>
      <c r="E51" s="920">
        <f>(E40/(100-E67)*100)-E40</f>
        <v>11.123200000000011</v>
      </c>
      <c r="F51" s="864"/>
    </row>
    <row r="52" spans="1:6" ht="15.75" thickBot="1">
      <c r="B52" s="865" t="s">
        <v>888</v>
      </c>
      <c r="C52" s="921" t="s">
        <v>889</v>
      </c>
      <c r="D52" s="867" t="s">
        <v>737</v>
      </c>
      <c r="E52" s="922">
        <v>0</v>
      </c>
      <c r="F52" s="864"/>
    </row>
    <row r="53" spans="1:6" ht="16.5" thickTop="1" thickBot="1">
      <c r="B53" s="843"/>
      <c r="C53" s="844" t="s">
        <v>890</v>
      </c>
      <c r="D53" s="845"/>
      <c r="E53" s="846"/>
      <c r="F53" s="864"/>
    </row>
    <row r="54" spans="1:6" ht="15.75" thickTop="1">
      <c r="B54" s="856" t="s">
        <v>891</v>
      </c>
      <c r="C54" s="923" t="s">
        <v>892</v>
      </c>
      <c r="D54" s="858" t="s">
        <v>737</v>
      </c>
      <c r="E54" s="870">
        <f>SUM(E55:E56)</f>
        <v>0</v>
      </c>
    </row>
    <row r="55" spans="1:6">
      <c r="B55" s="924" t="s">
        <v>893</v>
      </c>
      <c r="C55" s="925" t="s">
        <v>894</v>
      </c>
      <c r="D55" s="862" t="s">
        <v>737</v>
      </c>
      <c r="E55" s="926">
        <v>0</v>
      </c>
    </row>
    <row r="56" spans="1:6" ht="15.75" thickBot="1">
      <c r="B56" s="927" t="s">
        <v>895</v>
      </c>
      <c r="C56" s="928" t="s">
        <v>896</v>
      </c>
      <c r="D56" s="915" t="s">
        <v>737</v>
      </c>
      <c r="E56" s="929">
        <v>0</v>
      </c>
      <c r="F56" s="910"/>
    </row>
    <row r="57" spans="1:6" ht="15.75" thickBot="1">
      <c r="B57" s="883" t="s">
        <v>897</v>
      </c>
      <c r="C57" s="884" t="s">
        <v>898</v>
      </c>
      <c r="D57" s="885" t="s">
        <v>737</v>
      </c>
      <c r="E57" s="886">
        <v>0</v>
      </c>
    </row>
    <row r="58" spans="1:6">
      <c r="B58" s="856" t="s">
        <v>899</v>
      </c>
      <c r="C58" s="857" t="s">
        <v>900</v>
      </c>
      <c r="D58" s="858" t="s">
        <v>737</v>
      </c>
      <c r="E58" s="859">
        <v>0</v>
      </c>
    </row>
    <row r="59" spans="1:6">
      <c r="B59" s="917" t="s">
        <v>901</v>
      </c>
      <c r="C59" s="925" t="s">
        <v>894</v>
      </c>
      <c r="D59" s="862" t="s">
        <v>737</v>
      </c>
      <c r="E59" s="855">
        <v>0</v>
      </c>
    </row>
    <row r="60" spans="1:6" ht="15.75" thickBot="1">
      <c r="B60" s="917" t="s">
        <v>902</v>
      </c>
      <c r="C60" s="928" t="s">
        <v>896</v>
      </c>
      <c r="D60" s="915" t="s">
        <v>737</v>
      </c>
      <c r="E60" s="919">
        <v>0</v>
      </c>
    </row>
    <row r="61" spans="1:6" ht="15.75" thickBot="1">
      <c r="B61" s="930" t="s">
        <v>903</v>
      </c>
      <c r="C61" s="931" t="s">
        <v>904</v>
      </c>
      <c r="D61" s="932" t="s">
        <v>737</v>
      </c>
      <c r="E61" s="933">
        <f>E54-E58</f>
        <v>0</v>
      </c>
    </row>
    <row r="62" spans="1:6" ht="16.5" thickTop="1" thickBot="1">
      <c r="B62" s="934"/>
      <c r="C62" s="844" t="s">
        <v>905</v>
      </c>
      <c r="D62" s="845"/>
      <c r="E62" s="846"/>
    </row>
    <row r="63" spans="1:6">
      <c r="A63" s="935"/>
      <c r="B63" s="936" t="s">
        <v>906</v>
      </c>
      <c r="C63" s="937" t="s">
        <v>907</v>
      </c>
      <c r="D63" s="937" t="s">
        <v>908</v>
      </c>
      <c r="E63" s="938">
        <f>IF(E11=0,0,E25/E11*100)</f>
        <v>24.576271186440675</v>
      </c>
    </row>
    <row r="64" spans="1:6">
      <c r="A64" s="935"/>
      <c r="B64" s="936" t="s">
        <v>909</v>
      </c>
      <c r="C64" s="939" t="s">
        <v>910</v>
      </c>
      <c r="D64" s="940" t="s">
        <v>908</v>
      </c>
      <c r="E64" s="941">
        <f>IF(E11=0,0,E26/E11*100)</f>
        <v>7.0878274268104695</v>
      </c>
    </row>
    <row r="65" spans="1:5">
      <c r="A65" s="935"/>
      <c r="B65" s="936" t="s">
        <v>911</v>
      </c>
      <c r="C65" s="939" t="s">
        <v>840</v>
      </c>
      <c r="D65" s="940" t="s">
        <v>908</v>
      </c>
      <c r="E65" s="941">
        <f>IF(E11=0,0,E27/E11*100)</f>
        <v>14.612223934257839</v>
      </c>
    </row>
    <row r="66" spans="1:5">
      <c r="A66" s="935"/>
      <c r="B66" s="936" t="s">
        <v>912</v>
      </c>
      <c r="C66" s="939" t="s">
        <v>842</v>
      </c>
      <c r="D66" s="940" t="s">
        <v>908</v>
      </c>
      <c r="E66" s="941">
        <f>IF(E11=0,0,E28/E11*100)</f>
        <v>2.8762198253723685</v>
      </c>
    </row>
    <row r="67" spans="1:5">
      <c r="A67" s="935"/>
      <c r="B67" s="936" t="s">
        <v>913</v>
      </c>
      <c r="C67" s="939" t="s">
        <v>844</v>
      </c>
      <c r="D67" s="940" t="s">
        <v>908</v>
      </c>
      <c r="E67" s="941">
        <f>IF(E14=0,0,E29/E14*100)</f>
        <v>11.347517730496456</v>
      </c>
    </row>
    <row r="68" spans="1:5">
      <c r="A68" s="935"/>
      <c r="B68" s="942" t="s">
        <v>914</v>
      </c>
      <c r="C68" s="943" t="s">
        <v>846</v>
      </c>
      <c r="D68" s="944" t="s">
        <v>908</v>
      </c>
      <c r="E68" s="945">
        <f>IF(E15=0,0,E30/E15*100)</f>
        <v>0</v>
      </c>
    </row>
    <row r="69" spans="1:5" ht="25.5">
      <c r="A69" s="935"/>
      <c r="B69" s="946" t="s">
        <v>915</v>
      </c>
      <c r="C69" s="947" t="s">
        <v>916</v>
      </c>
      <c r="D69" s="948" t="s">
        <v>908</v>
      </c>
      <c r="E69" s="938">
        <f>IF(E32=0,0,E49/E32*100)</f>
        <v>53.210232085380326</v>
      </c>
    </row>
    <row r="70" spans="1:5">
      <c r="A70" s="935"/>
      <c r="B70" s="936" t="s">
        <v>917</v>
      </c>
      <c r="C70" s="939" t="s">
        <v>885</v>
      </c>
      <c r="D70" s="940" t="s">
        <v>908</v>
      </c>
      <c r="E70" s="949">
        <f>IF(E32=0,0,E50/E32*100)</f>
        <v>51.325902083686273</v>
      </c>
    </row>
    <row r="71" spans="1:5">
      <c r="A71" s="935"/>
      <c r="B71" s="936" t="s">
        <v>918</v>
      </c>
      <c r="C71" s="939" t="s">
        <v>887</v>
      </c>
      <c r="D71" s="940" t="s">
        <v>908</v>
      </c>
      <c r="E71" s="949">
        <f>IF(E32=0,0,E51/E32*100)</f>
        <v>1.8843300016940556</v>
      </c>
    </row>
    <row r="72" spans="1:5">
      <c r="A72" s="935"/>
      <c r="B72" s="950" t="s">
        <v>919</v>
      </c>
      <c r="C72" s="943" t="s">
        <v>889</v>
      </c>
      <c r="D72" s="944" t="s">
        <v>908</v>
      </c>
      <c r="E72" s="951">
        <f>IF(E15=0,0,E52/E15*100)</f>
        <v>0</v>
      </c>
    </row>
    <row r="73" spans="1:5" ht="25.5">
      <c r="B73" s="952" t="s">
        <v>920</v>
      </c>
      <c r="C73" s="953" t="s">
        <v>921</v>
      </c>
      <c r="D73" s="953" t="s">
        <v>908</v>
      </c>
      <c r="E73" s="954">
        <f>IF(E54=0,0,E61/E54*100)</f>
        <v>0</v>
      </c>
    </row>
    <row r="74" spans="1:5" ht="16.5" thickTop="1" thickBot="1">
      <c r="B74" s="843"/>
      <c r="C74" s="844" t="s">
        <v>922</v>
      </c>
      <c r="D74" s="845"/>
      <c r="E74" s="846"/>
    </row>
    <row r="75" spans="1:5" ht="16.5" thickTop="1" thickBot="1">
      <c r="B75" s="852" t="s">
        <v>923</v>
      </c>
      <c r="C75" s="854" t="s">
        <v>924</v>
      </c>
      <c r="D75" s="915" t="s">
        <v>772</v>
      </c>
      <c r="E75" s="955">
        <v>9779</v>
      </c>
    </row>
    <row r="76" spans="1:5" ht="15.75" thickBot="1">
      <c r="B76" s="883" t="s">
        <v>925</v>
      </c>
      <c r="C76" s="885" t="s">
        <v>926</v>
      </c>
      <c r="D76" s="956" t="s">
        <v>927</v>
      </c>
      <c r="E76" s="957">
        <v>6112</v>
      </c>
    </row>
    <row r="77" spans="1:5">
      <c r="B77" s="856" t="s">
        <v>928</v>
      </c>
      <c r="C77" s="858" t="s">
        <v>929</v>
      </c>
      <c r="D77" s="869" t="s">
        <v>927</v>
      </c>
      <c r="E77" s="958">
        <f>E78+E81+E82+E83+E84</f>
        <v>5408</v>
      </c>
    </row>
    <row r="78" spans="1:5">
      <c r="B78" s="917" t="s">
        <v>930</v>
      </c>
      <c r="C78" s="862" t="s">
        <v>931</v>
      </c>
      <c r="D78" s="862" t="s">
        <v>927</v>
      </c>
      <c r="E78" s="959">
        <f>SUM(E79:E80)</f>
        <v>4523</v>
      </c>
    </row>
    <row r="79" spans="1:5">
      <c r="B79" s="877" t="s">
        <v>932</v>
      </c>
      <c r="C79" s="960" t="s">
        <v>933</v>
      </c>
      <c r="D79" s="879" t="s">
        <v>927</v>
      </c>
      <c r="E79" s="961">
        <v>3116</v>
      </c>
    </row>
    <row r="80" spans="1:5">
      <c r="B80" s="877" t="s">
        <v>934</v>
      </c>
      <c r="C80" s="960" t="s">
        <v>935</v>
      </c>
      <c r="D80" s="879" t="s">
        <v>927</v>
      </c>
      <c r="E80" s="961">
        <v>1407</v>
      </c>
    </row>
    <row r="81" spans="2:6">
      <c r="B81" s="860" t="s">
        <v>936</v>
      </c>
      <c r="C81" s="862" t="s">
        <v>937</v>
      </c>
      <c r="D81" s="862" t="s">
        <v>927</v>
      </c>
      <c r="E81" s="962">
        <v>680</v>
      </c>
      <c r="F81" s="963"/>
    </row>
    <row r="82" spans="2:6">
      <c r="B82" s="860" t="s">
        <v>938</v>
      </c>
      <c r="C82" s="862" t="s">
        <v>939</v>
      </c>
      <c r="D82" s="862" t="s">
        <v>927</v>
      </c>
      <c r="E82" s="962">
        <v>205</v>
      </c>
      <c r="F82" s="963"/>
    </row>
    <row r="83" spans="2:6">
      <c r="B83" s="927" t="s">
        <v>940</v>
      </c>
      <c r="C83" s="948" t="s">
        <v>941</v>
      </c>
      <c r="D83" s="964" t="s">
        <v>927</v>
      </c>
      <c r="E83" s="965">
        <v>0</v>
      </c>
      <c r="F83" s="963"/>
    </row>
    <row r="84" spans="2:6" ht="15.75" thickBot="1">
      <c r="B84" s="966" t="s">
        <v>942</v>
      </c>
      <c r="C84" s="944" t="s">
        <v>943</v>
      </c>
      <c r="D84" s="967" t="s">
        <v>927</v>
      </c>
      <c r="E84" s="968">
        <v>0</v>
      </c>
      <c r="F84" s="963"/>
    </row>
    <row r="85" spans="2:6">
      <c r="B85" s="856" t="s">
        <v>944</v>
      </c>
      <c r="C85" s="858" t="s">
        <v>945</v>
      </c>
      <c r="D85" s="869" t="s">
        <v>927</v>
      </c>
      <c r="E85" s="969">
        <f>SUM(E86:E88)</f>
        <v>214</v>
      </c>
    </row>
    <row r="86" spans="2:6">
      <c r="B86" s="860" t="s">
        <v>946</v>
      </c>
      <c r="C86" s="862" t="s">
        <v>947</v>
      </c>
      <c r="D86" s="862" t="s">
        <v>927</v>
      </c>
      <c r="E86" s="962">
        <v>186</v>
      </c>
    </row>
    <row r="87" spans="2:6">
      <c r="B87" s="917" t="s">
        <v>948</v>
      </c>
      <c r="C87" s="915" t="s">
        <v>949</v>
      </c>
      <c r="D87" s="915" t="s">
        <v>927</v>
      </c>
      <c r="E87" s="955">
        <v>20</v>
      </c>
    </row>
    <row r="88" spans="2:6" ht="15.75" thickBot="1">
      <c r="B88" s="860" t="s">
        <v>950</v>
      </c>
      <c r="C88" s="862" t="s">
        <v>951</v>
      </c>
      <c r="D88" s="862" t="s">
        <v>927</v>
      </c>
      <c r="E88" s="962">
        <v>8</v>
      </c>
    </row>
    <row r="89" spans="2:6">
      <c r="B89" s="856" t="s">
        <v>952</v>
      </c>
      <c r="C89" s="858" t="s">
        <v>953</v>
      </c>
      <c r="D89" s="970" t="s">
        <v>927</v>
      </c>
      <c r="E89" s="971">
        <f>SUM(E90:E92)</f>
        <v>5622</v>
      </c>
    </row>
    <row r="90" spans="2:6">
      <c r="B90" s="924" t="s">
        <v>954</v>
      </c>
      <c r="C90" s="972" t="s">
        <v>955</v>
      </c>
      <c r="D90" s="972" t="s">
        <v>927</v>
      </c>
      <c r="E90" s="973">
        <v>4709</v>
      </c>
    </row>
    <row r="91" spans="2:6">
      <c r="B91" s="917" t="s">
        <v>956</v>
      </c>
      <c r="C91" s="915" t="s">
        <v>957</v>
      </c>
      <c r="D91" s="915" t="s">
        <v>927</v>
      </c>
      <c r="E91" s="955">
        <v>700</v>
      </c>
    </row>
    <row r="92" spans="2:6" ht="15.75" thickBot="1">
      <c r="B92" s="966" t="s">
        <v>958</v>
      </c>
      <c r="C92" s="967" t="s">
        <v>959</v>
      </c>
      <c r="D92" s="967" t="s">
        <v>927</v>
      </c>
      <c r="E92" s="968">
        <v>213</v>
      </c>
    </row>
  </sheetData>
  <sheetProtection password="F757" sheet="1" objects="1" scenarios="1"/>
  <mergeCells count="5">
    <mergeCell ref="B8:E8"/>
    <mergeCell ref="A1:E1"/>
    <mergeCell ref="A2:E2"/>
    <mergeCell ref="A3:E3"/>
    <mergeCell ref="A5:E5"/>
  </mergeCells>
  <conditionalFormatting sqref="F18">
    <cfRule type="expression" dxfId="11" priority="1" stopIfTrue="1">
      <formula>J19=0</formula>
    </cfRule>
    <cfRule type="expression" dxfId="10" priority="3" stopIfTrue="1">
      <formula>J19&gt;0</formula>
    </cfRule>
    <cfRule type="expression" dxfId="9" priority="5" stopIfTrue="1">
      <formula>J19&lt;0</formula>
    </cfRule>
  </conditionalFormatting>
  <conditionalFormatting sqref="F19 F41:F43">
    <cfRule type="cellIs" dxfId="8" priority="7" stopIfTrue="1" operator="greaterThan">
      <formula>0</formula>
    </cfRule>
    <cfRule type="cellIs" dxfId="7" priority="9" stopIfTrue="1" operator="lessThan">
      <formula>0</formula>
    </cfRule>
  </conditionalFormatting>
  <pageMargins left="0.7" right="0.7" top="0.75" bottom="0.75" header="0.3" footer="0.3"/>
  <pageSetup paperSize="9" scale="5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12</vt:i4>
      </vt:variant>
      <vt:variant>
        <vt:lpstr>Įvardytieji diapazonai</vt:lpstr>
      </vt:variant>
      <vt:variant>
        <vt:i4>18876</vt:i4>
      </vt:variant>
    </vt:vector>
  </HeadingPairs>
  <TitlesOfParts>
    <vt:vector size="18888" baseType="lpstr">
      <vt:lpstr>Forma 1</vt:lpstr>
      <vt:lpstr>Forma 2</vt:lpstr>
      <vt:lpstr>Forma 3</vt:lpstr>
      <vt:lpstr>Forma 4</vt:lpstr>
      <vt:lpstr>Forma 5</vt:lpstr>
      <vt:lpstr>Forma 6</vt:lpstr>
      <vt:lpstr>Forma 11</vt:lpstr>
      <vt:lpstr>Forma 10</vt:lpstr>
      <vt:lpstr>Forma 8</vt:lpstr>
      <vt:lpstr>Forma 7</vt:lpstr>
      <vt:lpstr>Forma 9</vt:lpstr>
      <vt:lpstr>Forma 12</vt:lpstr>
      <vt:lpstr>'Forma 1'!VAS070_D_Apskaitospriet1</vt:lpstr>
      <vt:lpstr>VAS070_D_Apskaitospriet1</vt:lpstr>
      <vt:lpstr>'Forma 1'!VAS070_D_Irankiaimatavi1</vt:lpstr>
      <vt:lpstr>VAS070_D_Irankiaimatavi1</vt:lpstr>
      <vt:lpstr>'Forma 1'!VAS070_D_Keliaiaikstele1</vt:lpstr>
      <vt:lpstr>VAS070_D_Keliaiaikstele1</vt:lpstr>
      <vt:lpstr>'Forma 1'!VAS070_D_Kitasnemateria1</vt:lpstr>
      <vt:lpstr>VAS070_D_Kitasnemateria1</vt:lpstr>
      <vt:lpstr>'Forma 1'!VAS070_D_Kitiirenginiai1</vt:lpstr>
      <vt:lpstr>VAS070_D_Kitiirenginiai1</vt:lpstr>
      <vt:lpstr>'Forma 1'!VAS070_D_Kitiirenginiai2</vt:lpstr>
      <vt:lpstr>VAS070_D_Kitiirenginiai2</vt:lpstr>
      <vt:lpstr>'Forma 1'!VAS070_D_Kitostransport1</vt:lpstr>
      <vt:lpstr>VAS070_D_Kitostransport1</vt:lpstr>
      <vt:lpstr>'Forma 1'!VAS070_D_LaikotarpisMetais</vt:lpstr>
      <vt:lpstr>VAS070_D_LaikotarpisMetais</vt:lpstr>
      <vt:lpstr>'Forma 1'!VAS070_D_Lengviejiautom1</vt:lpstr>
      <vt:lpstr>VAS070_D_Lengviejiautom1</vt:lpstr>
      <vt:lpstr>'Forma 1'!VAS070_D_Masinosiriranga1</vt:lpstr>
      <vt:lpstr>VAS070_D_Masinosiriranga1</vt:lpstr>
      <vt:lpstr>'Forma 1'!VAS070_D_Nematerialusis1</vt:lpstr>
      <vt:lpstr>VAS070_D_Nematerialusis1</vt:lpstr>
      <vt:lpstr>'Forma 1'!VAS070_D_Nuotekuirdumbl1</vt:lpstr>
      <vt:lpstr>VAS070_D_Nuotekuirdumbl1</vt:lpstr>
      <vt:lpstr>'Forma 1'!VAS070_D_Pastataiadmini1</vt:lpstr>
      <vt:lpstr>VAS070_D_Pastataiadmini1</vt:lpstr>
      <vt:lpstr>'Forma 1'!VAS070_D_Pastataiirstat1</vt:lpstr>
      <vt:lpstr>VAS070_D_Pastataiirstat1</vt:lpstr>
      <vt:lpstr>'Forma 1'!VAS070_D_Specprogramine1</vt:lpstr>
      <vt:lpstr>VAS070_D_Specprogramine1</vt:lpstr>
      <vt:lpstr>'Forma 1'!VAS070_D_Standartinepro1</vt:lpstr>
      <vt:lpstr>VAS070_D_Standartinepro1</vt:lpstr>
      <vt:lpstr>'Forma 1'!VAS070_D_Transportoprie1</vt:lpstr>
      <vt:lpstr>VAS070_D_Transportoprie1</vt:lpstr>
      <vt:lpstr>'Forma 1'!VAS070_D_Vamzdynai1</vt:lpstr>
      <vt:lpstr>VAS070_D_Vamzdynai1</vt:lpstr>
      <vt:lpstr>'Forma 1'!VAS070_D_Vandenssiurbli1</vt:lpstr>
      <vt:lpstr>VAS070_D_Vandenssiurbli1</vt:lpstr>
      <vt:lpstr>'Forma 1'!VAS070_F_Apskaitospriet1LaikotarpisMetais</vt:lpstr>
      <vt:lpstr>VAS070_F_Apskaitospriet1LaikotarpisMetais</vt:lpstr>
      <vt:lpstr>'Forma 1'!VAS070_F_Irankiaimatavi1LaikotarpisMetais</vt:lpstr>
      <vt:lpstr>VAS070_F_Irankiaimatavi1LaikotarpisMetais</vt:lpstr>
      <vt:lpstr>'Forma 1'!VAS070_F_Keliaiaikstele1LaikotarpisMetais</vt:lpstr>
      <vt:lpstr>VAS070_F_Keliaiaikstele1LaikotarpisMetais</vt:lpstr>
      <vt:lpstr>'Forma 1'!VAS070_F_Kitasnemateria1LaikotarpisMetais</vt:lpstr>
      <vt:lpstr>VAS070_F_Kitasnemateria1LaikotarpisMetais</vt:lpstr>
      <vt:lpstr>'Forma 1'!VAS070_F_Kitiirenginiai1LaikotarpisMetais</vt:lpstr>
      <vt:lpstr>VAS070_F_Kitiirenginiai1LaikotarpisMetais</vt:lpstr>
      <vt:lpstr>'Forma 1'!VAS070_F_Kitiirenginiai2LaikotarpisMetais</vt:lpstr>
      <vt:lpstr>VAS070_F_Kitiirenginiai2LaikotarpisMetais</vt:lpstr>
      <vt:lpstr>'Forma 1'!VAS070_F_Kitostransport1LaikotarpisMetais</vt:lpstr>
      <vt:lpstr>VAS070_F_Kitostransport1LaikotarpisMetais</vt:lpstr>
      <vt:lpstr>'Forma 1'!VAS070_F_Lengviejiautom1LaikotarpisMetais</vt:lpstr>
      <vt:lpstr>VAS070_F_Lengviejiautom1LaikotarpisMetais</vt:lpstr>
      <vt:lpstr>'Forma 1'!VAS070_F_Masinosiriranga1LaikotarpisMetais</vt:lpstr>
      <vt:lpstr>VAS070_F_Masinosiriranga1LaikotarpisMetais</vt:lpstr>
      <vt:lpstr>'Forma 1'!VAS070_F_Nematerialusis1LaikotarpisMetais</vt:lpstr>
      <vt:lpstr>VAS070_F_Nematerialusis1LaikotarpisMetais</vt:lpstr>
      <vt:lpstr>'Forma 1'!VAS070_F_Nuotekuirdumbl1LaikotarpisMetais</vt:lpstr>
      <vt:lpstr>VAS070_F_Nuotekuirdumbl1LaikotarpisMetais</vt:lpstr>
      <vt:lpstr>'Forma 1'!VAS070_F_Pastataiadmini1LaikotarpisMetais</vt:lpstr>
      <vt:lpstr>VAS070_F_Pastataiadmini1LaikotarpisMetais</vt:lpstr>
      <vt:lpstr>'Forma 1'!VAS070_F_Pastataiirstat1LaikotarpisMetais</vt:lpstr>
      <vt:lpstr>VAS070_F_Pastataiirstat1LaikotarpisMetais</vt:lpstr>
      <vt:lpstr>'Forma 1'!VAS070_F_Specprogramine1LaikotarpisMetais</vt:lpstr>
      <vt:lpstr>VAS070_F_Specprogramine1LaikotarpisMetais</vt:lpstr>
      <vt:lpstr>'Forma 1'!VAS070_F_Standartinepro1LaikotarpisMetais</vt:lpstr>
      <vt:lpstr>VAS070_F_Standartinepro1LaikotarpisMetais</vt:lpstr>
      <vt:lpstr>'Forma 1'!VAS070_F_Transportoprie1LaikotarpisMetais</vt:lpstr>
      <vt:lpstr>VAS070_F_Transportoprie1LaikotarpisMetais</vt:lpstr>
      <vt:lpstr>'Forma 1'!VAS070_F_Vamzdynai1LaikotarpisMetais</vt:lpstr>
      <vt:lpstr>VAS070_F_Vamzdynai1LaikotarpisMetais</vt:lpstr>
      <vt:lpstr>'Forma 1'!VAS070_F_Vandenssiurbli1LaikotarpisMetais</vt:lpstr>
      <vt:lpstr>VAS070_F_Vandenssiurbli1LaikotarpisMetais</vt:lpstr>
      <vt:lpstr>'Forma 2'!VAS071_D_Akcijupriedai1</vt:lpstr>
      <vt:lpstr>VAS071_D_Akcijupriedai1</vt:lpstr>
      <vt:lpstr>'Forma 2'!VAS071_D_AtaskaitinisLaikotarpis</vt:lpstr>
      <vt:lpstr>VAS071_D_AtaskaitinisLaikotarpis</vt:lpstr>
      <vt:lpstr>'Forma 2'!VAS071_D_Ateinanciulaik1</vt:lpstr>
      <vt:lpstr>VAS071_D_Ateinanciulaik1</vt:lpstr>
      <vt:lpstr>'Forma 2'!VAS071_D_Atidejiniai1</vt:lpstr>
      <vt:lpstr>VAS071_D_Atidejiniai1</vt:lpstr>
      <vt:lpstr>'Forma 2'!VAS071_D_Dotacijossubsi1</vt:lpstr>
      <vt:lpstr>VAS071_D_Dotacijossubsi1</vt:lpstr>
      <vt:lpstr>'Forma 2'!VAS071_D_Ilgalaikisturt1</vt:lpstr>
      <vt:lpstr>VAS071_D_Ilgalaikisturt1</vt:lpstr>
      <vt:lpstr>'Forma 2'!VAS071_D_Istatinispasir1</vt:lpstr>
      <vt:lpstr>VAS071_D_Istatinispasir1</vt:lpstr>
      <vt:lpstr>'Forma 2'!VAS071_D_Kapitalas1</vt:lpstr>
      <vt:lpstr>VAS071_D_Kapitalas1</vt:lpstr>
      <vt:lpstr>'Forma 2'!VAS071_D_Moketinossumos1</vt:lpstr>
      <vt:lpstr>VAS071_D_Moketinossumos1</vt:lpstr>
      <vt:lpstr>'Forma 2'!VAS071_D_Nepaskirstytas1</vt:lpstr>
      <vt:lpstr>VAS071_D_Nepaskirstytas1</vt:lpstr>
      <vt:lpstr>'Forma 2'!VAS071_D_Nuosavaskapita1</vt:lpstr>
      <vt:lpstr>VAS071_D_Nuosavaskapita1</vt:lpstr>
      <vt:lpstr>'Forma 2'!VAS071_D_Nuosavaskapita2</vt:lpstr>
      <vt:lpstr>VAS071_D_Nuosavaskapita2</vt:lpstr>
      <vt:lpstr>'Forma 2'!VAS071_D_Nuosavokapital1</vt:lpstr>
      <vt:lpstr>VAS071_D_Nuosavokapital1</vt:lpstr>
      <vt:lpstr>'Forma 2'!VAS071_D_Perkainojimore1</vt:lpstr>
      <vt:lpstr>VAS071_D_Perkainojimore1</vt:lpstr>
      <vt:lpstr>'Forma 2'!VAS071_D_Pervienusmetus1</vt:lpstr>
      <vt:lpstr>VAS071_D_Pervienusmetus1</vt:lpstr>
      <vt:lpstr>'Forma 2'!VAS071_D_Pervienusmetus2</vt:lpstr>
      <vt:lpstr>VAS071_D_Pervienusmetus2</vt:lpstr>
      <vt:lpstr>'Forma 2'!VAS071_D_Pirkejuskolos1</vt:lpstr>
      <vt:lpstr>VAS071_D_Pirkejuskolos1</vt:lpstr>
      <vt:lpstr>'Forma 2'!VAS071_D_Povienumetumok1</vt:lpstr>
      <vt:lpstr>VAS071_D_Povienumetumok1</vt:lpstr>
      <vt:lpstr>'Forma 2'!VAS071_D_Rezervai1</vt:lpstr>
      <vt:lpstr>VAS071_D_Rezervai1</vt:lpstr>
      <vt:lpstr>'Forma 2'!VAS071_D_Sukauptossanau1</vt:lpstr>
      <vt:lpstr>VAS071_D_Sukauptossanau1</vt:lpstr>
      <vt:lpstr>'Forma 2'!VAS071_D_Trumpalaikistu1</vt:lpstr>
      <vt:lpstr>VAS071_D_Trumpalaikistu1</vt:lpstr>
      <vt:lpstr>'Forma 2'!VAS071_D_Turtas1</vt:lpstr>
      <vt:lpstr>VAS071_D_Turtas1</vt:lpstr>
      <vt:lpstr>'Forma 2'!VAS071_D_Turtoisviso1</vt:lpstr>
      <vt:lpstr>VAS071_D_Turtoisviso1</vt:lpstr>
      <vt:lpstr>'Forma 2'!VAS071_F_Akcijupriedai1AtaskaitinisLaikotarpis</vt:lpstr>
      <vt:lpstr>VAS071_F_Akcijupriedai1AtaskaitinisLaikotarpis</vt:lpstr>
      <vt:lpstr>'Forma 2'!VAS071_F_Ateinanciulaik1AtaskaitinisLaikotarpis</vt:lpstr>
      <vt:lpstr>VAS071_F_Ateinanciulaik1AtaskaitinisLaikotarpis</vt:lpstr>
      <vt:lpstr>'Forma 2'!VAS071_F_Atidejiniai1AtaskaitinisLaikotarpis</vt:lpstr>
      <vt:lpstr>VAS071_F_Atidejiniai1AtaskaitinisLaikotarpis</vt:lpstr>
      <vt:lpstr>'Forma 2'!VAS071_F_Dotacijossubsi1AtaskaitinisLaikotarpis</vt:lpstr>
      <vt:lpstr>VAS071_F_Dotacijossubsi1AtaskaitinisLaikotarpis</vt:lpstr>
      <vt:lpstr>'Forma 2'!VAS071_F_Ilgalaikisturt1AtaskaitinisLaikotarpis</vt:lpstr>
      <vt:lpstr>VAS071_F_Ilgalaikisturt1AtaskaitinisLaikotarpis</vt:lpstr>
      <vt:lpstr>'Forma 2'!VAS071_F_Istatinispasir1AtaskaitinisLaikotarpis</vt:lpstr>
      <vt:lpstr>VAS071_F_Istatinispasir1AtaskaitinisLaikotarpis</vt:lpstr>
      <vt:lpstr>'Forma 2'!VAS071_F_Kapitalas1AtaskaitinisLaikotarpis</vt:lpstr>
      <vt:lpstr>VAS071_F_Kapitalas1AtaskaitinisLaikotarpis</vt:lpstr>
      <vt:lpstr>'Forma 2'!VAS071_F_Moketinossumos1AtaskaitinisLaikotarpis</vt:lpstr>
      <vt:lpstr>VAS071_F_Moketinossumos1AtaskaitinisLaikotarpis</vt:lpstr>
      <vt:lpstr>'Forma 2'!VAS071_F_Nepaskirstytas1AtaskaitinisLaikotarpis</vt:lpstr>
      <vt:lpstr>VAS071_F_Nepaskirstytas1AtaskaitinisLaikotarpis</vt:lpstr>
      <vt:lpstr>'Forma 2'!VAS071_F_Nuosavaskapita1AtaskaitinisLaikotarpis</vt:lpstr>
      <vt:lpstr>VAS071_F_Nuosavaskapita1AtaskaitinisLaikotarpis</vt:lpstr>
      <vt:lpstr>'Forma 2'!VAS071_F_Nuosavaskapita2AtaskaitinisLaikotarpis</vt:lpstr>
      <vt:lpstr>VAS071_F_Nuosavaskapita2AtaskaitinisLaikotarpis</vt:lpstr>
      <vt:lpstr>'Forma 2'!VAS071_F_Nuosavokapital1AtaskaitinisLaikotarpis</vt:lpstr>
      <vt:lpstr>VAS071_F_Nuosavokapital1AtaskaitinisLaikotarpis</vt:lpstr>
      <vt:lpstr>'Forma 2'!VAS071_F_Perkainojimore1AtaskaitinisLaikotarpis</vt:lpstr>
      <vt:lpstr>VAS071_F_Perkainojimore1AtaskaitinisLaikotarpis</vt:lpstr>
      <vt:lpstr>'Forma 2'!VAS071_F_Pervienusmetus1AtaskaitinisLaikotarpis</vt:lpstr>
      <vt:lpstr>VAS071_F_Pervienusmetus1AtaskaitinisLaikotarpis</vt:lpstr>
      <vt:lpstr>'Forma 2'!VAS071_F_Pervienusmetus2AtaskaitinisLaikotarpis</vt:lpstr>
      <vt:lpstr>VAS071_F_Pervienusmetus2AtaskaitinisLaikotarpis</vt:lpstr>
      <vt:lpstr>'Forma 2'!VAS071_F_Pirkejuskolos1AtaskaitinisLaikotarpis</vt:lpstr>
      <vt:lpstr>VAS071_F_Pirkejuskolos1AtaskaitinisLaikotarpis</vt:lpstr>
      <vt:lpstr>'Forma 2'!VAS071_F_Povienumetumok1AtaskaitinisLaikotarpis</vt:lpstr>
      <vt:lpstr>VAS071_F_Povienumetumok1AtaskaitinisLaikotarpis</vt:lpstr>
      <vt:lpstr>'Forma 2'!VAS071_F_Rezervai1AtaskaitinisLaikotarpis</vt:lpstr>
      <vt:lpstr>VAS071_F_Rezervai1AtaskaitinisLaikotarpis</vt:lpstr>
      <vt:lpstr>'Forma 2'!VAS071_F_Sukauptossanau1AtaskaitinisLaikotarpis</vt:lpstr>
      <vt:lpstr>VAS071_F_Sukauptossanau1AtaskaitinisLaikotarpis</vt:lpstr>
      <vt:lpstr>'Forma 2'!VAS071_F_Trumpalaikistu1AtaskaitinisLaikotarpis</vt:lpstr>
      <vt:lpstr>VAS071_F_Trumpalaikistu1AtaskaitinisLaikotarpis</vt:lpstr>
      <vt:lpstr>'Forma 2'!VAS071_F_Turtas1AtaskaitinisLaikotarpis</vt:lpstr>
      <vt:lpstr>VAS071_F_Turtas1AtaskaitinisLaikotarpis</vt:lpstr>
      <vt:lpstr>'Forma 2'!VAS071_F_Turtoisviso1AtaskaitinisLaikotarpis</vt:lpstr>
      <vt:lpstr>VAS071_F_Turtoisviso1AtaskaitinisLaikotarpis</vt:lpstr>
      <vt:lpstr>'Forma 3'!VAS072_D_Apskaitosveikl1</vt:lpstr>
      <vt:lpstr>VAS072_D_Apskaitosveikl1</vt:lpstr>
      <vt:lpstr>'Forma 3'!VAS072_D_Apskaitosveikl2</vt:lpstr>
      <vt:lpstr>VAS072_D_Apskaitosveikl2</vt:lpstr>
      <vt:lpstr>'Forma 3'!VAS072_D_Apskaitosveikl3</vt:lpstr>
      <vt:lpstr>VAS072_D_Apskaitosveikl3</vt:lpstr>
      <vt:lpstr>'Forma 3'!VAS072_D_AtaskaitinisLaikotarpis</vt:lpstr>
      <vt:lpstr>VAS072_D_AtaskaitinisLaikotarpis</vt:lpstr>
      <vt:lpstr>'Forma 3'!VAS072_D_Beviltiskossko1</vt:lpstr>
      <vt:lpstr>VAS072_D_Beviltiskossko1</vt:lpstr>
      <vt:lpstr>'Forma 3'!VAS072_D_Geriamojovande1</vt:lpstr>
      <vt:lpstr>VAS072_D_Geriamojovande1</vt:lpstr>
      <vt:lpstr>'Forma 3'!VAS072_D_Geriamojovande10</vt:lpstr>
      <vt:lpstr>VAS072_D_Geriamojovande10</vt:lpstr>
      <vt:lpstr>'Forma 3'!VAS072_D_Geriamojovande2</vt:lpstr>
      <vt:lpstr>VAS072_D_Geriamojovande2</vt:lpstr>
      <vt:lpstr>'Forma 3'!VAS072_D_Geriamojovande3</vt:lpstr>
      <vt:lpstr>VAS072_D_Geriamojovande3</vt:lpstr>
      <vt:lpstr>'Forma 3'!VAS072_D_Geriamojovande5</vt:lpstr>
      <vt:lpstr>VAS072_D_Geriamojovande5</vt:lpstr>
      <vt:lpstr>'Forma 3'!VAS072_D_Geriamojovande6</vt:lpstr>
      <vt:lpstr>VAS072_D_Geriamojovande6</vt:lpstr>
      <vt:lpstr>'Forma 3'!VAS072_D_Geriamojovande7</vt:lpstr>
      <vt:lpstr>VAS072_D_Geriamojovande7</vt:lpstr>
      <vt:lpstr>'Forma 3'!VAS072_D_Geriamojovande8</vt:lpstr>
      <vt:lpstr>VAS072_D_Geriamojovande8</vt:lpstr>
      <vt:lpstr>'Forma 3'!VAS072_D_Geriamojovande9</vt:lpstr>
      <vt:lpstr>VAS072_D_Geriamojovande9</vt:lpstr>
      <vt:lpstr>'Forma 3'!VAS072_D_Grynasispelnas1</vt:lpstr>
      <vt:lpstr>VAS072_D_Grynasispelnas1</vt:lpstr>
      <vt:lpstr>'Forma 3'!VAS072_D_Gvtntilgalaiki1</vt:lpstr>
      <vt:lpstr>VAS072_D_Gvtntilgalaiki1</vt:lpstr>
      <vt:lpstr>'Forma 3'!VAS072_D_Gvtntilgalaiki2</vt:lpstr>
      <vt:lpstr>VAS072_D_Gvtntilgalaiki2</vt:lpstr>
      <vt:lpstr>'Forma 3'!VAS072_D_Gvtntilgalaiki3</vt:lpstr>
      <vt:lpstr>VAS072_D_Gvtntilgalaiki3</vt:lpstr>
      <vt:lpstr>'Forma 3'!VAS072_D_Gvtntilgalaiki4</vt:lpstr>
      <vt:lpstr>VAS072_D_Gvtntilgalaiki4</vt:lpstr>
      <vt:lpstr>'Forma 3'!VAS072_D_Gvtntilgalaiki5</vt:lpstr>
      <vt:lpstr>VAS072_D_Gvtntilgalaiki5</vt:lpstr>
      <vt:lpstr>'Forma 3'!VAS072_D_Gvtntilgalaiki7</vt:lpstr>
      <vt:lpstr>VAS072_D_Gvtntilgalaiki7</vt:lpstr>
      <vt:lpstr>'Forma 3'!VAS072_D_Gvtntilgalaiki8</vt:lpstr>
      <vt:lpstr>VAS072_D_Gvtntilgalaiki8</vt:lpstr>
      <vt:lpstr>'Forma 3'!VAS072_D_Ismokosivairio1</vt:lpstr>
      <vt:lpstr>VAS072_D_Ismokosivairio1</vt:lpstr>
      <vt:lpstr>'Forma 3'!VAS072_D_Kitosreguliuoj1</vt:lpstr>
      <vt:lpstr>VAS072_D_Kitosreguliuoj1</vt:lpstr>
      <vt:lpstr>'Forma 3'!VAS072_D_Kitosreguliuoj2</vt:lpstr>
      <vt:lpstr>VAS072_D_Kitosreguliuoj2</vt:lpstr>
      <vt:lpstr>'Forma 3'!VAS072_D_Kitosreguliuoj3</vt:lpstr>
      <vt:lpstr>VAS072_D_Kitosreguliuoj3</vt:lpstr>
      <vt:lpstr>'Forma 3'!VAS072_D_Kitosreguliuoj4</vt:lpstr>
      <vt:lpstr>VAS072_D_Kitosreguliuoj4</vt:lpstr>
      <vt:lpstr>'Forma 3'!VAS072_D_Kitosreguliuoj5</vt:lpstr>
      <vt:lpstr>VAS072_D_Kitosreguliuoj5</vt:lpstr>
      <vt:lpstr>'Forma 3'!VAS072_D_Kituveiklupaja1</vt:lpstr>
      <vt:lpstr>VAS072_D_Kituveiklupaja1</vt:lpstr>
      <vt:lpstr>'Forma 3'!VAS072_D_Kituveiklupeln1</vt:lpstr>
      <vt:lpstr>VAS072_D_Kituveiklupeln1</vt:lpstr>
      <vt:lpstr>'Forma 3'!VAS072_D_Kituveiklusana1</vt:lpstr>
      <vt:lpstr>VAS072_D_Kituveiklusana1</vt:lpstr>
      <vt:lpstr>'Forma 3'!VAS072_D_Komandiruociup1</vt:lpstr>
      <vt:lpstr>VAS072_D_Komandiruociup1</vt:lpstr>
      <vt:lpstr>'Forma 3'!VAS072_D_Mokymudalyvium1</vt:lpstr>
      <vt:lpstr>VAS072_D_Mokymudalyvium1</vt:lpstr>
      <vt:lpstr>'Forma 3'!VAS072_D_Narystesstojam1</vt:lpstr>
      <vt:lpstr>VAS072_D_Narystesstojam1</vt:lpstr>
      <vt:lpstr>'Forma 3'!VAS072_D_Nebaigtosstaty1</vt:lpstr>
      <vt:lpstr>VAS072_D_Nebaigtosstaty1</vt:lpstr>
      <vt:lpstr>'Forma 3'!VAS072_D_Nenaudojamolik1</vt:lpstr>
      <vt:lpstr>VAS072_D_Nenaudojamolik1</vt:lpstr>
      <vt:lpstr>'Forma 3'!VAS072_D_Nepaskirstomos1</vt:lpstr>
      <vt:lpstr>VAS072_D_Nepaskirstomos1</vt:lpstr>
      <vt:lpstr>'Forma 3'!VAS072_D_Nereguliuojamo1</vt:lpstr>
      <vt:lpstr>VAS072_D_Nereguliuojamo1</vt:lpstr>
      <vt:lpstr>'Forma 3'!VAS072_D_Nereguliuojamo2</vt:lpstr>
      <vt:lpstr>VAS072_D_Nereguliuojamo2</vt:lpstr>
      <vt:lpstr>'Forma 3'!VAS072_D_Nereguliuojamo3</vt:lpstr>
      <vt:lpstr>VAS072_D_Nereguliuojamo3</vt:lpstr>
      <vt:lpstr>'Forma 3'!VAS072_D_Nereguliuojamo4</vt:lpstr>
      <vt:lpstr>VAS072_D_Nereguliuojamo4</vt:lpstr>
      <vt:lpstr>'Forma 3'!VAS072_D_Nuotekudumblot1</vt:lpstr>
      <vt:lpstr>VAS072_D_Nuotekudumblot1</vt:lpstr>
      <vt:lpstr>'Forma 3'!VAS072_D_Nuotekudumblot2</vt:lpstr>
      <vt:lpstr>VAS072_D_Nuotekudumblot2</vt:lpstr>
      <vt:lpstr>'Forma 3'!VAS072_D_Nuotekudumblot3</vt:lpstr>
      <vt:lpstr>VAS072_D_Nuotekudumblot3</vt:lpstr>
      <vt:lpstr>'Forma 3'!VAS072_D_Nuotekudumblot4</vt:lpstr>
      <vt:lpstr>VAS072_D_Nuotekudumblot4</vt:lpstr>
      <vt:lpstr>'Forma 3'!VAS072_D_Nuotekusurinki1</vt:lpstr>
      <vt:lpstr>VAS072_D_Nuotekusurinki1</vt:lpstr>
      <vt:lpstr>'Forma 3'!VAS072_D_Nuotekusurinki2</vt:lpstr>
      <vt:lpstr>VAS072_D_Nuotekusurinki2</vt:lpstr>
      <vt:lpstr>'Forma 3'!VAS072_D_Nuotekusurinki3</vt:lpstr>
      <vt:lpstr>VAS072_D_Nuotekusurinki3</vt:lpstr>
      <vt:lpstr>'Forma 3'!VAS072_D_Nuotekusurinki4</vt:lpstr>
      <vt:lpstr>VAS072_D_Nuotekusurinki4</vt:lpstr>
      <vt:lpstr>'Forma 3'!VAS072_D_Nuotekutvarkym1</vt:lpstr>
      <vt:lpstr>VAS072_D_Nuotekutvarkym1</vt:lpstr>
      <vt:lpstr>'Forma 3'!VAS072_D_Nuotekutvarkym2</vt:lpstr>
      <vt:lpstr>VAS072_D_Nuotekutvarkym2</vt:lpstr>
      <vt:lpstr>'Forma 3'!VAS072_D_Nuotekutvarkym3</vt:lpstr>
      <vt:lpstr>VAS072_D_Nuotekutvarkym3</vt:lpstr>
      <vt:lpstr>'Forma 3'!VAS072_D_Nuotekutvarkym4</vt:lpstr>
      <vt:lpstr>VAS072_D_Nuotekutvarkym4</vt:lpstr>
      <vt:lpstr>'Forma 3'!VAS072_D_Nuotekuvalymop1</vt:lpstr>
      <vt:lpstr>VAS072_D_Nuotekuvalymop1</vt:lpstr>
      <vt:lpstr>'Forma 3'!VAS072_D_Nuotekuvalymop2</vt:lpstr>
      <vt:lpstr>VAS072_D_Nuotekuvalymop2</vt:lpstr>
      <vt:lpstr>'Forma 3'!VAS072_D_Nuotekuvalymop3</vt:lpstr>
      <vt:lpstr>VAS072_D_Nuotekuvalymop3</vt:lpstr>
      <vt:lpstr>'Forma 3'!VAS072_D_Nuotekuvalymos1</vt:lpstr>
      <vt:lpstr>VAS072_D_Nuotekuvalymos1</vt:lpstr>
      <vt:lpstr>'Forma 3'!VAS072_D_Nurasytoisanau1</vt:lpstr>
      <vt:lpstr>VAS072_D_Nurasytoisanau1</vt:lpstr>
      <vt:lpstr>'Forma 3'!VAS072_D_Nusidevejimoam1</vt:lpstr>
      <vt:lpstr>VAS072_D_Nusidevejimoam1</vt:lpstr>
      <vt:lpstr>'Forma 3'!VAS072_D_Nusidevejimoam2</vt:lpstr>
      <vt:lpstr>VAS072_D_Nusidevejimoam2</vt:lpstr>
      <vt:lpstr>'Forma 3'!VAS072_D_Nusidevejimoam3</vt:lpstr>
      <vt:lpstr>VAS072_D_Nusidevejimoam3</vt:lpstr>
      <vt:lpstr>'Forma 3'!VAS072_D_Nusidevejimoam4</vt:lpstr>
      <vt:lpstr>VAS072_D_Nusidevejimoam4</vt:lpstr>
      <vt:lpstr>'Forma 3'!VAS072_D_Nusidevejimoam5</vt:lpstr>
      <vt:lpstr>VAS072_D_Nusidevejimoam5</vt:lpstr>
      <vt:lpstr>'Forma 3'!VAS072_D_Nusidevejimoam6</vt:lpstr>
      <vt:lpstr>VAS072_D_Nusidevejimoam6</vt:lpstr>
      <vt:lpstr>'Forma 3'!VAS072_D_Pagautenetekim1</vt:lpstr>
      <vt:lpstr>VAS072_D_Pagautenetekim1</vt:lpstr>
      <vt:lpstr>'Forma 3'!VAS072_D_Pajamos1</vt:lpstr>
      <vt:lpstr>VAS072_D_Pajamos1</vt:lpstr>
      <vt:lpstr>'Forma 3'!VAS072_D_Pajamosuzbuiti1</vt:lpstr>
      <vt:lpstr>VAS072_D_Pajamosuzbuiti1</vt:lpstr>
      <vt:lpstr>'Forma 3'!VAS072_D_Pajamosuzbuiti2</vt:lpstr>
      <vt:lpstr>VAS072_D_Pajamosuzbuiti2</vt:lpstr>
      <vt:lpstr>'Forma 3'!VAS072_D_Pajamosuzdumbl1</vt:lpstr>
      <vt:lpstr>VAS072_D_Pajamosuzdumbl1</vt:lpstr>
      <vt:lpstr>'Forma 3'!VAS072_D_Pajamosuzkitub1</vt:lpstr>
      <vt:lpstr>VAS072_D_Pajamosuzkitub1</vt:lpstr>
      <vt:lpstr>'Forma 3'!VAS072_D_Pajamosuzpadid1</vt:lpstr>
      <vt:lpstr>VAS072_D_Pajamosuzpadid1</vt:lpstr>
      <vt:lpstr>'Forma 3'!VAS072_D_Pajamosuzpavir1</vt:lpstr>
      <vt:lpstr>VAS072_D_Pajamosuzpavir1</vt:lpstr>
      <vt:lpstr>'Forma 3'!VAS072_D_Pajamosuzpavir2</vt:lpstr>
      <vt:lpstr>VAS072_D_Pajamosuzpavir2</vt:lpstr>
      <vt:lpstr>'Forma 3'!VAS072_D_Paramalabdarav1</vt:lpstr>
      <vt:lpstr>VAS072_D_Paramalabdarav1</vt:lpstr>
      <vt:lpstr>'Forma 3'!VAS072_D_Paskirstomosio1</vt:lpstr>
      <vt:lpstr>VAS072_D_Paskirstomosio1</vt:lpstr>
      <vt:lpstr>'Forma 3'!VAS072_D_Patirtospaluka1</vt:lpstr>
      <vt:lpstr>VAS072_D_Patirtospaluka1</vt:lpstr>
      <vt:lpstr>'Forma 3'!VAS072_D_Pavirsiniunuot1</vt:lpstr>
      <vt:lpstr>VAS072_D_Pavirsiniunuot1</vt:lpstr>
      <vt:lpstr>'Forma 3'!VAS072_D_Pavirsiniunuot2</vt:lpstr>
      <vt:lpstr>VAS072_D_Pavirsiniunuot2</vt:lpstr>
      <vt:lpstr>'Forma 3'!VAS072_D_Pavirsiniunuot3</vt:lpstr>
      <vt:lpstr>VAS072_D_Pavirsiniunuot3</vt:lpstr>
      <vt:lpstr>'Forma 3'!VAS072_D_Pavirsiniunuot4</vt:lpstr>
      <vt:lpstr>VAS072_D_Pavirsiniunuot4</vt:lpstr>
      <vt:lpstr>'Forma 3'!VAS072_D_Pelnasnuostoli1</vt:lpstr>
      <vt:lpstr>VAS072_D_Pelnasnuostoli1</vt:lpstr>
      <vt:lpstr>'Forma 3'!VAS072_D_Pelnomokestis1</vt:lpstr>
      <vt:lpstr>VAS072_D_Pelnomokestis1</vt:lpstr>
      <vt:lpstr>'Forma 3'!VAS072_D_Reprezentacijo1</vt:lpstr>
      <vt:lpstr>VAS072_D_Reprezentacijo1</vt:lpstr>
      <vt:lpstr>'Forma 3'!VAS072_D_Sanaudossusiju1</vt:lpstr>
      <vt:lpstr>VAS072_D_Sanaudossusiju1</vt:lpstr>
      <vt:lpstr>'Forma 3'!VAS072_D_Tantjemuismoko1</vt:lpstr>
      <vt:lpstr>VAS072_D_Tantjemuismoko1</vt:lpstr>
      <vt:lpstr>'Forma 3'!VAS072_F_Apskaitosveikl1AtaskaitinisLaikotarpis</vt:lpstr>
      <vt:lpstr>VAS072_F_Apskaitosveikl1AtaskaitinisLaikotarpis</vt:lpstr>
      <vt:lpstr>'Forma 3'!VAS072_F_Apskaitosveikl2AtaskaitinisLaikotarpis</vt:lpstr>
      <vt:lpstr>VAS072_F_Apskaitosveikl2AtaskaitinisLaikotarpis</vt:lpstr>
      <vt:lpstr>'Forma 3'!VAS072_F_Apskaitosveikl3AtaskaitinisLaikotarpis</vt:lpstr>
      <vt:lpstr>VAS072_F_Apskaitosveikl3AtaskaitinisLaikotarpis</vt:lpstr>
      <vt:lpstr>'Forma 3'!VAS072_F_Beviltiskossko1AtaskaitinisLaikotarpis</vt:lpstr>
      <vt:lpstr>VAS072_F_Beviltiskossko1AtaskaitinisLaikotarpis</vt:lpstr>
      <vt:lpstr>'Forma 3'!VAS072_F_Geriamojovande10AtaskaitinisLaikotarpis</vt:lpstr>
      <vt:lpstr>VAS072_F_Geriamojovande10AtaskaitinisLaikotarpis</vt:lpstr>
      <vt:lpstr>'Forma 3'!VAS072_F_Geriamojovande1AtaskaitinisLaikotarpis</vt:lpstr>
      <vt:lpstr>VAS072_F_Geriamojovande1AtaskaitinisLaikotarpis</vt:lpstr>
      <vt:lpstr>'Forma 3'!VAS072_F_Geriamojovande2AtaskaitinisLaikotarpis</vt:lpstr>
      <vt:lpstr>VAS072_F_Geriamojovande2AtaskaitinisLaikotarpis</vt:lpstr>
      <vt:lpstr>'Forma 3'!VAS072_F_Geriamojovande3AtaskaitinisLaikotarpis</vt:lpstr>
      <vt:lpstr>VAS072_F_Geriamojovande3AtaskaitinisLaikotarpis</vt:lpstr>
      <vt:lpstr>'Forma 3'!VAS072_F_Geriamojovande5AtaskaitinisLaikotarpis</vt:lpstr>
      <vt:lpstr>VAS072_F_Geriamojovande5AtaskaitinisLaikotarpis</vt:lpstr>
      <vt:lpstr>'Forma 3'!VAS072_F_Geriamojovande6AtaskaitinisLaikotarpis</vt:lpstr>
      <vt:lpstr>VAS072_F_Geriamojovande6AtaskaitinisLaikotarpis</vt:lpstr>
      <vt:lpstr>'Forma 3'!VAS072_F_Geriamojovande7AtaskaitinisLaikotarpis</vt:lpstr>
      <vt:lpstr>VAS072_F_Geriamojovande7AtaskaitinisLaikotarpis</vt:lpstr>
      <vt:lpstr>'Forma 3'!VAS072_F_Geriamojovande8AtaskaitinisLaikotarpis</vt:lpstr>
      <vt:lpstr>VAS072_F_Geriamojovande8AtaskaitinisLaikotarpis</vt:lpstr>
      <vt:lpstr>'Forma 3'!VAS072_F_Geriamojovande9AtaskaitinisLaikotarpis</vt:lpstr>
      <vt:lpstr>VAS072_F_Geriamojovande9AtaskaitinisLaikotarpis</vt:lpstr>
      <vt:lpstr>'Forma 3'!VAS072_F_Grynasispelnas1AtaskaitinisLaikotarpis</vt:lpstr>
      <vt:lpstr>VAS072_F_Grynasispelnas1AtaskaitinisLaikotarpis</vt:lpstr>
      <vt:lpstr>'Forma 3'!VAS072_F_Gvtntilgalaiki1AtaskaitinisLaikotarpis</vt:lpstr>
      <vt:lpstr>VAS072_F_Gvtntilgalaiki1AtaskaitinisLaikotarpis</vt:lpstr>
      <vt:lpstr>'Forma 3'!VAS072_F_Gvtntilgalaiki2AtaskaitinisLaikotarpis</vt:lpstr>
      <vt:lpstr>VAS072_F_Gvtntilgalaiki2AtaskaitinisLaikotarpis</vt:lpstr>
      <vt:lpstr>'Forma 3'!VAS072_F_Gvtntilgalaiki3AtaskaitinisLaikotarpis</vt:lpstr>
      <vt:lpstr>VAS072_F_Gvtntilgalaiki3AtaskaitinisLaikotarpis</vt:lpstr>
      <vt:lpstr>'Forma 3'!VAS072_F_Gvtntilgalaiki4AtaskaitinisLaikotarpis</vt:lpstr>
      <vt:lpstr>VAS072_F_Gvtntilgalaiki4AtaskaitinisLaikotarpis</vt:lpstr>
      <vt:lpstr>'Forma 3'!VAS072_F_Gvtntilgalaiki5AtaskaitinisLaikotarpis</vt:lpstr>
      <vt:lpstr>VAS072_F_Gvtntilgalaiki5AtaskaitinisLaikotarpis</vt:lpstr>
      <vt:lpstr>'Forma 3'!VAS072_F_Gvtntilgalaiki7AtaskaitinisLaikotarpis</vt:lpstr>
      <vt:lpstr>VAS072_F_Gvtntilgalaiki7AtaskaitinisLaikotarpis</vt:lpstr>
      <vt:lpstr>'Forma 3'!VAS072_F_Gvtntilgalaiki8AtaskaitinisLaikotarpis</vt:lpstr>
      <vt:lpstr>VAS072_F_Gvtntilgalaiki8AtaskaitinisLaikotarpis</vt:lpstr>
      <vt:lpstr>'Forma 3'!VAS072_F_Ismokosivairio1AtaskaitinisLaikotarpis</vt:lpstr>
      <vt:lpstr>VAS072_F_Ismokosivairio1AtaskaitinisLaikotarpis</vt:lpstr>
      <vt:lpstr>'Forma 3'!VAS072_F_Kitosreguliuoj1AtaskaitinisLaikotarpis</vt:lpstr>
      <vt:lpstr>VAS072_F_Kitosreguliuoj1AtaskaitinisLaikotarpis</vt:lpstr>
      <vt:lpstr>'Forma 3'!VAS072_F_Kitosreguliuoj2AtaskaitinisLaikotarpis</vt:lpstr>
      <vt:lpstr>VAS072_F_Kitosreguliuoj2AtaskaitinisLaikotarpis</vt:lpstr>
      <vt:lpstr>'Forma 3'!VAS072_F_Kitosreguliuoj3AtaskaitinisLaikotarpis</vt:lpstr>
      <vt:lpstr>VAS072_F_Kitosreguliuoj3AtaskaitinisLaikotarpis</vt:lpstr>
      <vt:lpstr>'Forma 3'!VAS072_F_Kitosreguliuoj4AtaskaitinisLaikotarpis</vt:lpstr>
      <vt:lpstr>VAS072_F_Kitosreguliuoj4AtaskaitinisLaikotarpis</vt:lpstr>
      <vt:lpstr>'Forma 3'!VAS072_F_Kitosreguliuoj5AtaskaitinisLaikotarpis</vt:lpstr>
      <vt:lpstr>VAS072_F_Kitosreguliuoj5AtaskaitinisLaikotarpis</vt:lpstr>
      <vt:lpstr>'Forma 3'!VAS072_F_Kituveiklupaja1AtaskaitinisLaikotarpis</vt:lpstr>
      <vt:lpstr>VAS072_F_Kituveiklupaja1AtaskaitinisLaikotarpis</vt:lpstr>
      <vt:lpstr>'Forma 3'!VAS072_F_Kituveiklupeln1AtaskaitinisLaikotarpis</vt:lpstr>
      <vt:lpstr>VAS072_F_Kituveiklupeln1AtaskaitinisLaikotarpis</vt:lpstr>
      <vt:lpstr>'Forma 3'!VAS072_F_Kituveiklusana1AtaskaitinisLaikotarpis</vt:lpstr>
      <vt:lpstr>VAS072_F_Kituveiklusana1AtaskaitinisLaikotarpis</vt:lpstr>
      <vt:lpstr>'Forma 3'!VAS072_F_Komandiruociup1AtaskaitinisLaikotarpis</vt:lpstr>
      <vt:lpstr>VAS072_F_Komandiruociup1AtaskaitinisLaikotarpis</vt:lpstr>
      <vt:lpstr>'Forma 3'!VAS072_F_Mokymudalyvium1AtaskaitinisLaikotarpis</vt:lpstr>
      <vt:lpstr>VAS072_F_Mokymudalyvium1AtaskaitinisLaikotarpis</vt:lpstr>
      <vt:lpstr>'Forma 3'!VAS072_F_Narystesstojam1AtaskaitinisLaikotarpis</vt:lpstr>
      <vt:lpstr>VAS072_F_Narystesstojam1AtaskaitinisLaikotarpis</vt:lpstr>
      <vt:lpstr>'Forma 3'!VAS072_F_Nebaigtosstaty1AtaskaitinisLaikotarpis</vt:lpstr>
      <vt:lpstr>VAS072_F_Nebaigtosstaty1AtaskaitinisLaikotarpis</vt:lpstr>
      <vt:lpstr>'Forma 3'!VAS072_F_Nenaudojamolik1AtaskaitinisLaikotarpis</vt:lpstr>
      <vt:lpstr>VAS072_F_Nenaudojamolik1AtaskaitinisLaikotarpis</vt:lpstr>
      <vt:lpstr>'Forma 3'!VAS072_F_Nepaskirstomos1AtaskaitinisLaikotarpis</vt:lpstr>
      <vt:lpstr>VAS072_F_Nepaskirstomos1AtaskaitinisLaikotarpis</vt:lpstr>
      <vt:lpstr>'Forma 3'!VAS072_F_Nereguliuojamo1AtaskaitinisLaikotarpis</vt:lpstr>
      <vt:lpstr>VAS072_F_Nereguliuojamo1AtaskaitinisLaikotarpis</vt:lpstr>
      <vt:lpstr>'Forma 3'!VAS072_F_Nereguliuojamo2AtaskaitinisLaikotarpis</vt:lpstr>
      <vt:lpstr>VAS072_F_Nereguliuojamo2AtaskaitinisLaikotarpis</vt:lpstr>
      <vt:lpstr>'Forma 3'!VAS072_F_Nereguliuojamo3AtaskaitinisLaikotarpis</vt:lpstr>
      <vt:lpstr>VAS072_F_Nereguliuojamo3AtaskaitinisLaikotarpis</vt:lpstr>
      <vt:lpstr>'Forma 3'!VAS072_F_Nereguliuojamo4AtaskaitinisLaikotarpis</vt:lpstr>
      <vt:lpstr>VAS072_F_Nereguliuojamo4AtaskaitinisLaikotarpis</vt:lpstr>
      <vt:lpstr>'Forma 3'!VAS072_F_Nuotekudumblot1AtaskaitinisLaikotarpis</vt:lpstr>
      <vt:lpstr>VAS072_F_Nuotekudumblot1AtaskaitinisLaikotarpis</vt:lpstr>
      <vt:lpstr>'Forma 3'!VAS072_F_Nuotekudumblot2AtaskaitinisLaikotarpis</vt:lpstr>
      <vt:lpstr>VAS072_F_Nuotekudumblot2AtaskaitinisLaikotarpis</vt:lpstr>
      <vt:lpstr>'Forma 3'!VAS072_F_Nuotekudumblot3AtaskaitinisLaikotarpis</vt:lpstr>
      <vt:lpstr>VAS072_F_Nuotekudumblot3AtaskaitinisLaikotarpis</vt:lpstr>
      <vt:lpstr>'Forma 3'!VAS072_F_Nuotekudumblot4AtaskaitinisLaikotarpis</vt:lpstr>
      <vt:lpstr>VAS072_F_Nuotekudumblot4AtaskaitinisLaikotarpis</vt:lpstr>
      <vt:lpstr>'Forma 3'!VAS072_F_Nuotekusurinki1AtaskaitinisLaikotarpis</vt:lpstr>
      <vt:lpstr>VAS072_F_Nuotekusurinki1AtaskaitinisLaikotarpis</vt:lpstr>
      <vt:lpstr>'Forma 3'!VAS072_F_Nuotekusurinki2AtaskaitinisLaikotarpis</vt:lpstr>
      <vt:lpstr>VAS072_F_Nuotekusurinki2AtaskaitinisLaikotarpis</vt:lpstr>
      <vt:lpstr>'Forma 3'!VAS072_F_Nuotekusurinki3AtaskaitinisLaikotarpis</vt:lpstr>
      <vt:lpstr>VAS072_F_Nuotekusurinki3AtaskaitinisLaikotarpis</vt:lpstr>
      <vt:lpstr>'Forma 3'!VAS072_F_Nuotekusurinki4AtaskaitinisLaikotarpis</vt:lpstr>
      <vt:lpstr>VAS072_F_Nuotekusurinki4AtaskaitinisLaikotarpis</vt:lpstr>
      <vt:lpstr>'Forma 3'!VAS072_F_Nuotekutvarkym1AtaskaitinisLaikotarpis</vt:lpstr>
      <vt:lpstr>VAS072_F_Nuotekutvarkym1AtaskaitinisLaikotarpis</vt:lpstr>
      <vt:lpstr>'Forma 3'!VAS072_F_Nuotekutvarkym2AtaskaitinisLaikotarpis</vt:lpstr>
      <vt:lpstr>VAS072_F_Nuotekutvarkym2AtaskaitinisLaikotarpis</vt:lpstr>
      <vt:lpstr>'Forma 3'!VAS072_F_Nuotekutvarkym3AtaskaitinisLaikotarpis</vt:lpstr>
      <vt:lpstr>VAS072_F_Nuotekutvarkym3AtaskaitinisLaikotarpis</vt:lpstr>
      <vt:lpstr>'Forma 3'!VAS072_F_Nuotekutvarkym4AtaskaitinisLaikotarpis</vt:lpstr>
      <vt:lpstr>VAS072_F_Nuotekutvarkym4AtaskaitinisLaikotarpis</vt:lpstr>
      <vt:lpstr>'Forma 3'!VAS072_F_Nuotekuvalymop1AtaskaitinisLaikotarpis</vt:lpstr>
      <vt:lpstr>VAS072_F_Nuotekuvalymop1AtaskaitinisLaikotarpis</vt:lpstr>
      <vt:lpstr>'Forma 3'!VAS072_F_Nuotekuvalymop2AtaskaitinisLaikotarpis</vt:lpstr>
      <vt:lpstr>VAS072_F_Nuotekuvalymop2AtaskaitinisLaikotarpis</vt:lpstr>
      <vt:lpstr>'Forma 3'!VAS072_F_Nuotekuvalymop3AtaskaitinisLaikotarpis</vt:lpstr>
      <vt:lpstr>VAS072_F_Nuotekuvalymop3AtaskaitinisLaikotarpis</vt:lpstr>
      <vt:lpstr>'Forma 3'!VAS072_F_Nuotekuvalymos1AtaskaitinisLaikotarpis</vt:lpstr>
      <vt:lpstr>VAS072_F_Nuotekuvalymos1AtaskaitinisLaikotarpis</vt:lpstr>
      <vt:lpstr>'Forma 3'!VAS072_F_Nurasytoisanau1AtaskaitinisLaikotarpis</vt:lpstr>
      <vt:lpstr>VAS072_F_Nurasytoisanau1AtaskaitinisLaikotarpis</vt:lpstr>
      <vt:lpstr>'Forma 3'!VAS072_F_Nusidevejimoam1AtaskaitinisLaikotarpis</vt:lpstr>
      <vt:lpstr>VAS072_F_Nusidevejimoam1AtaskaitinisLaikotarpis</vt:lpstr>
      <vt:lpstr>'Forma 3'!VAS072_F_Nusidevejimoam2AtaskaitinisLaikotarpis</vt:lpstr>
      <vt:lpstr>VAS072_F_Nusidevejimoam2AtaskaitinisLaikotarpis</vt:lpstr>
      <vt:lpstr>'Forma 3'!VAS072_F_Nusidevejimoam3AtaskaitinisLaikotarpis</vt:lpstr>
      <vt:lpstr>VAS072_F_Nusidevejimoam3AtaskaitinisLaikotarpis</vt:lpstr>
      <vt:lpstr>'Forma 3'!VAS072_F_Nusidevejimoam4AtaskaitinisLaikotarpis</vt:lpstr>
      <vt:lpstr>VAS072_F_Nusidevejimoam4AtaskaitinisLaikotarpis</vt:lpstr>
      <vt:lpstr>'Forma 3'!VAS072_F_Nusidevejimoam5AtaskaitinisLaikotarpis</vt:lpstr>
      <vt:lpstr>VAS072_F_Nusidevejimoam5AtaskaitinisLaikotarpis</vt:lpstr>
      <vt:lpstr>'Forma 3'!VAS072_F_Nusidevejimoam6AtaskaitinisLaikotarpis</vt:lpstr>
      <vt:lpstr>VAS072_F_Nusidevejimoam6AtaskaitinisLaikotarpis</vt:lpstr>
      <vt:lpstr>'Forma 3'!VAS072_F_Pagautenetekim1AtaskaitinisLaikotarpis</vt:lpstr>
      <vt:lpstr>VAS072_F_Pagautenetekim1AtaskaitinisLaikotarpis</vt:lpstr>
      <vt:lpstr>'Forma 3'!VAS072_F_Pajamos1AtaskaitinisLaikotarpis</vt:lpstr>
      <vt:lpstr>VAS072_F_Pajamos1AtaskaitinisLaikotarpis</vt:lpstr>
      <vt:lpstr>'Forma 3'!VAS072_F_Pajamosuzbuiti1AtaskaitinisLaikotarpis</vt:lpstr>
      <vt:lpstr>VAS072_F_Pajamosuzbuiti1AtaskaitinisLaikotarpis</vt:lpstr>
      <vt:lpstr>'Forma 3'!VAS072_F_Pajamosuzbuiti2AtaskaitinisLaikotarpis</vt:lpstr>
      <vt:lpstr>VAS072_F_Pajamosuzbuiti2AtaskaitinisLaikotarpis</vt:lpstr>
      <vt:lpstr>'Forma 3'!VAS072_F_Pajamosuzdumbl1AtaskaitinisLaikotarpis</vt:lpstr>
      <vt:lpstr>VAS072_F_Pajamosuzdumbl1AtaskaitinisLaikotarpis</vt:lpstr>
      <vt:lpstr>'Forma 3'!VAS072_F_Pajamosuzkitub1AtaskaitinisLaikotarpis</vt:lpstr>
      <vt:lpstr>VAS072_F_Pajamosuzkitub1AtaskaitinisLaikotarpis</vt:lpstr>
      <vt:lpstr>'Forma 3'!VAS072_F_Pajamosuzpadid1AtaskaitinisLaikotarpis</vt:lpstr>
      <vt:lpstr>VAS072_F_Pajamosuzpadid1AtaskaitinisLaikotarpis</vt:lpstr>
      <vt:lpstr>'Forma 3'!VAS072_F_Pajamosuzpavir1AtaskaitinisLaikotarpis</vt:lpstr>
      <vt:lpstr>VAS072_F_Pajamosuzpavir1AtaskaitinisLaikotarpis</vt:lpstr>
      <vt:lpstr>'Forma 3'!VAS072_F_Pajamosuzpavir2AtaskaitinisLaikotarpis</vt:lpstr>
      <vt:lpstr>VAS072_F_Pajamosuzpavir2AtaskaitinisLaikotarpis</vt:lpstr>
      <vt:lpstr>'Forma 3'!VAS072_F_Paramalabdarav1AtaskaitinisLaikotarpis</vt:lpstr>
      <vt:lpstr>VAS072_F_Paramalabdarav1AtaskaitinisLaikotarpis</vt:lpstr>
      <vt:lpstr>'Forma 3'!VAS072_F_Paskirstomosio1AtaskaitinisLaikotarpis</vt:lpstr>
      <vt:lpstr>VAS072_F_Paskirstomosio1AtaskaitinisLaikotarpis</vt:lpstr>
      <vt:lpstr>'Forma 3'!VAS072_F_Patirtospaluka1AtaskaitinisLaikotarpis</vt:lpstr>
      <vt:lpstr>VAS072_F_Patirtospaluka1AtaskaitinisLaikotarpis</vt:lpstr>
      <vt:lpstr>'Forma 3'!VAS072_F_Pavirsiniunuot1AtaskaitinisLaikotarpis</vt:lpstr>
      <vt:lpstr>VAS072_F_Pavirsiniunuot1AtaskaitinisLaikotarpis</vt:lpstr>
      <vt:lpstr>'Forma 3'!VAS072_F_Pavirsiniunuot2AtaskaitinisLaikotarpis</vt:lpstr>
      <vt:lpstr>VAS072_F_Pavirsiniunuot2AtaskaitinisLaikotarpis</vt:lpstr>
      <vt:lpstr>'Forma 3'!VAS072_F_Pavirsiniunuot3AtaskaitinisLaikotarpis</vt:lpstr>
      <vt:lpstr>VAS072_F_Pavirsiniunuot3AtaskaitinisLaikotarpis</vt:lpstr>
      <vt:lpstr>'Forma 3'!VAS072_F_Pavirsiniunuot4AtaskaitinisLaikotarpis</vt:lpstr>
      <vt:lpstr>VAS072_F_Pavirsiniunuot4AtaskaitinisLaikotarpis</vt:lpstr>
      <vt:lpstr>'Forma 3'!VAS072_F_Pelnasnuostoli1AtaskaitinisLaikotarpis</vt:lpstr>
      <vt:lpstr>VAS072_F_Pelnasnuostoli1AtaskaitinisLaikotarpis</vt:lpstr>
      <vt:lpstr>'Forma 3'!VAS072_F_Pelnomokestis1AtaskaitinisLaikotarpis</vt:lpstr>
      <vt:lpstr>VAS072_F_Pelnomokestis1AtaskaitinisLaikotarpis</vt:lpstr>
      <vt:lpstr>'Forma 3'!VAS072_F_Reprezentacijo1AtaskaitinisLaikotarpis</vt:lpstr>
      <vt:lpstr>VAS072_F_Reprezentacijo1AtaskaitinisLaikotarpis</vt:lpstr>
      <vt:lpstr>'Forma 3'!VAS072_F_Sanaudossusiju1AtaskaitinisLaikotarpis</vt:lpstr>
      <vt:lpstr>VAS072_F_Sanaudossusiju1AtaskaitinisLaikotarpis</vt:lpstr>
      <vt:lpstr>'Forma 3'!VAS072_F_Tantjemuismoko1AtaskaitinisLaikotarpis</vt:lpstr>
      <vt:lpstr>VAS072_F_Tantjemuismoko1AtaskaitinisLaikotarpis</vt:lpstr>
      <vt:lpstr>'Forma 4'!VAS073_D_1IS</vt:lpstr>
      <vt:lpstr>VAS073_D_1IS</vt:lpstr>
      <vt:lpstr>'Forma 4'!VAS073_D_31GeriamojoVandens</vt:lpstr>
      <vt:lpstr>VAS073_D_31GeriamojoVandens</vt:lpstr>
      <vt:lpstr>'Forma 4'!VAS073_D_32GeriamojoVandens</vt:lpstr>
      <vt:lpstr>VAS073_D_32GeriamojoVandens</vt:lpstr>
      <vt:lpstr>'Forma 4'!VAS073_D_33GeriamojoVandens</vt:lpstr>
      <vt:lpstr>VAS073_D_33GeriamojoVandens</vt:lpstr>
      <vt:lpstr>'Forma 4'!VAS073_D_3IsViso</vt:lpstr>
      <vt:lpstr>VAS073_D_3IsViso</vt:lpstr>
      <vt:lpstr>'Forma 4'!VAS073_D_41NuotekuSurinkimas</vt:lpstr>
      <vt:lpstr>VAS073_D_41NuotekuSurinkimas</vt:lpstr>
      <vt:lpstr>'Forma 4'!VAS073_D_42NuotekuValymas</vt:lpstr>
      <vt:lpstr>VAS073_D_42NuotekuValymas</vt:lpstr>
      <vt:lpstr>'Forma 4'!VAS073_D_43NuotekuDumblo</vt:lpstr>
      <vt:lpstr>VAS073_D_43NuotekuDumblo</vt:lpstr>
      <vt:lpstr>'Forma 4'!VAS073_D_4IsViso</vt:lpstr>
      <vt:lpstr>VAS073_D_4IsViso</vt:lpstr>
      <vt:lpstr>'Forma 4'!VAS073_D_5PavirsiniuNuoteku</vt:lpstr>
      <vt:lpstr>VAS073_D_5PavirsiniuNuoteku</vt:lpstr>
      <vt:lpstr>'Forma 4'!VAS073_D_6KitosReguliuojamosios</vt:lpstr>
      <vt:lpstr>VAS073_D_6KitosReguliuojamosios</vt:lpstr>
      <vt:lpstr>'Forma 4'!VAS073_D_7KitosVeiklos</vt:lpstr>
      <vt:lpstr>VAS073_D_7KitosVeiklos</vt:lpstr>
      <vt:lpstr>'Forma 4'!VAS073_D_Administracine1</vt:lpstr>
      <vt:lpstr>VAS073_D_Administracine1</vt:lpstr>
      <vt:lpstr>'Forma 4'!VAS073_D_Administracine2</vt:lpstr>
      <vt:lpstr>VAS073_D_Administracine2</vt:lpstr>
      <vt:lpstr>'Forma 4'!VAS073_D_Administracine3</vt:lpstr>
      <vt:lpstr>VAS073_D_Administracine3</vt:lpstr>
      <vt:lpstr>'Forma 4'!VAS073_D_Apskaitosiraud1</vt:lpstr>
      <vt:lpstr>VAS073_D_Apskaitosiraud1</vt:lpstr>
      <vt:lpstr>'Forma 4'!VAS073_D_Apskaitosiraud2</vt:lpstr>
      <vt:lpstr>VAS073_D_Apskaitosiraud2</vt:lpstr>
      <vt:lpstr>'Forma 4'!VAS073_D_Apskaitosiraud3</vt:lpstr>
      <vt:lpstr>VAS073_D_Apskaitosiraud3</vt:lpstr>
      <vt:lpstr>'Forma 4'!VAS073_D_Apskaitosiraud4</vt:lpstr>
      <vt:lpstr>VAS073_D_Apskaitosiraud4</vt:lpstr>
      <vt:lpstr>'Forma 4'!VAS073_D_Apskaitosveikla1</vt:lpstr>
      <vt:lpstr>VAS073_D_Apskaitosveikla1</vt:lpstr>
      <vt:lpstr>'Forma 4'!VAS073_D_Avarijusalinim1</vt:lpstr>
      <vt:lpstr>VAS073_D_Avarijusalinim1</vt:lpstr>
      <vt:lpstr>'Forma 4'!VAS073_D_Avarijusalinim2</vt:lpstr>
      <vt:lpstr>VAS073_D_Avarijusalinim2</vt:lpstr>
      <vt:lpstr>'Forma 4'!VAS073_D_Avarijusalinim3</vt:lpstr>
      <vt:lpstr>VAS073_D_Avarijusalinim3</vt:lpstr>
      <vt:lpstr>'Forma 4'!VAS073_D_Avarijusalinim4</vt:lpstr>
      <vt:lpstr>VAS073_D_Avarijusalinim4</vt:lpstr>
      <vt:lpstr>'Forma 4'!VAS073_D_Avarijusalinim5</vt:lpstr>
      <vt:lpstr>VAS073_D_Avarijusalinim5</vt:lpstr>
      <vt:lpstr>'Forma 4'!VAS073_D_Bankopaslauguk1</vt:lpstr>
      <vt:lpstr>VAS073_D_Bankopaslauguk1</vt:lpstr>
      <vt:lpstr>'Forma 4'!VAS073_D_Bankopaslauguk2</vt:lpstr>
      <vt:lpstr>VAS073_D_Bankopaslauguk2</vt:lpstr>
      <vt:lpstr>'Forma 4'!VAS073_D_Bankopaslauguk3</vt:lpstr>
      <vt:lpstr>VAS073_D_Bankopaslauguk3</vt:lpstr>
      <vt:lpstr>'Forma 4'!VAS073_D_Bankopaslauguk4</vt:lpstr>
      <vt:lpstr>VAS073_D_Bankopaslauguk4</vt:lpstr>
      <vt:lpstr>'Forma 4'!VAS073_D_Bendrosiospast1</vt:lpstr>
      <vt:lpstr>VAS073_D_Bendrosiospast1</vt:lpstr>
      <vt:lpstr>'Forma 4'!VAS073_D_Bendrosiossana1</vt:lpstr>
      <vt:lpstr>VAS073_D_Bendrosiossana1</vt:lpstr>
      <vt:lpstr>'Forma 4'!VAS073_D_Bendrujusanaud1</vt:lpstr>
      <vt:lpstr>VAS073_D_Bendrujusanaud1</vt:lpstr>
      <vt:lpstr>'Forma 4'!VAS073_D_Bendrupatalpus1</vt:lpstr>
      <vt:lpstr>VAS073_D_Bendrupatalpus1</vt:lpstr>
      <vt:lpstr>'Forma 4'!VAS073_D_Cpunktui1</vt:lpstr>
      <vt:lpstr>VAS073_D_Cpunktui1</vt:lpstr>
      <vt:lpstr>'Forma 4'!VAS073_D_Cpunktui2</vt:lpstr>
      <vt:lpstr>VAS073_D_Cpunktui2</vt:lpstr>
      <vt:lpstr>'Forma 4'!VAS073_D_Cpunktui3</vt:lpstr>
      <vt:lpstr>VAS073_D_Cpunktui3</vt:lpstr>
      <vt:lpstr>'Forma 4'!VAS073_D_Cpunktui4</vt:lpstr>
      <vt:lpstr>VAS073_D_Cpunktui4</vt:lpstr>
      <vt:lpstr>'Forma 4'!VAS073_D_Cpunktui5</vt:lpstr>
      <vt:lpstr>VAS073_D_Cpunktui5</vt:lpstr>
      <vt:lpstr>'Forma 4'!VAS073_D_Cpunktui6</vt:lpstr>
      <vt:lpstr>VAS073_D_Cpunktui6</vt:lpstr>
      <vt:lpstr>'Forma 4'!VAS073_D_Cpunktui7</vt:lpstr>
      <vt:lpstr>VAS073_D_Cpunktui7</vt:lpstr>
      <vt:lpstr>'Forma 4'!VAS073_D_Cpunktui8</vt:lpstr>
      <vt:lpstr>VAS073_D_Cpunktui8</vt:lpstr>
      <vt:lpstr>'Forma 4'!VAS073_D_Darbdavioimoku1</vt:lpstr>
      <vt:lpstr>VAS073_D_Darbdavioimoku1</vt:lpstr>
      <vt:lpstr>'Forma 4'!VAS073_D_Darbdavioimoku2</vt:lpstr>
      <vt:lpstr>VAS073_D_Darbdavioimoku2</vt:lpstr>
      <vt:lpstr>'Forma 4'!VAS073_D_Darbdavioimoku3</vt:lpstr>
      <vt:lpstr>VAS073_D_Darbdavioimoku3</vt:lpstr>
      <vt:lpstr>'Forma 4'!VAS073_D_Darbdavioimoku4</vt:lpstr>
      <vt:lpstr>VAS073_D_Darbdavioimoku4</vt:lpstr>
      <vt:lpstr>'Forma 4'!VAS073_D_Darbosaugossan1</vt:lpstr>
      <vt:lpstr>VAS073_D_Darbosaugossan1</vt:lpstr>
      <vt:lpstr>'Forma 4'!VAS073_D_Darbosaugossan2</vt:lpstr>
      <vt:lpstr>VAS073_D_Darbosaugossan2</vt:lpstr>
      <vt:lpstr>'Forma 4'!VAS073_D_Darbosaugossan3</vt:lpstr>
      <vt:lpstr>VAS073_D_Darbosaugossan3</vt:lpstr>
      <vt:lpstr>'Forma 4'!VAS073_D_Darbosaugossan4</vt:lpstr>
      <vt:lpstr>VAS073_D_Darbosaugossan4</vt:lpstr>
      <vt:lpstr>'Forma 4'!VAS073_D_Darbouzmokesci1</vt:lpstr>
      <vt:lpstr>VAS073_D_Darbouzmokesci1</vt:lpstr>
      <vt:lpstr>'Forma 4'!VAS073_D_Darbouzmokesci2</vt:lpstr>
      <vt:lpstr>VAS073_D_Darbouzmokesci2</vt:lpstr>
      <vt:lpstr>'Forma 4'!VAS073_D_Darbouzmokesci3</vt:lpstr>
      <vt:lpstr>VAS073_D_Darbouzmokesci3</vt:lpstr>
      <vt:lpstr>'Forma 4'!VAS073_D_Darbouzmokesci4</vt:lpstr>
      <vt:lpstr>VAS073_D_Darbouzmokesci4</vt:lpstr>
      <vt:lpstr>'Forma 4'!VAS073_D_Darbouzmokesci5</vt:lpstr>
      <vt:lpstr>VAS073_D_Darbouzmokesci5</vt:lpstr>
      <vt:lpstr>'Forma 4'!VAS073_D_Draudimosanaud1</vt:lpstr>
      <vt:lpstr>VAS073_D_Draudimosanaud1</vt:lpstr>
      <vt:lpstr>'Forma 4'!VAS073_D_Draudimosanaud2</vt:lpstr>
      <vt:lpstr>VAS073_D_Draudimosanaud2</vt:lpstr>
      <vt:lpstr>'Forma 4'!VAS073_D_Draudimosanaud3</vt:lpstr>
      <vt:lpstr>VAS073_D_Draudimosanaud3</vt:lpstr>
      <vt:lpstr>'Forma 4'!VAS073_D_Dumblotvarkymo1</vt:lpstr>
      <vt:lpstr>VAS073_D_Dumblotvarkymo1</vt:lpstr>
      <vt:lpstr>'Forma 4'!VAS073_D_Einamojoremont1</vt:lpstr>
      <vt:lpstr>VAS073_D_Einamojoremont1</vt:lpstr>
      <vt:lpstr>'Forma 4'!VAS073_D_Einamojoremont2</vt:lpstr>
      <vt:lpstr>VAS073_D_Einamojoremont2</vt:lpstr>
      <vt:lpstr>'Forma 4'!VAS073_D_Einamojoremont3</vt:lpstr>
      <vt:lpstr>VAS073_D_Einamojoremont3</vt:lpstr>
      <vt:lpstr>'Forma 4'!VAS073_D_Einamojoremont4</vt:lpstr>
      <vt:lpstr>VAS073_D_Einamojoremont4</vt:lpstr>
      <vt:lpstr>'Forma 4'!VAS073_D_Elektrosenergi1</vt:lpstr>
      <vt:lpstr>VAS073_D_Elektrosenergi1</vt:lpstr>
      <vt:lpstr>'Forma 4'!VAS073_D_Elektrosenergi2</vt:lpstr>
      <vt:lpstr>VAS073_D_Elektrosenergi2</vt:lpstr>
      <vt:lpstr>'Forma 4'!VAS073_D_Elektrosenergi3</vt:lpstr>
      <vt:lpstr>VAS073_D_Elektrosenergi3</vt:lpstr>
      <vt:lpstr>'Forma 4'!VAS073_D_Elektrosenergi4</vt:lpstr>
      <vt:lpstr>VAS073_D_Elektrosenergi4</vt:lpstr>
      <vt:lpstr>'Forma 4'!VAS073_D_Elektrosenergi5</vt:lpstr>
      <vt:lpstr>VAS073_D_Elektrosenergi5</vt:lpstr>
      <vt:lpstr>'Forma 4'!VAS073_D_Elektrosenergi6</vt:lpstr>
      <vt:lpstr>VAS073_D_Elektrosenergi6</vt:lpstr>
      <vt:lpstr>'Forma 4'!VAS073_D_Elektrosenergi7</vt:lpstr>
      <vt:lpstr>VAS073_D_Elektrosenergi7</vt:lpstr>
      <vt:lpstr>'Forma 4'!VAS073_D_Elektrosenergi8</vt:lpstr>
      <vt:lpstr>VAS073_D_Elektrosenergi8</vt:lpstr>
      <vt:lpstr>'Forma 4'!VAS073_D_Finansinessana1</vt:lpstr>
      <vt:lpstr>VAS073_D_Finansinessana1</vt:lpstr>
      <vt:lpstr>'Forma 4'!VAS073_D_Finansinessana2</vt:lpstr>
      <vt:lpstr>VAS073_D_Finansinessana2</vt:lpstr>
      <vt:lpstr>'Forma 4'!VAS073_D_Finansinessana3</vt:lpstr>
      <vt:lpstr>VAS073_D_Finansinessana3</vt:lpstr>
      <vt:lpstr>'Forma 4'!VAS073_D_Geriamojovande11</vt:lpstr>
      <vt:lpstr>VAS073_D_Geriamojovande11</vt:lpstr>
      <vt:lpstr>'Forma 4'!VAS073_D_Geriamojovande12</vt:lpstr>
      <vt:lpstr>VAS073_D_Geriamojovande12</vt:lpstr>
      <vt:lpstr>'Forma 4'!VAS073_D_Imokuadministr1</vt:lpstr>
      <vt:lpstr>VAS073_D_Imokuadministr1</vt:lpstr>
      <vt:lpstr>'Forma 4'!VAS073_D_Imokuadministr2</vt:lpstr>
      <vt:lpstr>VAS073_D_Imokuadministr2</vt:lpstr>
      <vt:lpstr>'Forma 4'!VAS073_D_Imokuadministr3</vt:lpstr>
      <vt:lpstr>VAS073_D_Imokuadministr3</vt:lpstr>
      <vt:lpstr>'Forma 4'!VAS073_D_Imokuadministr4</vt:lpstr>
      <vt:lpstr>VAS073_D_Imokuadministr4</vt:lpstr>
      <vt:lpstr>'Forma 4'!VAS073_D_Kanceliariness1</vt:lpstr>
      <vt:lpstr>VAS073_D_Kanceliariness1</vt:lpstr>
      <vt:lpstr>'Forma 4'!VAS073_D_Kanceliariness2</vt:lpstr>
      <vt:lpstr>VAS073_D_Kanceliariness2</vt:lpstr>
      <vt:lpstr>'Forma 4'!VAS073_D_Kanceliariness3</vt:lpstr>
      <vt:lpstr>VAS073_D_Kanceliariness3</vt:lpstr>
      <vt:lpstr>'Forma 4'!VAS073_D_Kanceliariness4</vt:lpstr>
      <vt:lpstr>VAS073_D_Kanceliariness4</vt:lpstr>
      <vt:lpstr>'Forma 4'!VAS073_D_Kintamosiospas1</vt:lpstr>
      <vt:lpstr>VAS073_D_Kintamosiospas1</vt:lpstr>
      <vt:lpstr>'Forma 4'!VAS073_D_Kitareguliuoja1</vt:lpstr>
      <vt:lpstr>VAS073_D_Kitareguliuoja1</vt:lpstr>
      <vt:lpstr>'Forma 4'!VAS073_D_Kitosadministr1</vt:lpstr>
      <vt:lpstr>VAS073_D_Kitosadministr1</vt:lpstr>
      <vt:lpstr>'Forma 4'!VAS073_D_Kitosadministr2</vt:lpstr>
      <vt:lpstr>VAS073_D_Kitosadministr2</vt:lpstr>
      <vt:lpstr>'Forma 4'!VAS073_D_Kitosadministr3</vt:lpstr>
      <vt:lpstr>VAS073_D_Kitosadministr3</vt:lpstr>
      <vt:lpstr>'Forma 4'!VAS073_D_Kitosadministr4</vt:lpstr>
      <vt:lpstr>VAS073_D_Kitosadministr4</vt:lpstr>
      <vt:lpstr>'Forma 4'!VAS073_D_Kitosfinansine1</vt:lpstr>
      <vt:lpstr>VAS073_D_Kitosfinansine1</vt:lpstr>
      <vt:lpstr>'Forma 4'!VAS073_D_Kitosfinansine2</vt:lpstr>
      <vt:lpstr>VAS073_D_Kitosfinansine2</vt:lpstr>
      <vt:lpstr>'Forma 4'!VAS073_D_Kitosfinansine3</vt:lpstr>
      <vt:lpstr>VAS073_D_Kitosfinansine3</vt:lpstr>
      <vt:lpstr>'Forma 4'!VAS073_D_Kitosfinansine4</vt:lpstr>
      <vt:lpstr>VAS073_D_Kitosfinansine4</vt:lpstr>
      <vt:lpstr>'Forma 4'!VAS073_D_Kitoskintamosi1</vt:lpstr>
      <vt:lpstr>VAS073_D_Kitoskintamosi1</vt:lpstr>
      <vt:lpstr>'Forma 4'!VAS073_D_Kitoskintamosi2</vt:lpstr>
      <vt:lpstr>VAS073_D_Kitoskintamosi2</vt:lpstr>
      <vt:lpstr>'Forma 4'!VAS073_D_Kitospastovios1</vt:lpstr>
      <vt:lpstr>VAS073_D_Kitospastovios1</vt:lpstr>
      <vt:lpstr>'Forma 4'!VAS073_D_Kitospastovios2</vt:lpstr>
      <vt:lpstr>VAS073_D_Kitospastovios2</vt:lpstr>
      <vt:lpstr>'Forma 4'!VAS073_D_Kitospersonalo1</vt:lpstr>
      <vt:lpstr>VAS073_D_Kitospersonalo1</vt:lpstr>
      <vt:lpstr>'Forma 4'!VAS073_D_Kitospersonalo2</vt:lpstr>
      <vt:lpstr>VAS073_D_Kitospersonalo2</vt:lpstr>
      <vt:lpstr>'Forma 4'!VAS073_D_Kitospersonalo3</vt:lpstr>
      <vt:lpstr>VAS073_D_Kitospersonalo3</vt:lpstr>
      <vt:lpstr>'Forma 4'!VAS073_D_Kitospersonalo4</vt:lpstr>
      <vt:lpstr>VAS073_D_Kitospersonalo4</vt:lpstr>
      <vt:lpstr>'Forma 4'!VAS073_D_Kitossanaudos1</vt:lpstr>
      <vt:lpstr>VAS073_D_Kitossanaudos1</vt:lpstr>
      <vt:lpstr>'Forma 4'!VAS073_D_Kitossanaudos2</vt:lpstr>
      <vt:lpstr>VAS073_D_Kitossanaudos2</vt:lpstr>
      <vt:lpstr>'Forma 4'!VAS073_D_Kitossanaudos3</vt:lpstr>
      <vt:lpstr>VAS073_D_Kitossanaudos3</vt:lpstr>
      <vt:lpstr>'Forma 4'!VAS073_D_Kitossanaudos4</vt:lpstr>
      <vt:lpstr>VAS073_D_Kitossanaudos4</vt:lpstr>
      <vt:lpstr>'Forma 4'!VAS073_D_Kitossanaudos5</vt:lpstr>
      <vt:lpstr>VAS073_D_Kitossanaudos5</vt:lpstr>
      <vt:lpstr>'Forma 4'!VAS073_D_Kitostechninio1</vt:lpstr>
      <vt:lpstr>VAS073_D_Kitostechninio1</vt:lpstr>
      <vt:lpstr>'Forma 4'!VAS073_D_Kitostechninio2</vt:lpstr>
      <vt:lpstr>VAS073_D_Kitostechninio2</vt:lpstr>
      <vt:lpstr>'Forma 4'!VAS073_D_Kitostechninio3</vt:lpstr>
      <vt:lpstr>VAS073_D_Kitostechninio3</vt:lpstr>
      <vt:lpstr>'Forma 4'!VAS073_D_Kitostechninio4</vt:lpstr>
      <vt:lpstr>VAS073_D_Kitostechninio4</vt:lpstr>
      <vt:lpstr>'Forma 4'!VAS073_D_Kitumokesciusa1</vt:lpstr>
      <vt:lpstr>VAS073_D_Kitumokesciusa1</vt:lpstr>
      <vt:lpstr>'Forma 4'!VAS073_D_Kitumokesciusa2</vt:lpstr>
      <vt:lpstr>VAS073_D_Kitumokesciusa2</vt:lpstr>
      <vt:lpstr>'Forma 4'!VAS073_D_Kitumokesciusa3</vt:lpstr>
      <vt:lpstr>VAS073_D_Kitumokesciusa3</vt:lpstr>
      <vt:lpstr>'Forma 4'!VAS073_D_Kitumokesciusa4</vt:lpstr>
      <vt:lpstr>VAS073_D_Kitumokesciusa4</vt:lpstr>
      <vt:lpstr>'Forma 4'!VAS073_D_Kitupaslaugupi1</vt:lpstr>
      <vt:lpstr>VAS073_D_Kitupaslaugupi1</vt:lpstr>
      <vt:lpstr>'Forma 4'!VAS073_D_Kitupaslaugupi2</vt:lpstr>
      <vt:lpstr>VAS073_D_Kitupaslaugupi2</vt:lpstr>
      <vt:lpstr>'Forma 4'!VAS073_D_Kitupaslaugupi3</vt:lpstr>
      <vt:lpstr>VAS073_D_Kitupaslaugupi3</vt:lpstr>
      <vt:lpstr>'Forma 4'!VAS073_D_Konsultaciniup1</vt:lpstr>
      <vt:lpstr>VAS073_D_Konsultaciniup1</vt:lpstr>
      <vt:lpstr>'Forma 4'!VAS073_D_Konsultaciniup2</vt:lpstr>
      <vt:lpstr>VAS073_D_Konsultaciniup2</vt:lpstr>
      <vt:lpstr>'Forma 4'!VAS073_D_Konsultaciniup3</vt:lpstr>
      <vt:lpstr>VAS073_D_Konsultaciniup3</vt:lpstr>
      <vt:lpstr>'Forma 4'!VAS073_D_Konsultaciniup4</vt:lpstr>
      <vt:lpstr>VAS073_D_Konsultaciniup4</vt:lpstr>
      <vt:lpstr>'Forma 4'!VAS073_D_Kuraslengviesi1</vt:lpstr>
      <vt:lpstr>VAS073_D_Kuraslengviesi1</vt:lpstr>
      <vt:lpstr>'Forma 4'!VAS073_D_Kuraslengviesi2</vt:lpstr>
      <vt:lpstr>VAS073_D_Kuraslengviesi2</vt:lpstr>
      <vt:lpstr>'Forma 4'!VAS073_D_Kuraslengviesi3</vt:lpstr>
      <vt:lpstr>VAS073_D_Kuraslengviesi3</vt:lpstr>
      <vt:lpstr>'Forma 4'!VAS073_D_Kuraslengviesi4</vt:lpstr>
      <vt:lpstr>VAS073_D_Kuraslengviesi4</vt:lpstr>
      <vt:lpstr>'Forma 4'!VAS073_D_Kurasmasinomsi1</vt:lpstr>
      <vt:lpstr>VAS073_D_Kurasmasinomsi1</vt:lpstr>
      <vt:lpstr>'Forma 4'!VAS073_D_Kurasmasinomsi2</vt:lpstr>
      <vt:lpstr>VAS073_D_Kurasmasinomsi2</vt:lpstr>
      <vt:lpstr>'Forma 4'!VAS073_D_Kurasmasinomsi3</vt:lpstr>
      <vt:lpstr>VAS073_D_Kurasmasinomsi3</vt:lpstr>
      <vt:lpstr>'Forma 4'!VAS073_D_Kurasmasinomsi4</vt:lpstr>
      <vt:lpstr>VAS073_D_Kurasmasinomsi4</vt:lpstr>
      <vt:lpstr>'Forma 4'!VAS073_D_Kurotransportu1</vt:lpstr>
      <vt:lpstr>VAS073_D_Kurotransportu1</vt:lpstr>
      <vt:lpstr>'Forma 4'!VAS073_D_Kurotransportu2</vt:lpstr>
      <vt:lpstr>VAS073_D_Kurotransportu2</vt:lpstr>
      <vt:lpstr>'Forma 4'!VAS073_D_Kurotransportu3</vt:lpstr>
      <vt:lpstr>VAS073_D_Kurotransportu3</vt:lpstr>
      <vt:lpstr>'Forma 4'!VAS073_D_Laboratoriniut1</vt:lpstr>
      <vt:lpstr>VAS073_D_Laboratoriniut1</vt:lpstr>
      <vt:lpstr>'Forma 4'!VAS073_D_Laboratoriniut2</vt:lpstr>
      <vt:lpstr>VAS073_D_Laboratoriniut2</vt:lpstr>
      <vt:lpstr>'Forma 4'!VAS073_D_Laboratoriniut3</vt:lpstr>
      <vt:lpstr>VAS073_D_Laboratoriniut3</vt:lpstr>
      <vt:lpstr>'Forma 4'!VAS073_D_Metrologinespa1</vt:lpstr>
      <vt:lpstr>VAS073_D_Metrologinespa1</vt:lpstr>
      <vt:lpstr>'Forma 4'!VAS073_D_Metrologinespa2</vt:lpstr>
      <vt:lpstr>VAS073_D_Metrologinespa2</vt:lpstr>
      <vt:lpstr>'Forma 4'!VAS073_D_Metrologinespa3</vt:lpstr>
      <vt:lpstr>VAS073_D_Metrologinespa3</vt:lpstr>
      <vt:lpstr>'Forma 4'!VAS073_D_Metrologinespa4</vt:lpstr>
      <vt:lpstr>VAS073_D_Metrologinespa4</vt:lpstr>
      <vt:lpstr>'Forma 4'!VAS073_D_Mokesciouztars1</vt:lpstr>
      <vt:lpstr>VAS073_D_Mokesciouztars1</vt:lpstr>
      <vt:lpstr>'Forma 4'!VAS073_D_Mokesciouzvals1</vt:lpstr>
      <vt:lpstr>VAS073_D_Mokesciouzvals1</vt:lpstr>
      <vt:lpstr>'Forma 4'!VAS073_D_Mokesciusanaud1</vt:lpstr>
      <vt:lpstr>VAS073_D_Mokesciusanaud1</vt:lpstr>
      <vt:lpstr>'Forma 4'!VAS073_D_Mokesciusanaud2</vt:lpstr>
      <vt:lpstr>VAS073_D_Mokesciusanaud2</vt:lpstr>
      <vt:lpstr>'Forma 4'!VAS073_D_Mokesciusanaud3</vt:lpstr>
      <vt:lpstr>VAS073_D_Mokesciusanaud3</vt:lpstr>
      <vt:lpstr>'Forma 4'!VAS073_D_Nekilnojamojot1</vt:lpstr>
      <vt:lpstr>VAS073_D_Nekilnojamojot1</vt:lpstr>
      <vt:lpstr>'Forma 4'!VAS073_D_Nekilnojamojot2</vt:lpstr>
      <vt:lpstr>VAS073_D_Nekilnojamojot2</vt:lpstr>
      <vt:lpstr>'Forma 4'!VAS073_D_Nekilnojamojot3</vt:lpstr>
      <vt:lpstr>VAS073_D_Nekilnojamojot3</vt:lpstr>
      <vt:lpstr>'Forma 4'!VAS073_D_Nekilnojamojot4</vt:lpstr>
      <vt:lpstr>VAS073_D_Nekilnojamojot4</vt:lpstr>
      <vt:lpstr>'Forma 4'!VAS073_D_Netiesioginesp1</vt:lpstr>
      <vt:lpstr>VAS073_D_Netiesioginesp1</vt:lpstr>
      <vt:lpstr>'Forma 4'!VAS073_D_Netiesioginess1</vt:lpstr>
      <vt:lpstr>VAS073_D_Netiesioginess1</vt:lpstr>
      <vt:lpstr>'Forma 4'!VAS073_D_Netiesioginius1</vt:lpstr>
      <vt:lpstr>VAS073_D_Netiesioginius1</vt:lpstr>
      <vt:lpstr>'Forma 4'!VAS073_D_Nuotekutvarkym5</vt:lpstr>
      <vt:lpstr>VAS073_D_Nuotekutvarkym5</vt:lpstr>
      <vt:lpstr>'Forma 4'!VAS073_D_Nuotekutvarkym6</vt:lpstr>
      <vt:lpstr>VAS073_D_Nuotekutvarkym6</vt:lpstr>
      <vt:lpstr>'Forma 4'!VAS073_D_Nuotekutvarkym7</vt:lpstr>
      <vt:lpstr>VAS073_D_Nuotekutvarkym7</vt:lpstr>
      <vt:lpstr>'Forma 4'!VAS073_D_Nusidevejimoam10</vt:lpstr>
      <vt:lpstr>VAS073_D_Nusidevejimoam10</vt:lpstr>
      <vt:lpstr>'Forma 4'!VAS073_D_Nusidevejimoam7</vt:lpstr>
      <vt:lpstr>VAS073_D_Nusidevejimoam7</vt:lpstr>
      <vt:lpstr>'Forma 4'!VAS073_D_Nusidevejimoam8</vt:lpstr>
      <vt:lpstr>VAS073_D_Nusidevejimoam8</vt:lpstr>
      <vt:lpstr>'Forma 4'!VAS073_D_Nusidevejimoam9</vt:lpstr>
      <vt:lpstr>VAS073_D_Nusidevejimoam9</vt:lpstr>
      <vt:lpstr>'Forma 4'!VAS073_D_Orginventoriau1</vt:lpstr>
      <vt:lpstr>VAS073_D_Orginventoriau1</vt:lpstr>
      <vt:lpstr>'Forma 4'!VAS073_D_Orginventoriau2</vt:lpstr>
      <vt:lpstr>VAS073_D_Orginventoriau2</vt:lpstr>
      <vt:lpstr>'Forma 4'!VAS073_D_Orginventoriau3</vt:lpstr>
      <vt:lpstr>VAS073_D_Orginventoriau3</vt:lpstr>
      <vt:lpstr>'Forma 4'!VAS073_D_Orginventoriau4</vt:lpstr>
      <vt:lpstr>VAS073_D_Orginventoriau4</vt:lpstr>
      <vt:lpstr>'Forma 4'!VAS073_D_Paskirstomosio2</vt:lpstr>
      <vt:lpstr>VAS073_D_Paskirstomosio2</vt:lpstr>
      <vt:lpstr>'Forma 4'!VAS073_D_Paskirstomujus1</vt:lpstr>
      <vt:lpstr>VAS073_D_Paskirstomujus1</vt:lpstr>
      <vt:lpstr>'Forma 4'!VAS073_D_Pastopasiuntin1</vt:lpstr>
      <vt:lpstr>VAS073_D_Pastopasiuntin1</vt:lpstr>
      <vt:lpstr>'Forma 4'!VAS073_D_Pastopasiuntin2</vt:lpstr>
      <vt:lpstr>VAS073_D_Pastopasiuntin2</vt:lpstr>
      <vt:lpstr>'Forma 4'!VAS073_D_Pastopasiuntin3</vt:lpstr>
      <vt:lpstr>VAS073_D_Pastopasiuntin3</vt:lpstr>
      <vt:lpstr>'Forma 4'!VAS073_D_Pastopasiuntin4</vt:lpstr>
      <vt:lpstr>VAS073_D_Pastopasiuntin4</vt:lpstr>
      <vt:lpstr>'Forma 4'!VAS073_D_Pastoviosiospa1</vt:lpstr>
      <vt:lpstr>VAS073_D_Pastoviosiospa1</vt:lpstr>
      <vt:lpstr>'Forma 4'!VAS073_D_Patalpuprieziu1</vt:lpstr>
      <vt:lpstr>VAS073_D_Patalpuprieziu1</vt:lpstr>
      <vt:lpstr>'Forma 4'!VAS073_D_Patalpuprieziu2</vt:lpstr>
      <vt:lpstr>VAS073_D_Patalpuprieziu2</vt:lpstr>
      <vt:lpstr>'Forma 4'!VAS073_D_Patalpuprieziu3</vt:lpstr>
      <vt:lpstr>VAS073_D_Patalpuprieziu3</vt:lpstr>
      <vt:lpstr>'Forma 4'!VAS073_D_Patalpuprieziu4</vt:lpstr>
      <vt:lpstr>VAS073_D_Patalpuprieziu4</vt:lpstr>
      <vt:lpstr>'Forma 4'!VAS073_D_Patalpusildymo1</vt:lpstr>
      <vt:lpstr>VAS073_D_Patalpusildymo1</vt:lpstr>
      <vt:lpstr>'Forma 4'!VAS073_D_Patalpusildymo2</vt:lpstr>
      <vt:lpstr>VAS073_D_Patalpusildymo2</vt:lpstr>
      <vt:lpstr>'Forma 4'!VAS073_D_Patalpusildymo3</vt:lpstr>
      <vt:lpstr>VAS073_D_Patalpusildymo3</vt:lpstr>
      <vt:lpstr>'Forma 4'!VAS073_D_Perkamupaslaug1</vt:lpstr>
      <vt:lpstr>VAS073_D_Perkamupaslaug1</vt:lpstr>
      <vt:lpstr>'Forma 4'!VAS073_D_Personalosanau1</vt:lpstr>
      <vt:lpstr>VAS073_D_Personalosanau1</vt:lpstr>
      <vt:lpstr>'Forma 4'!VAS073_D_Personalosanau2</vt:lpstr>
      <vt:lpstr>VAS073_D_Personalosanau2</vt:lpstr>
      <vt:lpstr>'Forma 4'!VAS073_D_Personalosanau3</vt:lpstr>
      <vt:lpstr>VAS073_D_Personalosanau3</vt:lpstr>
      <vt:lpstr>'Forma 4'!VAS073_D_Personalosanau4</vt:lpstr>
      <vt:lpstr>VAS073_D_Personalosanau4</vt:lpstr>
      <vt:lpstr>'Forma 4'!VAS073_D_Profesineslite1</vt:lpstr>
      <vt:lpstr>VAS073_D_Profesineslite1</vt:lpstr>
      <vt:lpstr>'Forma 4'!VAS073_D_Profesineslite2</vt:lpstr>
      <vt:lpstr>VAS073_D_Profesineslite2</vt:lpstr>
      <vt:lpstr>'Forma 4'!VAS073_D_Profesineslite3</vt:lpstr>
      <vt:lpstr>VAS073_D_Profesineslite3</vt:lpstr>
      <vt:lpstr>'Forma 4'!VAS073_D_Profesineslite4</vt:lpstr>
      <vt:lpstr>VAS073_D_Profesineslite4</vt:lpstr>
      <vt:lpstr>'Forma 4'!VAS073_D_Remontoiraptar1</vt:lpstr>
      <vt:lpstr>VAS073_D_Remontoiraptar1</vt:lpstr>
      <vt:lpstr>'Forma 4'!VAS073_D_Remontoiraptar2</vt:lpstr>
      <vt:lpstr>VAS073_D_Remontoiraptar2</vt:lpstr>
      <vt:lpstr>'Forma 4'!VAS073_D_Remontoiraptar3</vt:lpstr>
      <vt:lpstr>VAS073_D_Remontoiraptar3</vt:lpstr>
      <vt:lpstr>'Forma 4'!VAS073_D_Remontoiraptar4</vt:lpstr>
      <vt:lpstr>VAS073_D_Remontoiraptar4</vt:lpstr>
      <vt:lpstr>'Forma 4'!VAS073_D_Remontoiraptar5</vt:lpstr>
      <vt:lpstr>VAS073_D_Remontoiraptar5</vt:lpstr>
      <vt:lpstr>'Forma 4'!VAS073_D_Remontomedziag1</vt:lpstr>
      <vt:lpstr>VAS073_D_Remontomedziag1</vt:lpstr>
      <vt:lpstr>'Forma 4'!VAS073_D_Remontomedziag2</vt:lpstr>
      <vt:lpstr>VAS073_D_Remontomedziag2</vt:lpstr>
      <vt:lpstr>'Forma 4'!VAS073_D_Remontomedziag3</vt:lpstr>
      <vt:lpstr>VAS073_D_Remontomedziag3</vt:lpstr>
      <vt:lpstr>'Forma 4'!VAS073_D_Remontomedziag4</vt:lpstr>
      <vt:lpstr>VAS073_D_Remontomedziag4</vt:lpstr>
      <vt:lpstr>'Forma 4'!VAS073_D_Remontomedziag5</vt:lpstr>
      <vt:lpstr>VAS073_D_Remontomedziag5</vt:lpstr>
      <vt:lpstr>'Forma 4'!VAS073_D_Rinkodarosirpa1</vt:lpstr>
      <vt:lpstr>VAS073_D_Rinkodarosirpa1</vt:lpstr>
      <vt:lpstr>'Forma 4'!VAS073_D_Rinkodarosirpa2</vt:lpstr>
      <vt:lpstr>VAS073_D_Rinkodarosirpa2</vt:lpstr>
      <vt:lpstr>'Forma 4'!VAS073_D_Rinkodarosirpa3</vt:lpstr>
      <vt:lpstr>VAS073_D_Rinkodarosirpa3</vt:lpstr>
      <vt:lpstr>'Forma 4'!VAS073_D_Rinkodarosirpa4</vt:lpstr>
      <vt:lpstr>VAS073_D_Rinkodarosirpa4</vt:lpstr>
      <vt:lpstr>'Forma 4'!VAS073_D_Rysiupaslaugus1</vt:lpstr>
      <vt:lpstr>VAS073_D_Rysiupaslaugus1</vt:lpstr>
      <vt:lpstr>'Forma 4'!VAS073_D_Rysiupaslaugus2</vt:lpstr>
      <vt:lpstr>VAS073_D_Rysiupaslaugus2</vt:lpstr>
      <vt:lpstr>'Forma 4'!VAS073_D_Rysiupaslaugus3</vt:lpstr>
      <vt:lpstr>VAS073_D_Rysiupaslaugus3</vt:lpstr>
      <vt:lpstr>'Forma 4'!VAS073_D_Rysiupaslaugus4</vt:lpstr>
      <vt:lpstr>VAS073_D_Rysiupaslaugus4</vt:lpstr>
      <vt:lpstr>'Forma 4'!VAS073_D_Silumosenergij1</vt:lpstr>
      <vt:lpstr>VAS073_D_Silumosenergij1</vt:lpstr>
      <vt:lpstr>'Forma 4'!VAS073_D_Silumosenergij2</vt:lpstr>
      <vt:lpstr>VAS073_D_Silumosenergij2</vt:lpstr>
      <vt:lpstr>'Forma 4'!VAS073_D_Silumosenergij3</vt:lpstr>
      <vt:lpstr>VAS073_D_Silumosenergij3</vt:lpstr>
      <vt:lpstr>'Forma 4'!VAS073_D_Silumosenergij4</vt:lpstr>
      <vt:lpstr>VAS073_D_Silumosenergij4</vt:lpstr>
      <vt:lpstr>'Forma 4'!VAS073_D_Silumosenergij5</vt:lpstr>
      <vt:lpstr>VAS073_D_Silumosenergij5</vt:lpstr>
      <vt:lpstr>'Forma 4'!VAS073_D_Silumosenergij6</vt:lpstr>
      <vt:lpstr>VAS073_D_Silumosenergij6</vt:lpstr>
      <vt:lpstr>'Forma 4'!VAS073_D_Silumosenergij7</vt:lpstr>
      <vt:lpstr>VAS073_D_Silumosenergij7</vt:lpstr>
      <vt:lpstr>'Forma 4'!VAS073_D_Technologiniok1</vt:lpstr>
      <vt:lpstr>VAS073_D_Technologiniok1</vt:lpstr>
      <vt:lpstr>'Forma 4'!VAS073_D_Technologinium1</vt:lpstr>
      <vt:lpstr>VAS073_D_Technologinium1</vt:lpstr>
      <vt:lpstr>'Forma 4'!VAS073_D_Technologinium2</vt:lpstr>
      <vt:lpstr>VAS073_D_Technologinium2</vt:lpstr>
      <vt:lpstr>'Forma 4'!VAS073_D_Technologinium3</vt:lpstr>
      <vt:lpstr>VAS073_D_Technologinium3</vt:lpstr>
      <vt:lpstr>'Forma 4'!VAS073_D_Teisiniupaslau1</vt:lpstr>
      <vt:lpstr>VAS073_D_Teisiniupaslau1</vt:lpstr>
      <vt:lpstr>'Forma 4'!VAS073_D_Teisiniupaslau2</vt:lpstr>
      <vt:lpstr>VAS073_D_Teisiniupaslau2</vt:lpstr>
      <vt:lpstr>'Forma 4'!VAS073_D_Teisiniupaslau3</vt:lpstr>
      <vt:lpstr>VAS073_D_Teisiniupaslau3</vt:lpstr>
      <vt:lpstr>'Forma 4'!VAS073_D_Teisiniupaslau4</vt:lpstr>
      <vt:lpstr>VAS073_D_Teisiniupaslau4</vt:lpstr>
      <vt:lpstr>'Forma 4'!VAS073_D_Tiesioginespas1</vt:lpstr>
      <vt:lpstr>VAS073_D_Tiesioginespas1</vt:lpstr>
      <vt:lpstr>'Forma 4'!VAS073_D_Tiesioginessan1</vt:lpstr>
      <vt:lpstr>VAS073_D_Tiesioginessan1</vt:lpstr>
      <vt:lpstr>'Forma 4'!VAS073_D_Transportopasl1</vt:lpstr>
      <vt:lpstr>VAS073_D_Transportopasl1</vt:lpstr>
      <vt:lpstr>'Forma 4'!VAS073_D_Transportopasl2</vt:lpstr>
      <vt:lpstr>VAS073_D_Transportopasl2</vt:lpstr>
      <vt:lpstr>'Forma 4'!VAS073_D_Transportopasl3</vt:lpstr>
      <vt:lpstr>VAS073_D_Transportopasl3</vt:lpstr>
      <vt:lpstr>'Forma 4'!VAS073_D_Transportopasl4</vt:lpstr>
      <vt:lpstr>VAS073_D_Transportopasl4</vt:lpstr>
      <vt:lpstr>'Forma 4'!VAS073_D_Trumpalaikiotu1</vt:lpstr>
      <vt:lpstr>VAS073_D_Trumpalaikiotu1</vt:lpstr>
      <vt:lpstr>'Forma 4'!VAS073_D_Turtonuomossan1</vt:lpstr>
      <vt:lpstr>VAS073_D_Turtonuomossan1</vt:lpstr>
      <vt:lpstr>'Forma 4'!VAS073_D_Turtonuomossan2</vt:lpstr>
      <vt:lpstr>VAS073_D_Turtonuomossan2</vt:lpstr>
      <vt:lpstr>'Forma 4'!VAS073_D_Turtonuomossan3</vt:lpstr>
      <vt:lpstr>VAS073_D_Turtonuomossan3</vt:lpstr>
      <vt:lpstr>'Forma 4'!VAS073_D_Vartotojuinfor1</vt:lpstr>
      <vt:lpstr>VAS073_D_Vartotojuinfor1</vt:lpstr>
      <vt:lpstr>'Forma 4'!VAS073_D_Vartotojuinfor2</vt:lpstr>
      <vt:lpstr>VAS073_D_Vartotojuinfor2</vt:lpstr>
      <vt:lpstr>'Forma 4'!VAS073_D_Vartotojuinfor3</vt:lpstr>
      <vt:lpstr>VAS073_D_Vartotojuinfor3</vt:lpstr>
      <vt:lpstr>'Forma 4'!VAS073_D_Vartotojuinfor4</vt:lpstr>
      <vt:lpstr>VAS073_D_Vartotojuinfor4</vt:lpstr>
      <vt:lpstr>'Forma 4'!VAS073_D_Verslovienetop1</vt:lpstr>
      <vt:lpstr>VAS073_D_Verslovienetop1</vt:lpstr>
      <vt:lpstr>'Forma 4'!VAS073_D_Verslovienetui1</vt:lpstr>
      <vt:lpstr>VAS073_D_Verslovienetui1</vt:lpstr>
      <vt:lpstr>'Forma 4'!VAS073_D_Visospaskirsto1</vt:lpstr>
      <vt:lpstr>VAS073_D_Visospaskirsto1</vt:lpstr>
      <vt:lpstr>'Forma 4'!VAS073_D_Zemesnuomosmok1</vt:lpstr>
      <vt:lpstr>VAS073_D_Zemesnuomosmok1</vt:lpstr>
      <vt:lpstr>'Forma 4'!VAS073_D_Zemesnuomosmok2</vt:lpstr>
      <vt:lpstr>VAS073_D_Zemesnuomosmok2</vt:lpstr>
      <vt:lpstr>'Forma 4'!VAS073_D_Zemesnuomosmok3</vt:lpstr>
      <vt:lpstr>VAS073_D_Zemesnuomosmok3</vt:lpstr>
      <vt:lpstr>'Forma 4'!VAS073_D_Zemesnuomosmok4</vt:lpstr>
      <vt:lpstr>VAS073_D_Zemesnuomosmok4</vt:lpstr>
      <vt:lpstr>'Forma 4'!VAS073_D_Zyminiomokesci1</vt:lpstr>
      <vt:lpstr>VAS073_D_Zyminiomokesci1</vt:lpstr>
      <vt:lpstr>'Forma 4'!VAS073_D_Zyminiomokesci2</vt:lpstr>
      <vt:lpstr>VAS073_D_Zyminiomokesci2</vt:lpstr>
      <vt:lpstr>'Forma 4'!VAS073_D_Zyminiomokesci3</vt:lpstr>
      <vt:lpstr>VAS073_D_Zyminiomokesci3</vt:lpstr>
      <vt:lpstr>'Forma 4'!VAS073_D_Zyminiomokesci4</vt:lpstr>
      <vt:lpstr>VAS073_D_Zyminiomokesci4</vt:lpstr>
      <vt:lpstr>'Forma 4'!VAS073_F_Administracine11IS</vt:lpstr>
      <vt:lpstr>VAS073_F_Administracine11IS</vt:lpstr>
      <vt:lpstr>'Forma 4'!VAS073_F_Administracine131GeriamojoVandens</vt:lpstr>
      <vt:lpstr>VAS073_F_Administracine131GeriamojoVandens</vt:lpstr>
      <vt:lpstr>'Forma 4'!VAS073_F_Administracine132GeriamojoVandens</vt:lpstr>
      <vt:lpstr>VAS073_F_Administracine132GeriamojoVandens</vt:lpstr>
      <vt:lpstr>'Forma 4'!VAS073_F_Administracine133GeriamojoVandens</vt:lpstr>
      <vt:lpstr>VAS073_F_Administracine133GeriamojoVandens</vt:lpstr>
      <vt:lpstr>'Forma 4'!VAS073_F_Administracine13IsViso</vt:lpstr>
      <vt:lpstr>VAS073_F_Administracine13IsViso</vt:lpstr>
      <vt:lpstr>'Forma 4'!VAS073_F_Administracine141NuotekuSurinkimas</vt:lpstr>
      <vt:lpstr>VAS073_F_Administracine141NuotekuSurinkimas</vt:lpstr>
      <vt:lpstr>'Forma 4'!VAS073_F_Administracine142NuotekuValymas</vt:lpstr>
      <vt:lpstr>VAS073_F_Administracine142NuotekuValymas</vt:lpstr>
      <vt:lpstr>'Forma 4'!VAS073_F_Administracine143NuotekuDumblo</vt:lpstr>
      <vt:lpstr>VAS073_F_Administracine143NuotekuDumblo</vt:lpstr>
      <vt:lpstr>'Forma 4'!VAS073_F_Administracine14IsViso</vt:lpstr>
      <vt:lpstr>VAS073_F_Administracine14IsViso</vt:lpstr>
      <vt:lpstr>'Forma 4'!VAS073_F_Administracine15PavirsiniuNuoteku</vt:lpstr>
      <vt:lpstr>VAS073_F_Administracine15PavirsiniuNuoteku</vt:lpstr>
      <vt:lpstr>'Forma 4'!VAS073_F_Administracine16KitosReguliuojamosios</vt:lpstr>
      <vt:lpstr>VAS073_F_Administracine16KitosReguliuojamosios</vt:lpstr>
      <vt:lpstr>'Forma 4'!VAS073_F_Administracine17KitosVeiklos</vt:lpstr>
      <vt:lpstr>VAS073_F_Administracine17KitosVeiklos</vt:lpstr>
      <vt:lpstr>'Forma 4'!VAS073_F_Administracine1Apskaitosveikla1</vt:lpstr>
      <vt:lpstr>VAS073_F_Administracine1Apskaitosveikla1</vt:lpstr>
      <vt:lpstr>'Forma 4'!VAS073_F_Administracine1Kitareguliuoja1</vt:lpstr>
      <vt:lpstr>VAS073_F_Administracine1Kitareguliuoja1</vt:lpstr>
      <vt:lpstr>'Forma 4'!VAS073_F_Administracine21IS</vt:lpstr>
      <vt:lpstr>VAS073_F_Administracine21IS</vt:lpstr>
      <vt:lpstr>'Forma 4'!VAS073_F_Administracine231GeriamojoVandens</vt:lpstr>
      <vt:lpstr>VAS073_F_Administracine231GeriamojoVandens</vt:lpstr>
      <vt:lpstr>'Forma 4'!VAS073_F_Administracine232GeriamojoVandens</vt:lpstr>
      <vt:lpstr>VAS073_F_Administracine232GeriamojoVandens</vt:lpstr>
      <vt:lpstr>'Forma 4'!VAS073_F_Administracine233GeriamojoVandens</vt:lpstr>
      <vt:lpstr>VAS073_F_Administracine233GeriamojoVandens</vt:lpstr>
      <vt:lpstr>'Forma 4'!VAS073_F_Administracine23IsViso</vt:lpstr>
      <vt:lpstr>VAS073_F_Administracine23IsViso</vt:lpstr>
      <vt:lpstr>'Forma 4'!VAS073_F_Administracine241NuotekuSurinkimas</vt:lpstr>
      <vt:lpstr>VAS073_F_Administracine241NuotekuSurinkimas</vt:lpstr>
      <vt:lpstr>'Forma 4'!VAS073_F_Administracine242NuotekuValymas</vt:lpstr>
      <vt:lpstr>VAS073_F_Administracine242NuotekuValymas</vt:lpstr>
      <vt:lpstr>'Forma 4'!VAS073_F_Administracine243NuotekuDumblo</vt:lpstr>
      <vt:lpstr>VAS073_F_Administracine243NuotekuDumblo</vt:lpstr>
      <vt:lpstr>'Forma 4'!VAS073_F_Administracine24IsViso</vt:lpstr>
      <vt:lpstr>VAS073_F_Administracine24IsViso</vt:lpstr>
      <vt:lpstr>'Forma 4'!VAS073_F_Administracine25PavirsiniuNuoteku</vt:lpstr>
      <vt:lpstr>VAS073_F_Administracine25PavirsiniuNuoteku</vt:lpstr>
      <vt:lpstr>'Forma 4'!VAS073_F_Administracine26KitosReguliuojamosios</vt:lpstr>
      <vt:lpstr>VAS073_F_Administracine26KitosReguliuojamosios</vt:lpstr>
      <vt:lpstr>'Forma 4'!VAS073_F_Administracine27KitosVeiklos</vt:lpstr>
      <vt:lpstr>VAS073_F_Administracine27KitosVeiklos</vt:lpstr>
      <vt:lpstr>'Forma 4'!VAS073_F_Administracine2Apskaitosveikla1</vt:lpstr>
      <vt:lpstr>VAS073_F_Administracine2Apskaitosveikla1</vt:lpstr>
      <vt:lpstr>'Forma 4'!VAS073_F_Administracine2Kitareguliuoja1</vt:lpstr>
      <vt:lpstr>VAS073_F_Administracine2Kitareguliuoja1</vt:lpstr>
      <vt:lpstr>'Forma 4'!VAS073_F_Administracine31IS</vt:lpstr>
      <vt:lpstr>VAS073_F_Administracine31IS</vt:lpstr>
      <vt:lpstr>'Forma 4'!VAS073_F_Administracine331GeriamojoVandens</vt:lpstr>
      <vt:lpstr>VAS073_F_Administracine331GeriamojoVandens</vt:lpstr>
      <vt:lpstr>'Forma 4'!VAS073_F_Administracine332GeriamojoVandens</vt:lpstr>
      <vt:lpstr>VAS073_F_Administracine332GeriamojoVandens</vt:lpstr>
      <vt:lpstr>'Forma 4'!VAS073_F_Administracine333GeriamojoVandens</vt:lpstr>
      <vt:lpstr>VAS073_F_Administracine333GeriamojoVandens</vt:lpstr>
      <vt:lpstr>'Forma 4'!VAS073_F_Administracine33IsViso</vt:lpstr>
      <vt:lpstr>VAS073_F_Administracine33IsViso</vt:lpstr>
      <vt:lpstr>'Forma 4'!VAS073_F_Administracine341NuotekuSurinkimas</vt:lpstr>
      <vt:lpstr>VAS073_F_Administracine341NuotekuSurinkimas</vt:lpstr>
      <vt:lpstr>'Forma 4'!VAS073_F_Administracine342NuotekuValymas</vt:lpstr>
      <vt:lpstr>VAS073_F_Administracine342NuotekuValymas</vt:lpstr>
      <vt:lpstr>'Forma 4'!VAS073_F_Administracine343NuotekuDumblo</vt:lpstr>
      <vt:lpstr>VAS073_F_Administracine343NuotekuDumblo</vt:lpstr>
      <vt:lpstr>'Forma 4'!VAS073_F_Administracine34IsViso</vt:lpstr>
      <vt:lpstr>VAS073_F_Administracine34IsViso</vt:lpstr>
      <vt:lpstr>'Forma 4'!VAS073_F_Administracine35PavirsiniuNuoteku</vt:lpstr>
      <vt:lpstr>VAS073_F_Administracine35PavirsiniuNuoteku</vt:lpstr>
      <vt:lpstr>'Forma 4'!VAS073_F_Administracine36KitosReguliuojamosios</vt:lpstr>
      <vt:lpstr>VAS073_F_Administracine36KitosReguliuojamosios</vt:lpstr>
      <vt:lpstr>'Forma 4'!VAS073_F_Administracine37KitosVeiklos</vt:lpstr>
      <vt:lpstr>VAS073_F_Administracine37KitosVeiklos</vt:lpstr>
      <vt:lpstr>'Forma 4'!VAS073_F_Administracine3Apskaitosveikla1</vt:lpstr>
      <vt:lpstr>VAS073_F_Administracine3Apskaitosveikla1</vt:lpstr>
      <vt:lpstr>'Forma 4'!VAS073_F_Administracine3Kitareguliuoja1</vt:lpstr>
      <vt:lpstr>VAS073_F_Administracine3Kitareguliuoja1</vt:lpstr>
      <vt:lpstr>'Forma 4'!VAS073_F_Apskaitosiraud11IS</vt:lpstr>
      <vt:lpstr>VAS073_F_Apskaitosiraud11IS</vt:lpstr>
      <vt:lpstr>'Forma 4'!VAS073_F_Apskaitosiraud131GeriamojoVandens</vt:lpstr>
      <vt:lpstr>VAS073_F_Apskaitosiraud131GeriamojoVandens</vt:lpstr>
      <vt:lpstr>'Forma 4'!VAS073_F_Apskaitosiraud132GeriamojoVandens</vt:lpstr>
      <vt:lpstr>VAS073_F_Apskaitosiraud132GeriamojoVandens</vt:lpstr>
      <vt:lpstr>'Forma 4'!VAS073_F_Apskaitosiraud133GeriamojoVandens</vt:lpstr>
      <vt:lpstr>VAS073_F_Apskaitosiraud133GeriamojoVandens</vt:lpstr>
      <vt:lpstr>'Forma 4'!VAS073_F_Apskaitosiraud13IsViso</vt:lpstr>
      <vt:lpstr>VAS073_F_Apskaitosiraud13IsViso</vt:lpstr>
      <vt:lpstr>'Forma 4'!VAS073_F_Apskaitosiraud141NuotekuSurinkimas</vt:lpstr>
      <vt:lpstr>VAS073_F_Apskaitosiraud141NuotekuSurinkimas</vt:lpstr>
      <vt:lpstr>'Forma 4'!VAS073_F_Apskaitosiraud142NuotekuValymas</vt:lpstr>
      <vt:lpstr>VAS073_F_Apskaitosiraud142NuotekuValymas</vt:lpstr>
      <vt:lpstr>'Forma 4'!VAS073_F_Apskaitosiraud143NuotekuDumblo</vt:lpstr>
      <vt:lpstr>VAS073_F_Apskaitosiraud143NuotekuDumblo</vt:lpstr>
      <vt:lpstr>'Forma 4'!VAS073_F_Apskaitosiraud14IsViso</vt:lpstr>
      <vt:lpstr>VAS073_F_Apskaitosiraud14IsViso</vt:lpstr>
      <vt:lpstr>'Forma 4'!VAS073_F_Apskaitosiraud15PavirsiniuNuoteku</vt:lpstr>
      <vt:lpstr>VAS073_F_Apskaitosiraud15PavirsiniuNuoteku</vt:lpstr>
      <vt:lpstr>'Forma 4'!VAS073_F_Apskaitosiraud16KitosReguliuojamosios</vt:lpstr>
      <vt:lpstr>VAS073_F_Apskaitosiraud16KitosReguliuojamosios</vt:lpstr>
      <vt:lpstr>'Forma 4'!VAS073_F_Apskaitosiraud17KitosVeiklos</vt:lpstr>
      <vt:lpstr>VAS073_F_Apskaitosiraud17KitosVeiklos</vt:lpstr>
      <vt:lpstr>'Forma 4'!VAS073_F_Apskaitosiraud1Apskaitosveikla1</vt:lpstr>
      <vt:lpstr>VAS073_F_Apskaitosiraud1Apskaitosveikla1</vt:lpstr>
      <vt:lpstr>'Forma 4'!VAS073_F_Apskaitosiraud1Kitareguliuoja1</vt:lpstr>
      <vt:lpstr>VAS073_F_Apskaitosiraud1Kitareguliuoja1</vt:lpstr>
      <vt:lpstr>'Forma 4'!VAS073_F_Apskaitosiraud21IS</vt:lpstr>
      <vt:lpstr>VAS073_F_Apskaitosiraud21IS</vt:lpstr>
      <vt:lpstr>'Forma 4'!VAS073_F_Apskaitosiraud231GeriamojoVandens</vt:lpstr>
      <vt:lpstr>VAS073_F_Apskaitosiraud231GeriamojoVandens</vt:lpstr>
      <vt:lpstr>'Forma 4'!VAS073_F_Apskaitosiraud232GeriamojoVandens</vt:lpstr>
      <vt:lpstr>VAS073_F_Apskaitosiraud232GeriamojoVandens</vt:lpstr>
      <vt:lpstr>'Forma 4'!VAS073_F_Apskaitosiraud233GeriamojoVandens</vt:lpstr>
      <vt:lpstr>VAS073_F_Apskaitosiraud233GeriamojoVandens</vt:lpstr>
      <vt:lpstr>'Forma 4'!VAS073_F_Apskaitosiraud23IsViso</vt:lpstr>
      <vt:lpstr>VAS073_F_Apskaitosiraud23IsViso</vt:lpstr>
      <vt:lpstr>'Forma 4'!VAS073_F_Apskaitosiraud241NuotekuSurinkimas</vt:lpstr>
      <vt:lpstr>VAS073_F_Apskaitosiraud241NuotekuSurinkimas</vt:lpstr>
      <vt:lpstr>'Forma 4'!VAS073_F_Apskaitosiraud242NuotekuValymas</vt:lpstr>
      <vt:lpstr>VAS073_F_Apskaitosiraud242NuotekuValymas</vt:lpstr>
      <vt:lpstr>'Forma 4'!VAS073_F_Apskaitosiraud243NuotekuDumblo</vt:lpstr>
      <vt:lpstr>VAS073_F_Apskaitosiraud243NuotekuDumblo</vt:lpstr>
      <vt:lpstr>'Forma 4'!VAS073_F_Apskaitosiraud24IsViso</vt:lpstr>
      <vt:lpstr>VAS073_F_Apskaitosiraud24IsViso</vt:lpstr>
      <vt:lpstr>'Forma 4'!VAS073_F_Apskaitosiraud25PavirsiniuNuoteku</vt:lpstr>
      <vt:lpstr>VAS073_F_Apskaitosiraud25PavirsiniuNuoteku</vt:lpstr>
      <vt:lpstr>'Forma 4'!VAS073_F_Apskaitosiraud26KitosReguliuojamosios</vt:lpstr>
      <vt:lpstr>VAS073_F_Apskaitosiraud26KitosReguliuojamosios</vt:lpstr>
      <vt:lpstr>'Forma 4'!VAS073_F_Apskaitosiraud27KitosVeiklos</vt:lpstr>
      <vt:lpstr>VAS073_F_Apskaitosiraud27KitosVeiklos</vt:lpstr>
      <vt:lpstr>'Forma 4'!VAS073_F_Apskaitosiraud2Apskaitosveikla1</vt:lpstr>
      <vt:lpstr>VAS073_F_Apskaitosiraud2Apskaitosveikla1</vt:lpstr>
      <vt:lpstr>'Forma 4'!VAS073_F_Apskaitosiraud2Kitareguliuoja1</vt:lpstr>
      <vt:lpstr>VAS073_F_Apskaitosiraud2Kitareguliuoja1</vt:lpstr>
      <vt:lpstr>'Forma 4'!VAS073_F_Apskaitosiraud31IS</vt:lpstr>
      <vt:lpstr>VAS073_F_Apskaitosiraud31IS</vt:lpstr>
      <vt:lpstr>'Forma 4'!VAS073_F_Apskaitosiraud331GeriamojoVandens</vt:lpstr>
      <vt:lpstr>VAS073_F_Apskaitosiraud331GeriamojoVandens</vt:lpstr>
      <vt:lpstr>'Forma 4'!VAS073_F_Apskaitosiraud332GeriamojoVandens</vt:lpstr>
      <vt:lpstr>VAS073_F_Apskaitosiraud332GeriamojoVandens</vt:lpstr>
      <vt:lpstr>'Forma 4'!VAS073_F_Apskaitosiraud333GeriamojoVandens</vt:lpstr>
      <vt:lpstr>VAS073_F_Apskaitosiraud333GeriamojoVandens</vt:lpstr>
      <vt:lpstr>'Forma 4'!VAS073_F_Apskaitosiraud33IsViso</vt:lpstr>
      <vt:lpstr>VAS073_F_Apskaitosiraud33IsViso</vt:lpstr>
      <vt:lpstr>'Forma 4'!VAS073_F_Apskaitosiraud341NuotekuSurinkimas</vt:lpstr>
      <vt:lpstr>VAS073_F_Apskaitosiraud341NuotekuSurinkimas</vt:lpstr>
      <vt:lpstr>'Forma 4'!VAS073_F_Apskaitosiraud342NuotekuValymas</vt:lpstr>
      <vt:lpstr>VAS073_F_Apskaitosiraud342NuotekuValymas</vt:lpstr>
      <vt:lpstr>'Forma 4'!VAS073_F_Apskaitosiraud343NuotekuDumblo</vt:lpstr>
      <vt:lpstr>VAS073_F_Apskaitosiraud343NuotekuDumblo</vt:lpstr>
      <vt:lpstr>'Forma 4'!VAS073_F_Apskaitosiraud34IsViso</vt:lpstr>
      <vt:lpstr>VAS073_F_Apskaitosiraud34IsViso</vt:lpstr>
      <vt:lpstr>'Forma 4'!VAS073_F_Apskaitosiraud35PavirsiniuNuoteku</vt:lpstr>
      <vt:lpstr>VAS073_F_Apskaitosiraud35PavirsiniuNuoteku</vt:lpstr>
      <vt:lpstr>'Forma 4'!VAS073_F_Apskaitosiraud36KitosReguliuojamosios</vt:lpstr>
      <vt:lpstr>VAS073_F_Apskaitosiraud36KitosReguliuojamosios</vt:lpstr>
      <vt:lpstr>'Forma 4'!VAS073_F_Apskaitosiraud37KitosVeiklos</vt:lpstr>
      <vt:lpstr>VAS073_F_Apskaitosiraud37KitosVeiklos</vt:lpstr>
      <vt:lpstr>'Forma 4'!VAS073_F_Apskaitosiraud3Apskaitosveikla1</vt:lpstr>
      <vt:lpstr>VAS073_F_Apskaitosiraud3Apskaitosveikla1</vt:lpstr>
      <vt:lpstr>'Forma 4'!VAS073_F_Apskaitosiraud3Kitareguliuoja1</vt:lpstr>
      <vt:lpstr>VAS073_F_Apskaitosiraud3Kitareguliuoja1</vt:lpstr>
      <vt:lpstr>'Forma 4'!VAS073_F_Apskaitosiraud41IS</vt:lpstr>
      <vt:lpstr>VAS073_F_Apskaitosiraud41IS</vt:lpstr>
      <vt:lpstr>'Forma 4'!VAS073_F_Apskaitosiraud431GeriamojoVandens</vt:lpstr>
      <vt:lpstr>VAS073_F_Apskaitosiraud431GeriamojoVandens</vt:lpstr>
      <vt:lpstr>'Forma 4'!VAS073_F_Apskaitosiraud432GeriamojoVandens</vt:lpstr>
      <vt:lpstr>VAS073_F_Apskaitosiraud432GeriamojoVandens</vt:lpstr>
      <vt:lpstr>'Forma 4'!VAS073_F_Apskaitosiraud433GeriamojoVandens</vt:lpstr>
      <vt:lpstr>VAS073_F_Apskaitosiraud433GeriamojoVandens</vt:lpstr>
      <vt:lpstr>'Forma 4'!VAS073_F_Apskaitosiraud43IsViso</vt:lpstr>
      <vt:lpstr>VAS073_F_Apskaitosiraud43IsViso</vt:lpstr>
      <vt:lpstr>'Forma 4'!VAS073_F_Apskaitosiraud441NuotekuSurinkimas</vt:lpstr>
      <vt:lpstr>VAS073_F_Apskaitosiraud441NuotekuSurinkimas</vt:lpstr>
      <vt:lpstr>'Forma 4'!VAS073_F_Apskaitosiraud442NuotekuValymas</vt:lpstr>
      <vt:lpstr>VAS073_F_Apskaitosiraud442NuotekuValymas</vt:lpstr>
      <vt:lpstr>'Forma 4'!VAS073_F_Apskaitosiraud443NuotekuDumblo</vt:lpstr>
      <vt:lpstr>VAS073_F_Apskaitosiraud443NuotekuDumblo</vt:lpstr>
      <vt:lpstr>'Forma 4'!VAS073_F_Apskaitosiraud44IsViso</vt:lpstr>
      <vt:lpstr>VAS073_F_Apskaitosiraud44IsViso</vt:lpstr>
      <vt:lpstr>'Forma 4'!VAS073_F_Apskaitosiraud45PavirsiniuNuoteku</vt:lpstr>
      <vt:lpstr>VAS073_F_Apskaitosiraud45PavirsiniuNuoteku</vt:lpstr>
      <vt:lpstr>'Forma 4'!VAS073_F_Apskaitosiraud46KitosReguliuojamosios</vt:lpstr>
      <vt:lpstr>VAS073_F_Apskaitosiraud46KitosReguliuojamosios</vt:lpstr>
      <vt:lpstr>'Forma 4'!VAS073_F_Apskaitosiraud47KitosVeiklos</vt:lpstr>
      <vt:lpstr>VAS073_F_Apskaitosiraud47KitosVeiklos</vt:lpstr>
      <vt:lpstr>'Forma 4'!VAS073_F_Apskaitosiraud4Apskaitosveikla1</vt:lpstr>
      <vt:lpstr>VAS073_F_Apskaitosiraud4Apskaitosveikla1</vt:lpstr>
      <vt:lpstr>'Forma 4'!VAS073_F_Apskaitosiraud4Kitareguliuoja1</vt:lpstr>
      <vt:lpstr>VAS073_F_Apskaitosiraud4Kitareguliuoja1</vt:lpstr>
      <vt:lpstr>'Forma 4'!VAS073_F_Avarijusalinim11IS</vt:lpstr>
      <vt:lpstr>VAS073_F_Avarijusalinim11IS</vt:lpstr>
      <vt:lpstr>'Forma 4'!VAS073_F_Avarijusalinim131GeriamojoVandens</vt:lpstr>
      <vt:lpstr>VAS073_F_Avarijusalinim131GeriamojoVandens</vt:lpstr>
      <vt:lpstr>'Forma 4'!VAS073_F_Avarijusalinim132GeriamojoVandens</vt:lpstr>
      <vt:lpstr>VAS073_F_Avarijusalinim132GeriamojoVandens</vt:lpstr>
      <vt:lpstr>'Forma 4'!VAS073_F_Avarijusalinim133GeriamojoVandens</vt:lpstr>
      <vt:lpstr>VAS073_F_Avarijusalinim133GeriamojoVandens</vt:lpstr>
      <vt:lpstr>'Forma 4'!VAS073_F_Avarijusalinim13IsViso</vt:lpstr>
      <vt:lpstr>VAS073_F_Avarijusalinim13IsViso</vt:lpstr>
      <vt:lpstr>'Forma 4'!VAS073_F_Avarijusalinim141NuotekuSurinkimas</vt:lpstr>
      <vt:lpstr>VAS073_F_Avarijusalinim141NuotekuSurinkimas</vt:lpstr>
      <vt:lpstr>'Forma 4'!VAS073_F_Avarijusalinim142NuotekuValymas</vt:lpstr>
      <vt:lpstr>VAS073_F_Avarijusalinim142NuotekuValymas</vt:lpstr>
      <vt:lpstr>'Forma 4'!VAS073_F_Avarijusalinim143NuotekuDumblo</vt:lpstr>
      <vt:lpstr>VAS073_F_Avarijusalinim143NuotekuDumblo</vt:lpstr>
      <vt:lpstr>'Forma 4'!VAS073_F_Avarijusalinim14IsViso</vt:lpstr>
      <vt:lpstr>VAS073_F_Avarijusalinim14IsViso</vt:lpstr>
      <vt:lpstr>'Forma 4'!VAS073_F_Avarijusalinim15PavirsiniuNuoteku</vt:lpstr>
      <vt:lpstr>VAS073_F_Avarijusalinim15PavirsiniuNuoteku</vt:lpstr>
      <vt:lpstr>'Forma 4'!VAS073_F_Avarijusalinim16KitosReguliuojamosios</vt:lpstr>
      <vt:lpstr>VAS073_F_Avarijusalinim16KitosReguliuojamosios</vt:lpstr>
      <vt:lpstr>'Forma 4'!VAS073_F_Avarijusalinim17KitosVeiklos</vt:lpstr>
      <vt:lpstr>VAS073_F_Avarijusalinim17KitosVeiklos</vt:lpstr>
      <vt:lpstr>'Forma 4'!VAS073_F_Avarijusalinim1Apskaitosveikla1</vt:lpstr>
      <vt:lpstr>VAS073_F_Avarijusalinim1Apskaitosveikla1</vt:lpstr>
      <vt:lpstr>'Forma 4'!VAS073_F_Avarijusalinim1Kitareguliuoja1</vt:lpstr>
      <vt:lpstr>VAS073_F_Avarijusalinim1Kitareguliuoja1</vt:lpstr>
      <vt:lpstr>'Forma 4'!VAS073_F_Avarijusalinim21IS</vt:lpstr>
      <vt:lpstr>VAS073_F_Avarijusalinim21IS</vt:lpstr>
      <vt:lpstr>'Forma 4'!VAS073_F_Avarijusalinim231GeriamojoVandens</vt:lpstr>
      <vt:lpstr>VAS073_F_Avarijusalinim231GeriamojoVandens</vt:lpstr>
      <vt:lpstr>'Forma 4'!VAS073_F_Avarijusalinim232GeriamojoVandens</vt:lpstr>
      <vt:lpstr>VAS073_F_Avarijusalinim232GeriamojoVandens</vt:lpstr>
      <vt:lpstr>'Forma 4'!VAS073_F_Avarijusalinim233GeriamojoVandens</vt:lpstr>
      <vt:lpstr>VAS073_F_Avarijusalinim233GeriamojoVandens</vt:lpstr>
      <vt:lpstr>'Forma 4'!VAS073_F_Avarijusalinim23IsViso</vt:lpstr>
      <vt:lpstr>VAS073_F_Avarijusalinim23IsViso</vt:lpstr>
      <vt:lpstr>'Forma 4'!VAS073_F_Avarijusalinim241NuotekuSurinkimas</vt:lpstr>
      <vt:lpstr>VAS073_F_Avarijusalinim241NuotekuSurinkimas</vt:lpstr>
      <vt:lpstr>'Forma 4'!VAS073_F_Avarijusalinim242NuotekuValymas</vt:lpstr>
      <vt:lpstr>VAS073_F_Avarijusalinim242NuotekuValymas</vt:lpstr>
      <vt:lpstr>'Forma 4'!VAS073_F_Avarijusalinim243NuotekuDumblo</vt:lpstr>
      <vt:lpstr>VAS073_F_Avarijusalinim243NuotekuDumblo</vt:lpstr>
      <vt:lpstr>'Forma 4'!VAS073_F_Avarijusalinim24IsViso</vt:lpstr>
      <vt:lpstr>VAS073_F_Avarijusalinim24IsViso</vt:lpstr>
      <vt:lpstr>'Forma 4'!VAS073_F_Avarijusalinim25PavirsiniuNuoteku</vt:lpstr>
      <vt:lpstr>VAS073_F_Avarijusalinim25PavirsiniuNuoteku</vt:lpstr>
      <vt:lpstr>'Forma 4'!VAS073_F_Avarijusalinim26KitosReguliuojamosios</vt:lpstr>
      <vt:lpstr>VAS073_F_Avarijusalinim26KitosReguliuojamosios</vt:lpstr>
      <vt:lpstr>'Forma 4'!VAS073_F_Avarijusalinim27KitosVeiklos</vt:lpstr>
      <vt:lpstr>VAS073_F_Avarijusalinim27KitosVeiklos</vt:lpstr>
      <vt:lpstr>'Forma 4'!VAS073_F_Avarijusalinim2Apskaitosveikla1</vt:lpstr>
      <vt:lpstr>VAS073_F_Avarijusalinim2Apskaitosveikla1</vt:lpstr>
      <vt:lpstr>'Forma 4'!VAS073_F_Avarijusalinim2Kitareguliuoja1</vt:lpstr>
      <vt:lpstr>VAS073_F_Avarijusalinim2Kitareguliuoja1</vt:lpstr>
      <vt:lpstr>'Forma 4'!VAS073_F_Avarijusalinim31IS</vt:lpstr>
      <vt:lpstr>VAS073_F_Avarijusalinim31IS</vt:lpstr>
      <vt:lpstr>'Forma 4'!VAS073_F_Avarijusalinim331GeriamojoVandens</vt:lpstr>
      <vt:lpstr>VAS073_F_Avarijusalinim331GeriamojoVandens</vt:lpstr>
      <vt:lpstr>'Forma 4'!VAS073_F_Avarijusalinim332GeriamojoVandens</vt:lpstr>
      <vt:lpstr>VAS073_F_Avarijusalinim332GeriamojoVandens</vt:lpstr>
      <vt:lpstr>'Forma 4'!VAS073_F_Avarijusalinim333GeriamojoVandens</vt:lpstr>
      <vt:lpstr>VAS073_F_Avarijusalinim333GeriamojoVandens</vt:lpstr>
      <vt:lpstr>'Forma 4'!VAS073_F_Avarijusalinim33IsViso</vt:lpstr>
      <vt:lpstr>VAS073_F_Avarijusalinim33IsViso</vt:lpstr>
      <vt:lpstr>'Forma 4'!VAS073_F_Avarijusalinim341NuotekuSurinkimas</vt:lpstr>
      <vt:lpstr>VAS073_F_Avarijusalinim341NuotekuSurinkimas</vt:lpstr>
      <vt:lpstr>'Forma 4'!VAS073_F_Avarijusalinim342NuotekuValymas</vt:lpstr>
      <vt:lpstr>VAS073_F_Avarijusalinim342NuotekuValymas</vt:lpstr>
      <vt:lpstr>'Forma 4'!VAS073_F_Avarijusalinim343NuotekuDumblo</vt:lpstr>
      <vt:lpstr>VAS073_F_Avarijusalinim343NuotekuDumblo</vt:lpstr>
      <vt:lpstr>'Forma 4'!VAS073_F_Avarijusalinim34IsViso</vt:lpstr>
      <vt:lpstr>VAS073_F_Avarijusalinim34IsViso</vt:lpstr>
      <vt:lpstr>'Forma 4'!VAS073_F_Avarijusalinim35PavirsiniuNuoteku</vt:lpstr>
      <vt:lpstr>VAS073_F_Avarijusalinim35PavirsiniuNuoteku</vt:lpstr>
      <vt:lpstr>'Forma 4'!VAS073_F_Avarijusalinim36KitosReguliuojamosios</vt:lpstr>
      <vt:lpstr>VAS073_F_Avarijusalinim36KitosReguliuojamosios</vt:lpstr>
      <vt:lpstr>'Forma 4'!VAS073_F_Avarijusalinim37KitosVeiklos</vt:lpstr>
      <vt:lpstr>VAS073_F_Avarijusalinim37KitosVeiklos</vt:lpstr>
      <vt:lpstr>'Forma 4'!VAS073_F_Avarijusalinim3Apskaitosveikla1</vt:lpstr>
      <vt:lpstr>VAS073_F_Avarijusalinim3Apskaitosveikla1</vt:lpstr>
      <vt:lpstr>'Forma 4'!VAS073_F_Avarijusalinim3Kitareguliuoja1</vt:lpstr>
      <vt:lpstr>VAS073_F_Avarijusalinim3Kitareguliuoja1</vt:lpstr>
      <vt:lpstr>'Forma 4'!VAS073_F_Avarijusalinim41IS</vt:lpstr>
      <vt:lpstr>VAS073_F_Avarijusalinim41IS</vt:lpstr>
      <vt:lpstr>'Forma 4'!VAS073_F_Avarijusalinim431GeriamojoVandens</vt:lpstr>
      <vt:lpstr>VAS073_F_Avarijusalinim431GeriamojoVandens</vt:lpstr>
      <vt:lpstr>'Forma 4'!VAS073_F_Avarijusalinim432GeriamojoVandens</vt:lpstr>
      <vt:lpstr>VAS073_F_Avarijusalinim432GeriamojoVandens</vt:lpstr>
      <vt:lpstr>'Forma 4'!VAS073_F_Avarijusalinim433GeriamojoVandens</vt:lpstr>
      <vt:lpstr>VAS073_F_Avarijusalinim433GeriamojoVandens</vt:lpstr>
      <vt:lpstr>'Forma 4'!VAS073_F_Avarijusalinim43IsViso</vt:lpstr>
      <vt:lpstr>VAS073_F_Avarijusalinim43IsViso</vt:lpstr>
      <vt:lpstr>'Forma 4'!VAS073_F_Avarijusalinim441NuotekuSurinkimas</vt:lpstr>
      <vt:lpstr>VAS073_F_Avarijusalinim441NuotekuSurinkimas</vt:lpstr>
      <vt:lpstr>'Forma 4'!VAS073_F_Avarijusalinim442NuotekuValymas</vt:lpstr>
      <vt:lpstr>VAS073_F_Avarijusalinim442NuotekuValymas</vt:lpstr>
      <vt:lpstr>'Forma 4'!VAS073_F_Avarijusalinim443NuotekuDumblo</vt:lpstr>
      <vt:lpstr>VAS073_F_Avarijusalinim443NuotekuDumblo</vt:lpstr>
      <vt:lpstr>'Forma 4'!VAS073_F_Avarijusalinim44IsViso</vt:lpstr>
      <vt:lpstr>VAS073_F_Avarijusalinim44IsViso</vt:lpstr>
      <vt:lpstr>'Forma 4'!VAS073_F_Avarijusalinim45PavirsiniuNuoteku</vt:lpstr>
      <vt:lpstr>VAS073_F_Avarijusalinim45PavirsiniuNuoteku</vt:lpstr>
      <vt:lpstr>'Forma 4'!VAS073_F_Avarijusalinim46KitosReguliuojamosios</vt:lpstr>
      <vt:lpstr>VAS073_F_Avarijusalinim46KitosReguliuojamosios</vt:lpstr>
      <vt:lpstr>'Forma 4'!VAS073_F_Avarijusalinim47KitosVeiklos</vt:lpstr>
      <vt:lpstr>VAS073_F_Avarijusalinim47KitosVeiklos</vt:lpstr>
      <vt:lpstr>'Forma 4'!VAS073_F_Avarijusalinim4Apskaitosveikla1</vt:lpstr>
      <vt:lpstr>VAS073_F_Avarijusalinim4Apskaitosveikla1</vt:lpstr>
      <vt:lpstr>'Forma 4'!VAS073_F_Avarijusalinim4Kitareguliuoja1</vt:lpstr>
      <vt:lpstr>VAS073_F_Avarijusalinim4Kitareguliuoja1</vt:lpstr>
      <vt:lpstr>'Forma 4'!VAS073_F_Avarijusalinim51IS</vt:lpstr>
      <vt:lpstr>VAS073_F_Avarijusalinim51IS</vt:lpstr>
      <vt:lpstr>'Forma 4'!VAS073_F_Avarijusalinim531GeriamojoVandens</vt:lpstr>
      <vt:lpstr>VAS073_F_Avarijusalinim531GeriamojoVandens</vt:lpstr>
      <vt:lpstr>'Forma 4'!VAS073_F_Avarijusalinim532GeriamojoVandens</vt:lpstr>
      <vt:lpstr>VAS073_F_Avarijusalinim532GeriamojoVandens</vt:lpstr>
      <vt:lpstr>'Forma 4'!VAS073_F_Avarijusalinim533GeriamojoVandens</vt:lpstr>
      <vt:lpstr>VAS073_F_Avarijusalinim533GeriamojoVandens</vt:lpstr>
      <vt:lpstr>'Forma 4'!VAS073_F_Avarijusalinim53IsViso</vt:lpstr>
      <vt:lpstr>VAS073_F_Avarijusalinim53IsViso</vt:lpstr>
      <vt:lpstr>'Forma 4'!VAS073_F_Avarijusalinim541NuotekuSurinkimas</vt:lpstr>
      <vt:lpstr>VAS073_F_Avarijusalinim541NuotekuSurinkimas</vt:lpstr>
      <vt:lpstr>'Forma 4'!VAS073_F_Avarijusalinim542NuotekuValymas</vt:lpstr>
      <vt:lpstr>VAS073_F_Avarijusalinim542NuotekuValymas</vt:lpstr>
      <vt:lpstr>'Forma 4'!VAS073_F_Avarijusalinim543NuotekuDumblo</vt:lpstr>
      <vt:lpstr>VAS073_F_Avarijusalinim543NuotekuDumblo</vt:lpstr>
      <vt:lpstr>'Forma 4'!VAS073_F_Avarijusalinim54IsViso</vt:lpstr>
      <vt:lpstr>VAS073_F_Avarijusalinim54IsViso</vt:lpstr>
      <vt:lpstr>'Forma 4'!VAS073_F_Avarijusalinim55PavirsiniuNuoteku</vt:lpstr>
      <vt:lpstr>VAS073_F_Avarijusalinim55PavirsiniuNuoteku</vt:lpstr>
      <vt:lpstr>'Forma 4'!VAS073_F_Avarijusalinim56KitosReguliuojamosios</vt:lpstr>
      <vt:lpstr>VAS073_F_Avarijusalinim56KitosReguliuojamosios</vt:lpstr>
      <vt:lpstr>'Forma 4'!VAS073_F_Avarijusalinim57KitosVeiklos</vt:lpstr>
      <vt:lpstr>VAS073_F_Avarijusalinim57KitosVeiklos</vt:lpstr>
      <vt:lpstr>'Forma 4'!VAS073_F_Avarijusalinim5Apskaitosveikla1</vt:lpstr>
      <vt:lpstr>VAS073_F_Avarijusalinim5Apskaitosveikla1</vt:lpstr>
      <vt:lpstr>'Forma 4'!VAS073_F_Avarijusalinim5Kitareguliuoja1</vt:lpstr>
      <vt:lpstr>VAS073_F_Avarijusalinim5Kitareguliuoja1</vt:lpstr>
      <vt:lpstr>'Forma 4'!VAS073_F_Bankopaslauguk11IS</vt:lpstr>
      <vt:lpstr>VAS073_F_Bankopaslauguk11IS</vt:lpstr>
      <vt:lpstr>'Forma 4'!VAS073_F_Bankopaslauguk131GeriamojoVandens</vt:lpstr>
      <vt:lpstr>VAS073_F_Bankopaslauguk131GeriamojoVandens</vt:lpstr>
      <vt:lpstr>'Forma 4'!VAS073_F_Bankopaslauguk132GeriamojoVandens</vt:lpstr>
      <vt:lpstr>VAS073_F_Bankopaslauguk132GeriamojoVandens</vt:lpstr>
      <vt:lpstr>'Forma 4'!VAS073_F_Bankopaslauguk133GeriamojoVandens</vt:lpstr>
      <vt:lpstr>VAS073_F_Bankopaslauguk133GeriamojoVandens</vt:lpstr>
      <vt:lpstr>'Forma 4'!VAS073_F_Bankopaslauguk13IsViso</vt:lpstr>
      <vt:lpstr>VAS073_F_Bankopaslauguk13IsViso</vt:lpstr>
      <vt:lpstr>'Forma 4'!VAS073_F_Bankopaslauguk141NuotekuSurinkimas</vt:lpstr>
      <vt:lpstr>VAS073_F_Bankopaslauguk141NuotekuSurinkimas</vt:lpstr>
      <vt:lpstr>'Forma 4'!VAS073_F_Bankopaslauguk142NuotekuValymas</vt:lpstr>
      <vt:lpstr>VAS073_F_Bankopaslauguk142NuotekuValymas</vt:lpstr>
      <vt:lpstr>'Forma 4'!VAS073_F_Bankopaslauguk143NuotekuDumblo</vt:lpstr>
      <vt:lpstr>VAS073_F_Bankopaslauguk143NuotekuDumblo</vt:lpstr>
      <vt:lpstr>'Forma 4'!VAS073_F_Bankopaslauguk14IsViso</vt:lpstr>
      <vt:lpstr>VAS073_F_Bankopaslauguk14IsViso</vt:lpstr>
      <vt:lpstr>'Forma 4'!VAS073_F_Bankopaslauguk15PavirsiniuNuoteku</vt:lpstr>
      <vt:lpstr>VAS073_F_Bankopaslauguk15PavirsiniuNuoteku</vt:lpstr>
      <vt:lpstr>'Forma 4'!VAS073_F_Bankopaslauguk16KitosReguliuojamosios</vt:lpstr>
      <vt:lpstr>VAS073_F_Bankopaslauguk16KitosReguliuojamosios</vt:lpstr>
      <vt:lpstr>'Forma 4'!VAS073_F_Bankopaslauguk17KitosVeiklos</vt:lpstr>
      <vt:lpstr>VAS073_F_Bankopaslauguk17KitosVeiklos</vt:lpstr>
      <vt:lpstr>'Forma 4'!VAS073_F_Bankopaslauguk1Apskaitosveikla1</vt:lpstr>
      <vt:lpstr>VAS073_F_Bankopaslauguk1Apskaitosveikla1</vt:lpstr>
      <vt:lpstr>'Forma 4'!VAS073_F_Bankopaslauguk1Kitareguliuoja1</vt:lpstr>
      <vt:lpstr>VAS073_F_Bankopaslauguk1Kitareguliuoja1</vt:lpstr>
      <vt:lpstr>'Forma 4'!VAS073_F_Bankopaslauguk21IS</vt:lpstr>
      <vt:lpstr>VAS073_F_Bankopaslauguk21IS</vt:lpstr>
      <vt:lpstr>'Forma 4'!VAS073_F_Bankopaslauguk231GeriamojoVandens</vt:lpstr>
      <vt:lpstr>VAS073_F_Bankopaslauguk231GeriamojoVandens</vt:lpstr>
      <vt:lpstr>'Forma 4'!VAS073_F_Bankopaslauguk232GeriamojoVandens</vt:lpstr>
      <vt:lpstr>VAS073_F_Bankopaslauguk232GeriamojoVandens</vt:lpstr>
      <vt:lpstr>'Forma 4'!VAS073_F_Bankopaslauguk233GeriamojoVandens</vt:lpstr>
      <vt:lpstr>VAS073_F_Bankopaslauguk233GeriamojoVandens</vt:lpstr>
      <vt:lpstr>'Forma 4'!VAS073_F_Bankopaslauguk23IsViso</vt:lpstr>
      <vt:lpstr>VAS073_F_Bankopaslauguk23IsViso</vt:lpstr>
      <vt:lpstr>'Forma 4'!VAS073_F_Bankopaslauguk241NuotekuSurinkimas</vt:lpstr>
      <vt:lpstr>VAS073_F_Bankopaslauguk241NuotekuSurinkimas</vt:lpstr>
      <vt:lpstr>'Forma 4'!VAS073_F_Bankopaslauguk242NuotekuValymas</vt:lpstr>
      <vt:lpstr>VAS073_F_Bankopaslauguk242NuotekuValymas</vt:lpstr>
      <vt:lpstr>'Forma 4'!VAS073_F_Bankopaslauguk243NuotekuDumblo</vt:lpstr>
      <vt:lpstr>VAS073_F_Bankopaslauguk243NuotekuDumblo</vt:lpstr>
      <vt:lpstr>'Forma 4'!VAS073_F_Bankopaslauguk24IsViso</vt:lpstr>
      <vt:lpstr>VAS073_F_Bankopaslauguk24IsViso</vt:lpstr>
      <vt:lpstr>'Forma 4'!VAS073_F_Bankopaslauguk25PavirsiniuNuoteku</vt:lpstr>
      <vt:lpstr>VAS073_F_Bankopaslauguk25PavirsiniuNuoteku</vt:lpstr>
      <vt:lpstr>'Forma 4'!VAS073_F_Bankopaslauguk26KitosReguliuojamosios</vt:lpstr>
      <vt:lpstr>VAS073_F_Bankopaslauguk26KitosReguliuojamosios</vt:lpstr>
      <vt:lpstr>'Forma 4'!VAS073_F_Bankopaslauguk27KitosVeiklos</vt:lpstr>
      <vt:lpstr>VAS073_F_Bankopaslauguk27KitosVeiklos</vt:lpstr>
      <vt:lpstr>'Forma 4'!VAS073_F_Bankopaslauguk2Apskaitosveikla1</vt:lpstr>
      <vt:lpstr>VAS073_F_Bankopaslauguk2Apskaitosveikla1</vt:lpstr>
      <vt:lpstr>'Forma 4'!VAS073_F_Bankopaslauguk2Kitareguliuoja1</vt:lpstr>
      <vt:lpstr>VAS073_F_Bankopaslauguk2Kitareguliuoja1</vt:lpstr>
      <vt:lpstr>'Forma 4'!VAS073_F_Bankopaslauguk31IS</vt:lpstr>
      <vt:lpstr>VAS073_F_Bankopaslauguk31IS</vt:lpstr>
      <vt:lpstr>'Forma 4'!VAS073_F_Bankopaslauguk331GeriamojoVandens</vt:lpstr>
      <vt:lpstr>VAS073_F_Bankopaslauguk331GeriamojoVandens</vt:lpstr>
      <vt:lpstr>'Forma 4'!VAS073_F_Bankopaslauguk332GeriamojoVandens</vt:lpstr>
      <vt:lpstr>VAS073_F_Bankopaslauguk332GeriamojoVandens</vt:lpstr>
      <vt:lpstr>'Forma 4'!VAS073_F_Bankopaslauguk333GeriamojoVandens</vt:lpstr>
      <vt:lpstr>VAS073_F_Bankopaslauguk333GeriamojoVandens</vt:lpstr>
      <vt:lpstr>'Forma 4'!VAS073_F_Bankopaslauguk33IsViso</vt:lpstr>
      <vt:lpstr>VAS073_F_Bankopaslauguk33IsViso</vt:lpstr>
      <vt:lpstr>'Forma 4'!VAS073_F_Bankopaslauguk341NuotekuSurinkimas</vt:lpstr>
      <vt:lpstr>VAS073_F_Bankopaslauguk341NuotekuSurinkimas</vt:lpstr>
      <vt:lpstr>'Forma 4'!VAS073_F_Bankopaslauguk342NuotekuValymas</vt:lpstr>
      <vt:lpstr>VAS073_F_Bankopaslauguk342NuotekuValymas</vt:lpstr>
      <vt:lpstr>'Forma 4'!VAS073_F_Bankopaslauguk343NuotekuDumblo</vt:lpstr>
      <vt:lpstr>VAS073_F_Bankopaslauguk343NuotekuDumblo</vt:lpstr>
      <vt:lpstr>'Forma 4'!VAS073_F_Bankopaslauguk34IsViso</vt:lpstr>
      <vt:lpstr>VAS073_F_Bankopaslauguk34IsViso</vt:lpstr>
      <vt:lpstr>'Forma 4'!VAS073_F_Bankopaslauguk35PavirsiniuNuoteku</vt:lpstr>
      <vt:lpstr>VAS073_F_Bankopaslauguk35PavirsiniuNuoteku</vt:lpstr>
      <vt:lpstr>'Forma 4'!VAS073_F_Bankopaslauguk36KitosReguliuojamosios</vt:lpstr>
      <vt:lpstr>VAS073_F_Bankopaslauguk36KitosReguliuojamosios</vt:lpstr>
      <vt:lpstr>'Forma 4'!VAS073_F_Bankopaslauguk37KitosVeiklos</vt:lpstr>
      <vt:lpstr>VAS073_F_Bankopaslauguk37KitosVeiklos</vt:lpstr>
      <vt:lpstr>'Forma 4'!VAS073_F_Bankopaslauguk3Apskaitosveikla1</vt:lpstr>
      <vt:lpstr>VAS073_F_Bankopaslauguk3Apskaitosveikla1</vt:lpstr>
      <vt:lpstr>'Forma 4'!VAS073_F_Bankopaslauguk3Kitareguliuoja1</vt:lpstr>
      <vt:lpstr>VAS073_F_Bankopaslauguk3Kitareguliuoja1</vt:lpstr>
      <vt:lpstr>'Forma 4'!VAS073_F_Bankopaslauguk41IS</vt:lpstr>
      <vt:lpstr>VAS073_F_Bankopaslauguk41IS</vt:lpstr>
      <vt:lpstr>'Forma 4'!VAS073_F_Bankopaslauguk431GeriamojoVandens</vt:lpstr>
      <vt:lpstr>VAS073_F_Bankopaslauguk431GeriamojoVandens</vt:lpstr>
      <vt:lpstr>'Forma 4'!VAS073_F_Bankopaslauguk432GeriamojoVandens</vt:lpstr>
      <vt:lpstr>VAS073_F_Bankopaslauguk432GeriamojoVandens</vt:lpstr>
      <vt:lpstr>'Forma 4'!VAS073_F_Bankopaslauguk433GeriamojoVandens</vt:lpstr>
      <vt:lpstr>VAS073_F_Bankopaslauguk433GeriamojoVandens</vt:lpstr>
      <vt:lpstr>'Forma 4'!VAS073_F_Bankopaslauguk43IsViso</vt:lpstr>
      <vt:lpstr>VAS073_F_Bankopaslauguk43IsViso</vt:lpstr>
      <vt:lpstr>'Forma 4'!VAS073_F_Bankopaslauguk441NuotekuSurinkimas</vt:lpstr>
      <vt:lpstr>VAS073_F_Bankopaslauguk441NuotekuSurinkimas</vt:lpstr>
      <vt:lpstr>'Forma 4'!VAS073_F_Bankopaslauguk442NuotekuValymas</vt:lpstr>
      <vt:lpstr>VAS073_F_Bankopaslauguk442NuotekuValymas</vt:lpstr>
      <vt:lpstr>'Forma 4'!VAS073_F_Bankopaslauguk443NuotekuDumblo</vt:lpstr>
      <vt:lpstr>VAS073_F_Bankopaslauguk443NuotekuDumblo</vt:lpstr>
      <vt:lpstr>'Forma 4'!VAS073_F_Bankopaslauguk44IsViso</vt:lpstr>
      <vt:lpstr>VAS073_F_Bankopaslauguk44IsViso</vt:lpstr>
      <vt:lpstr>'Forma 4'!VAS073_F_Bankopaslauguk45PavirsiniuNuoteku</vt:lpstr>
      <vt:lpstr>VAS073_F_Bankopaslauguk45PavirsiniuNuoteku</vt:lpstr>
      <vt:lpstr>'Forma 4'!VAS073_F_Bankopaslauguk46KitosReguliuojamosios</vt:lpstr>
      <vt:lpstr>VAS073_F_Bankopaslauguk46KitosReguliuojamosios</vt:lpstr>
      <vt:lpstr>'Forma 4'!VAS073_F_Bankopaslauguk47KitosVeiklos</vt:lpstr>
      <vt:lpstr>VAS073_F_Bankopaslauguk47KitosVeiklos</vt:lpstr>
      <vt:lpstr>'Forma 4'!VAS073_F_Bankopaslauguk4Apskaitosveikla1</vt:lpstr>
      <vt:lpstr>VAS073_F_Bankopaslauguk4Apskaitosveikla1</vt:lpstr>
      <vt:lpstr>'Forma 4'!VAS073_F_Bankopaslauguk4Kitareguliuoja1</vt:lpstr>
      <vt:lpstr>VAS073_F_Bankopaslauguk4Kitareguliuoja1</vt:lpstr>
      <vt:lpstr>'Forma 4'!VAS073_F_Bendrosiospast11IS</vt:lpstr>
      <vt:lpstr>VAS073_F_Bendrosiospast11IS</vt:lpstr>
      <vt:lpstr>'Forma 4'!VAS073_F_Bendrosiospast131GeriamojoVandens</vt:lpstr>
      <vt:lpstr>VAS073_F_Bendrosiospast131GeriamojoVandens</vt:lpstr>
      <vt:lpstr>'Forma 4'!VAS073_F_Bendrosiospast132GeriamojoVandens</vt:lpstr>
      <vt:lpstr>VAS073_F_Bendrosiospast132GeriamojoVandens</vt:lpstr>
      <vt:lpstr>'Forma 4'!VAS073_F_Bendrosiospast133GeriamojoVandens</vt:lpstr>
      <vt:lpstr>VAS073_F_Bendrosiospast133GeriamojoVandens</vt:lpstr>
      <vt:lpstr>'Forma 4'!VAS073_F_Bendrosiospast13IsViso</vt:lpstr>
      <vt:lpstr>VAS073_F_Bendrosiospast13IsViso</vt:lpstr>
      <vt:lpstr>'Forma 4'!VAS073_F_Bendrosiospast141NuotekuSurinkimas</vt:lpstr>
      <vt:lpstr>VAS073_F_Bendrosiospast141NuotekuSurinkimas</vt:lpstr>
      <vt:lpstr>'Forma 4'!VAS073_F_Bendrosiospast142NuotekuValymas</vt:lpstr>
      <vt:lpstr>VAS073_F_Bendrosiospast142NuotekuValymas</vt:lpstr>
      <vt:lpstr>'Forma 4'!VAS073_F_Bendrosiospast143NuotekuDumblo</vt:lpstr>
      <vt:lpstr>VAS073_F_Bendrosiospast143NuotekuDumblo</vt:lpstr>
      <vt:lpstr>'Forma 4'!VAS073_F_Bendrosiospast14IsViso</vt:lpstr>
      <vt:lpstr>VAS073_F_Bendrosiospast14IsViso</vt:lpstr>
      <vt:lpstr>'Forma 4'!VAS073_F_Bendrosiospast15PavirsiniuNuoteku</vt:lpstr>
      <vt:lpstr>VAS073_F_Bendrosiospast15PavirsiniuNuoteku</vt:lpstr>
      <vt:lpstr>'Forma 4'!VAS073_F_Bendrosiospast16KitosReguliuojamosios</vt:lpstr>
      <vt:lpstr>VAS073_F_Bendrosiospast16KitosReguliuojamosios</vt:lpstr>
      <vt:lpstr>'Forma 4'!VAS073_F_Bendrosiospast17KitosVeiklos</vt:lpstr>
      <vt:lpstr>VAS073_F_Bendrosiospast17KitosVeiklos</vt:lpstr>
      <vt:lpstr>'Forma 4'!VAS073_F_Bendrosiospast1Apskaitosveikla1</vt:lpstr>
      <vt:lpstr>VAS073_F_Bendrosiospast1Apskaitosveikla1</vt:lpstr>
      <vt:lpstr>'Forma 4'!VAS073_F_Bendrosiospast1Kitareguliuoja1</vt:lpstr>
      <vt:lpstr>VAS073_F_Bendrosiospast1Kitareguliuoja1</vt:lpstr>
      <vt:lpstr>'Forma 4'!VAS073_F_Bendrosiossana11IS</vt:lpstr>
      <vt:lpstr>VAS073_F_Bendrosiossana11IS</vt:lpstr>
      <vt:lpstr>'Forma 4'!VAS073_F_Bendrosiossana131GeriamojoVandens</vt:lpstr>
      <vt:lpstr>VAS073_F_Bendrosiossana131GeriamojoVandens</vt:lpstr>
      <vt:lpstr>'Forma 4'!VAS073_F_Bendrosiossana132GeriamojoVandens</vt:lpstr>
      <vt:lpstr>VAS073_F_Bendrosiossana132GeriamojoVandens</vt:lpstr>
      <vt:lpstr>'Forma 4'!VAS073_F_Bendrosiossana133GeriamojoVandens</vt:lpstr>
      <vt:lpstr>VAS073_F_Bendrosiossana133GeriamojoVandens</vt:lpstr>
      <vt:lpstr>'Forma 4'!VAS073_F_Bendrosiossana13IsViso</vt:lpstr>
      <vt:lpstr>VAS073_F_Bendrosiossana13IsViso</vt:lpstr>
      <vt:lpstr>'Forma 4'!VAS073_F_Bendrosiossana141NuotekuSurinkimas</vt:lpstr>
      <vt:lpstr>VAS073_F_Bendrosiossana141NuotekuSurinkimas</vt:lpstr>
      <vt:lpstr>'Forma 4'!VAS073_F_Bendrosiossana142NuotekuValymas</vt:lpstr>
      <vt:lpstr>VAS073_F_Bendrosiossana142NuotekuValymas</vt:lpstr>
      <vt:lpstr>'Forma 4'!VAS073_F_Bendrosiossana143NuotekuDumblo</vt:lpstr>
      <vt:lpstr>VAS073_F_Bendrosiossana143NuotekuDumblo</vt:lpstr>
      <vt:lpstr>'Forma 4'!VAS073_F_Bendrosiossana14IsViso</vt:lpstr>
      <vt:lpstr>VAS073_F_Bendrosiossana14IsViso</vt:lpstr>
      <vt:lpstr>'Forma 4'!VAS073_F_Bendrosiossana15PavirsiniuNuoteku</vt:lpstr>
      <vt:lpstr>VAS073_F_Bendrosiossana15PavirsiniuNuoteku</vt:lpstr>
      <vt:lpstr>'Forma 4'!VAS073_F_Bendrosiossana16KitosReguliuojamosios</vt:lpstr>
      <vt:lpstr>VAS073_F_Bendrosiossana16KitosReguliuojamosios</vt:lpstr>
      <vt:lpstr>'Forma 4'!VAS073_F_Bendrosiossana17KitosVeiklos</vt:lpstr>
      <vt:lpstr>VAS073_F_Bendrosiossana17KitosVeiklos</vt:lpstr>
      <vt:lpstr>'Forma 4'!VAS073_F_Bendrosiossana1Apskaitosveikla1</vt:lpstr>
      <vt:lpstr>VAS073_F_Bendrosiossana1Apskaitosveikla1</vt:lpstr>
      <vt:lpstr>'Forma 4'!VAS073_F_Bendrosiossana1Kitareguliuoja1</vt:lpstr>
      <vt:lpstr>VAS073_F_Bendrosiossana1Kitareguliuoja1</vt:lpstr>
      <vt:lpstr>'Forma 4'!VAS073_F_Bendrupatalpus11IS</vt:lpstr>
      <vt:lpstr>VAS073_F_Bendrupatalpus11IS</vt:lpstr>
      <vt:lpstr>'Forma 4'!VAS073_F_Bendrupatalpus131GeriamojoVandens</vt:lpstr>
      <vt:lpstr>VAS073_F_Bendrupatalpus131GeriamojoVandens</vt:lpstr>
      <vt:lpstr>'Forma 4'!VAS073_F_Bendrupatalpus132GeriamojoVandens</vt:lpstr>
      <vt:lpstr>VAS073_F_Bendrupatalpus132GeriamojoVandens</vt:lpstr>
      <vt:lpstr>'Forma 4'!VAS073_F_Bendrupatalpus133GeriamojoVandens</vt:lpstr>
      <vt:lpstr>VAS073_F_Bendrupatalpus133GeriamojoVandens</vt:lpstr>
      <vt:lpstr>'Forma 4'!VAS073_F_Bendrupatalpus13IsViso</vt:lpstr>
      <vt:lpstr>VAS073_F_Bendrupatalpus13IsViso</vt:lpstr>
      <vt:lpstr>'Forma 4'!VAS073_F_Bendrupatalpus141NuotekuSurinkimas</vt:lpstr>
      <vt:lpstr>VAS073_F_Bendrupatalpus141NuotekuSurinkimas</vt:lpstr>
      <vt:lpstr>'Forma 4'!VAS073_F_Bendrupatalpus142NuotekuValymas</vt:lpstr>
      <vt:lpstr>VAS073_F_Bendrupatalpus142NuotekuValymas</vt:lpstr>
      <vt:lpstr>'Forma 4'!VAS073_F_Bendrupatalpus143NuotekuDumblo</vt:lpstr>
      <vt:lpstr>VAS073_F_Bendrupatalpus143NuotekuDumblo</vt:lpstr>
      <vt:lpstr>'Forma 4'!VAS073_F_Bendrupatalpus14IsViso</vt:lpstr>
      <vt:lpstr>VAS073_F_Bendrupatalpus14IsViso</vt:lpstr>
      <vt:lpstr>'Forma 4'!VAS073_F_Bendrupatalpus15PavirsiniuNuoteku</vt:lpstr>
      <vt:lpstr>VAS073_F_Bendrupatalpus15PavirsiniuNuoteku</vt:lpstr>
      <vt:lpstr>'Forma 4'!VAS073_F_Bendrupatalpus16KitosReguliuojamosios</vt:lpstr>
      <vt:lpstr>VAS073_F_Bendrupatalpus16KitosReguliuojamosios</vt:lpstr>
      <vt:lpstr>'Forma 4'!VAS073_F_Bendrupatalpus17KitosVeiklos</vt:lpstr>
      <vt:lpstr>VAS073_F_Bendrupatalpus17KitosVeiklos</vt:lpstr>
      <vt:lpstr>'Forma 4'!VAS073_F_Bendrupatalpus1Apskaitosveikla1</vt:lpstr>
      <vt:lpstr>VAS073_F_Bendrupatalpus1Apskaitosveikla1</vt:lpstr>
      <vt:lpstr>'Forma 4'!VAS073_F_Bendrupatalpus1Kitareguliuoja1</vt:lpstr>
      <vt:lpstr>VAS073_F_Bendrupatalpus1Kitareguliuoja1</vt:lpstr>
      <vt:lpstr>'Forma 4'!VAS073_F_Cpunktui11IS</vt:lpstr>
      <vt:lpstr>VAS073_F_Cpunktui11IS</vt:lpstr>
      <vt:lpstr>'Forma 4'!VAS073_F_Cpunktui21IS</vt:lpstr>
      <vt:lpstr>VAS073_F_Cpunktui21IS</vt:lpstr>
      <vt:lpstr>'Forma 4'!VAS073_F_Cpunktui31IS</vt:lpstr>
      <vt:lpstr>VAS073_F_Cpunktui31IS</vt:lpstr>
      <vt:lpstr>'Forma 4'!VAS073_F_Cpunktui41IS</vt:lpstr>
      <vt:lpstr>VAS073_F_Cpunktui41IS</vt:lpstr>
      <vt:lpstr>'Forma 4'!VAS073_F_Cpunktui51IS</vt:lpstr>
      <vt:lpstr>VAS073_F_Cpunktui51IS</vt:lpstr>
      <vt:lpstr>'Forma 4'!VAS073_F_Cpunktui61IS</vt:lpstr>
      <vt:lpstr>VAS073_F_Cpunktui61IS</vt:lpstr>
      <vt:lpstr>'Forma 4'!VAS073_F_Cpunktui71IS</vt:lpstr>
      <vt:lpstr>VAS073_F_Cpunktui71IS</vt:lpstr>
      <vt:lpstr>'Forma 4'!VAS073_F_Cpunktui81IS</vt:lpstr>
      <vt:lpstr>VAS073_F_Cpunktui81IS</vt:lpstr>
      <vt:lpstr>'Forma 4'!VAS073_F_Darbdavioimoku11IS</vt:lpstr>
      <vt:lpstr>VAS073_F_Darbdavioimoku11IS</vt:lpstr>
      <vt:lpstr>'Forma 4'!VAS073_F_Darbdavioimoku131GeriamojoVandens</vt:lpstr>
      <vt:lpstr>VAS073_F_Darbdavioimoku131GeriamojoVandens</vt:lpstr>
      <vt:lpstr>'Forma 4'!VAS073_F_Darbdavioimoku132GeriamojoVandens</vt:lpstr>
      <vt:lpstr>VAS073_F_Darbdavioimoku132GeriamojoVandens</vt:lpstr>
      <vt:lpstr>'Forma 4'!VAS073_F_Darbdavioimoku133GeriamojoVandens</vt:lpstr>
      <vt:lpstr>VAS073_F_Darbdavioimoku133GeriamojoVandens</vt:lpstr>
      <vt:lpstr>'Forma 4'!VAS073_F_Darbdavioimoku13IsViso</vt:lpstr>
      <vt:lpstr>VAS073_F_Darbdavioimoku13IsViso</vt:lpstr>
      <vt:lpstr>'Forma 4'!VAS073_F_Darbdavioimoku141NuotekuSurinkimas</vt:lpstr>
      <vt:lpstr>VAS073_F_Darbdavioimoku141NuotekuSurinkimas</vt:lpstr>
      <vt:lpstr>'Forma 4'!VAS073_F_Darbdavioimoku142NuotekuValymas</vt:lpstr>
      <vt:lpstr>VAS073_F_Darbdavioimoku142NuotekuValymas</vt:lpstr>
      <vt:lpstr>'Forma 4'!VAS073_F_Darbdavioimoku143NuotekuDumblo</vt:lpstr>
      <vt:lpstr>VAS073_F_Darbdavioimoku143NuotekuDumblo</vt:lpstr>
      <vt:lpstr>'Forma 4'!VAS073_F_Darbdavioimoku14IsViso</vt:lpstr>
      <vt:lpstr>VAS073_F_Darbdavioimoku14IsViso</vt:lpstr>
      <vt:lpstr>'Forma 4'!VAS073_F_Darbdavioimoku15PavirsiniuNuoteku</vt:lpstr>
      <vt:lpstr>VAS073_F_Darbdavioimoku15PavirsiniuNuoteku</vt:lpstr>
      <vt:lpstr>'Forma 4'!VAS073_F_Darbdavioimoku16KitosReguliuojamosios</vt:lpstr>
      <vt:lpstr>VAS073_F_Darbdavioimoku16KitosReguliuojamosios</vt:lpstr>
      <vt:lpstr>'Forma 4'!VAS073_F_Darbdavioimoku17KitosVeiklos</vt:lpstr>
      <vt:lpstr>VAS073_F_Darbdavioimoku17KitosVeiklos</vt:lpstr>
      <vt:lpstr>'Forma 4'!VAS073_F_Darbdavioimoku1Apskaitosveikla1</vt:lpstr>
      <vt:lpstr>VAS073_F_Darbdavioimoku1Apskaitosveikla1</vt:lpstr>
      <vt:lpstr>'Forma 4'!VAS073_F_Darbdavioimoku1Kitareguliuoja1</vt:lpstr>
      <vt:lpstr>VAS073_F_Darbdavioimoku1Kitareguliuoja1</vt:lpstr>
      <vt:lpstr>'Forma 4'!VAS073_F_Darbdavioimoku21IS</vt:lpstr>
      <vt:lpstr>VAS073_F_Darbdavioimoku21IS</vt:lpstr>
      <vt:lpstr>'Forma 4'!VAS073_F_Darbdavioimoku231GeriamojoVandens</vt:lpstr>
      <vt:lpstr>VAS073_F_Darbdavioimoku231GeriamojoVandens</vt:lpstr>
      <vt:lpstr>'Forma 4'!VAS073_F_Darbdavioimoku232GeriamojoVandens</vt:lpstr>
      <vt:lpstr>VAS073_F_Darbdavioimoku232GeriamojoVandens</vt:lpstr>
      <vt:lpstr>'Forma 4'!VAS073_F_Darbdavioimoku233GeriamojoVandens</vt:lpstr>
      <vt:lpstr>VAS073_F_Darbdavioimoku233GeriamojoVandens</vt:lpstr>
      <vt:lpstr>'Forma 4'!VAS073_F_Darbdavioimoku23IsViso</vt:lpstr>
      <vt:lpstr>VAS073_F_Darbdavioimoku23IsViso</vt:lpstr>
      <vt:lpstr>'Forma 4'!VAS073_F_Darbdavioimoku241NuotekuSurinkimas</vt:lpstr>
      <vt:lpstr>VAS073_F_Darbdavioimoku241NuotekuSurinkimas</vt:lpstr>
      <vt:lpstr>'Forma 4'!VAS073_F_Darbdavioimoku242NuotekuValymas</vt:lpstr>
      <vt:lpstr>VAS073_F_Darbdavioimoku242NuotekuValymas</vt:lpstr>
      <vt:lpstr>'Forma 4'!VAS073_F_Darbdavioimoku243NuotekuDumblo</vt:lpstr>
      <vt:lpstr>VAS073_F_Darbdavioimoku243NuotekuDumblo</vt:lpstr>
      <vt:lpstr>'Forma 4'!VAS073_F_Darbdavioimoku24IsViso</vt:lpstr>
      <vt:lpstr>VAS073_F_Darbdavioimoku24IsViso</vt:lpstr>
      <vt:lpstr>'Forma 4'!VAS073_F_Darbdavioimoku25PavirsiniuNuoteku</vt:lpstr>
      <vt:lpstr>VAS073_F_Darbdavioimoku25PavirsiniuNuoteku</vt:lpstr>
      <vt:lpstr>'Forma 4'!VAS073_F_Darbdavioimoku26KitosReguliuojamosios</vt:lpstr>
      <vt:lpstr>VAS073_F_Darbdavioimoku26KitosReguliuojamosios</vt:lpstr>
      <vt:lpstr>'Forma 4'!VAS073_F_Darbdavioimoku27KitosVeiklos</vt:lpstr>
      <vt:lpstr>VAS073_F_Darbdavioimoku27KitosVeiklos</vt:lpstr>
      <vt:lpstr>'Forma 4'!VAS073_F_Darbdavioimoku2Apskaitosveikla1</vt:lpstr>
      <vt:lpstr>VAS073_F_Darbdavioimoku2Apskaitosveikla1</vt:lpstr>
      <vt:lpstr>'Forma 4'!VAS073_F_Darbdavioimoku2Kitareguliuoja1</vt:lpstr>
      <vt:lpstr>VAS073_F_Darbdavioimoku2Kitareguliuoja1</vt:lpstr>
      <vt:lpstr>'Forma 4'!VAS073_F_Darbdavioimoku31IS</vt:lpstr>
      <vt:lpstr>VAS073_F_Darbdavioimoku31IS</vt:lpstr>
      <vt:lpstr>'Forma 4'!VAS073_F_Darbdavioimoku331GeriamojoVandens</vt:lpstr>
      <vt:lpstr>VAS073_F_Darbdavioimoku331GeriamojoVandens</vt:lpstr>
      <vt:lpstr>'Forma 4'!VAS073_F_Darbdavioimoku332GeriamojoVandens</vt:lpstr>
      <vt:lpstr>VAS073_F_Darbdavioimoku332GeriamojoVandens</vt:lpstr>
      <vt:lpstr>'Forma 4'!VAS073_F_Darbdavioimoku333GeriamojoVandens</vt:lpstr>
      <vt:lpstr>VAS073_F_Darbdavioimoku333GeriamojoVandens</vt:lpstr>
      <vt:lpstr>'Forma 4'!VAS073_F_Darbdavioimoku33IsViso</vt:lpstr>
      <vt:lpstr>VAS073_F_Darbdavioimoku33IsViso</vt:lpstr>
      <vt:lpstr>'Forma 4'!VAS073_F_Darbdavioimoku341NuotekuSurinkimas</vt:lpstr>
      <vt:lpstr>VAS073_F_Darbdavioimoku341NuotekuSurinkimas</vt:lpstr>
      <vt:lpstr>'Forma 4'!VAS073_F_Darbdavioimoku342NuotekuValymas</vt:lpstr>
      <vt:lpstr>VAS073_F_Darbdavioimoku342NuotekuValymas</vt:lpstr>
      <vt:lpstr>'Forma 4'!VAS073_F_Darbdavioimoku343NuotekuDumblo</vt:lpstr>
      <vt:lpstr>VAS073_F_Darbdavioimoku343NuotekuDumblo</vt:lpstr>
      <vt:lpstr>'Forma 4'!VAS073_F_Darbdavioimoku34IsViso</vt:lpstr>
      <vt:lpstr>VAS073_F_Darbdavioimoku34IsViso</vt:lpstr>
      <vt:lpstr>'Forma 4'!VAS073_F_Darbdavioimoku35PavirsiniuNuoteku</vt:lpstr>
      <vt:lpstr>VAS073_F_Darbdavioimoku35PavirsiniuNuoteku</vt:lpstr>
      <vt:lpstr>'Forma 4'!VAS073_F_Darbdavioimoku36KitosReguliuojamosios</vt:lpstr>
      <vt:lpstr>VAS073_F_Darbdavioimoku36KitosReguliuojamosios</vt:lpstr>
      <vt:lpstr>'Forma 4'!VAS073_F_Darbdavioimoku37KitosVeiklos</vt:lpstr>
      <vt:lpstr>VAS073_F_Darbdavioimoku37KitosVeiklos</vt:lpstr>
      <vt:lpstr>'Forma 4'!VAS073_F_Darbdavioimoku3Apskaitosveikla1</vt:lpstr>
      <vt:lpstr>VAS073_F_Darbdavioimoku3Apskaitosveikla1</vt:lpstr>
      <vt:lpstr>'Forma 4'!VAS073_F_Darbdavioimoku3Kitareguliuoja1</vt:lpstr>
      <vt:lpstr>VAS073_F_Darbdavioimoku3Kitareguliuoja1</vt:lpstr>
      <vt:lpstr>'Forma 4'!VAS073_F_Darbdavioimoku41IS</vt:lpstr>
      <vt:lpstr>VAS073_F_Darbdavioimoku41IS</vt:lpstr>
      <vt:lpstr>'Forma 4'!VAS073_F_Darbdavioimoku431GeriamojoVandens</vt:lpstr>
      <vt:lpstr>VAS073_F_Darbdavioimoku431GeriamojoVandens</vt:lpstr>
      <vt:lpstr>'Forma 4'!VAS073_F_Darbdavioimoku432GeriamojoVandens</vt:lpstr>
      <vt:lpstr>VAS073_F_Darbdavioimoku432GeriamojoVandens</vt:lpstr>
      <vt:lpstr>'Forma 4'!VAS073_F_Darbdavioimoku433GeriamojoVandens</vt:lpstr>
      <vt:lpstr>VAS073_F_Darbdavioimoku433GeriamojoVandens</vt:lpstr>
      <vt:lpstr>'Forma 4'!VAS073_F_Darbdavioimoku43IsViso</vt:lpstr>
      <vt:lpstr>VAS073_F_Darbdavioimoku43IsViso</vt:lpstr>
      <vt:lpstr>'Forma 4'!VAS073_F_Darbdavioimoku441NuotekuSurinkimas</vt:lpstr>
      <vt:lpstr>VAS073_F_Darbdavioimoku441NuotekuSurinkimas</vt:lpstr>
      <vt:lpstr>'Forma 4'!VAS073_F_Darbdavioimoku442NuotekuValymas</vt:lpstr>
      <vt:lpstr>VAS073_F_Darbdavioimoku442NuotekuValymas</vt:lpstr>
      <vt:lpstr>'Forma 4'!VAS073_F_Darbdavioimoku443NuotekuDumblo</vt:lpstr>
      <vt:lpstr>VAS073_F_Darbdavioimoku443NuotekuDumblo</vt:lpstr>
      <vt:lpstr>'Forma 4'!VAS073_F_Darbdavioimoku44IsViso</vt:lpstr>
      <vt:lpstr>VAS073_F_Darbdavioimoku44IsViso</vt:lpstr>
      <vt:lpstr>'Forma 4'!VAS073_F_Darbdavioimoku45PavirsiniuNuoteku</vt:lpstr>
      <vt:lpstr>VAS073_F_Darbdavioimoku45PavirsiniuNuoteku</vt:lpstr>
      <vt:lpstr>'Forma 4'!VAS073_F_Darbdavioimoku46KitosReguliuojamosios</vt:lpstr>
      <vt:lpstr>VAS073_F_Darbdavioimoku46KitosReguliuojamosios</vt:lpstr>
      <vt:lpstr>'Forma 4'!VAS073_F_Darbdavioimoku47KitosVeiklos</vt:lpstr>
      <vt:lpstr>VAS073_F_Darbdavioimoku47KitosVeiklos</vt:lpstr>
      <vt:lpstr>'Forma 4'!VAS073_F_Darbdavioimoku4Apskaitosveikla1</vt:lpstr>
      <vt:lpstr>VAS073_F_Darbdavioimoku4Apskaitosveikla1</vt:lpstr>
      <vt:lpstr>'Forma 4'!VAS073_F_Darbdavioimoku4Kitareguliuoja1</vt:lpstr>
      <vt:lpstr>VAS073_F_Darbdavioimoku4Kitareguliuoja1</vt:lpstr>
      <vt:lpstr>'Forma 4'!VAS073_F_Darbosaugossan11IS</vt:lpstr>
      <vt:lpstr>VAS073_F_Darbosaugossan11IS</vt:lpstr>
      <vt:lpstr>'Forma 4'!VAS073_F_Darbosaugossan131GeriamojoVandens</vt:lpstr>
      <vt:lpstr>VAS073_F_Darbosaugossan131GeriamojoVandens</vt:lpstr>
      <vt:lpstr>'Forma 4'!VAS073_F_Darbosaugossan132GeriamojoVandens</vt:lpstr>
      <vt:lpstr>VAS073_F_Darbosaugossan132GeriamojoVandens</vt:lpstr>
      <vt:lpstr>'Forma 4'!VAS073_F_Darbosaugossan133GeriamojoVandens</vt:lpstr>
      <vt:lpstr>VAS073_F_Darbosaugossan133GeriamojoVandens</vt:lpstr>
      <vt:lpstr>'Forma 4'!VAS073_F_Darbosaugossan13IsViso</vt:lpstr>
      <vt:lpstr>VAS073_F_Darbosaugossan13IsViso</vt:lpstr>
      <vt:lpstr>'Forma 4'!VAS073_F_Darbosaugossan141NuotekuSurinkimas</vt:lpstr>
      <vt:lpstr>VAS073_F_Darbosaugossan141NuotekuSurinkimas</vt:lpstr>
      <vt:lpstr>'Forma 4'!VAS073_F_Darbosaugossan142NuotekuValymas</vt:lpstr>
      <vt:lpstr>VAS073_F_Darbosaugossan142NuotekuValymas</vt:lpstr>
      <vt:lpstr>'Forma 4'!VAS073_F_Darbosaugossan143NuotekuDumblo</vt:lpstr>
      <vt:lpstr>VAS073_F_Darbosaugossan143NuotekuDumblo</vt:lpstr>
      <vt:lpstr>'Forma 4'!VAS073_F_Darbosaugossan14IsViso</vt:lpstr>
      <vt:lpstr>VAS073_F_Darbosaugossan14IsViso</vt:lpstr>
      <vt:lpstr>'Forma 4'!VAS073_F_Darbosaugossan15PavirsiniuNuoteku</vt:lpstr>
      <vt:lpstr>VAS073_F_Darbosaugossan15PavirsiniuNuoteku</vt:lpstr>
      <vt:lpstr>'Forma 4'!VAS073_F_Darbosaugossan16KitosReguliuojamosios</vt:lpstr>
      <vt:lpstr>VAS073_F_Darbosaugossan16KitosReguliuojamosios</vt:lpstr>
      <vt:lpstr>'Forma 4'!VAS073_F_Darbosaugossan17KitosVeiklos</vt:lpstr>
      <vt:lpstr>VAS073_F_Darbosaugossan17KitosVeiklos</vt:lpstr>
      <vt:lpstr>'Forma 4'!VAS073_F_Darbosaugossan1Apskaitosveikla1</vt:lpstr>
      <vt:lpstr>VAS073_F_Darbosaugossan1Apskaitosveikla1</vt:lpstr>
      <vt:lpstr>'Forma 4'!VAS073_F_Darbosaugossan1Kitareguliuoja1</vt:lpstr>
      <vt:lpstr>VAS073_F_Darbosaugossan1Kitareguliuoja1</vt:lpstr>
      <vt:lpstr>'Forma 4'!VAS073_F_Darbosaugossan21IS</vt:lpstr>
      <vt:lpstr>VAS073_F_Darbosaugossan21IS</vt:lpstr>
      <vt:lpstr>'Forma 4'!VAS073_F_Darbosaugossan231GeriamojoVandens</vt:lpstr>
      <vt:lpstr>VAS073_F_Darbosaugossan231GeriamojoVandens</vt:lpstr>
      <vt:lpstr>'Forma 4'!VAS073_F_Darbosaugossan232GeriamojoVandens</vt:lpstr>
      <vt:lpstr>VAS073_F_Darbosaugossan232GeriamojoVandens</vt:lpstr>
      <vt:lpstr>'Forma 4'!VAS073_F_Darbosaugossan233GeriamojoVandens</vt:lpstr>
      <vt:lpstr>VAS073_F_Darbosaugossan233GeriamojoVandens</vt:lpstr>
      <vt:lpstr>'Forma 4'!VAS073_F_Darbosaugossan23IsViso</vt:lpstr>
      <vt:lpstr>VAS073_F_Darbosaugossan23IsViso</vt:lpstr>
      <vt:lpstr>'Forma 4'!VAS073_F_Darbosaugossan241NuotekuSurinkimas</vt:lpstr>
      <vt:lpstr>VAS073_F_Darbosaugossan241NuotekuSurinkimas</vt:lpstr>
      <vt:lpstr>'Forma 4'!VAS073_F_Darbosaugossan242NuotekuValymas</vt:lpstr>
      <vt:lpstr>VAS073_F_Darbosaugossan242NuotekuValymas</vt:lpstr>
      <vt:lpstr>'Forma 4'!VAS073_F_Darbosaugossan243NuotekuDumblo</vt:lpstr>
      <vt:lpstr>VAS073_F_Darbosaugossan243NuotekuDumblo</vt:lpstr>
      <vt:lpstr>'Forma 4'!VAS073_F_Darbosaugossan24IsViso</vt:lpstr>
      <vt:lpstr>VAS073_F_Darbosaugossan24IsViso</vt:lpstr>
      <vt:lpstr>'Forma 4'!VAS073_F_Darbosaugossan25PavirsiniuNuoteku</vt:lpstr>
      <vt:lpstr>VAS073_F_Darbosaugossan25PavirsiniuNuoteku</vt:lpstr>
      <vt:lpstr>'Forma 4'!VAS073_F_Darbosaugossan26KitosReguliuojamosios</vt:lpstr>
      <vt:lpstr>VAS073_F_Darbosaugossan26KitosReguliuojamosios</vt:lpstr>
      <vt:lpstr>'Forma 4'!VAS073_F_Darbosaugossan27KitosVeiklos</vt:lpstr>
      <vt:lpstr>VAS073_F_Darbosaugossan27KitosVeiklos</vt:lpstr>
      <vt:lpstr>'Forma 4'!VAS073_F_Darbosaugossan2Apskaitosveikla1</vt:lpstr>
      <vt:lpstr>VAS073_F_Darbosaugossan2Apskaitosveikla1</vt:lpstr>
      <vt:lpstr>'Forma 4'!VAS073_F_Darbosaugossan2Kitareguliuoja1</vt:lpstr>
      <vt:lpstr>VAS073_F_Darbosaugossan2Kitareguliuoja1</vt:lpstr>
      <vt:lpstr>'Forma 4'!VAS073_F_Darbosaugossan31IS</vt:lpstr>
      <vt:lpstr>VAS073_F_Darbosaugossan31IS</vt:lpstr>
      <vt:lpstr>'Forma 4'!VAS073_F_Darbosaugossan331GeriamojoVandens</vt:lpstr>
      <vt:lpstr>VAS073_F_Darbosaugossan331GeriamojoVandens</vt:lpstr>
      <vt:lpstr>'Forma 4'!VAS073_F_Darbosaugossan332GeriamojoVandens</vt:lpstr>
      <vt:lpstr>VAS073_F_Darbosaugossan332GeriamojoVandens</vt:lpstr>
      <vt:lpstr>'Forma 4'!VAS073_F_Darbosaugossan333GeriamojoVandens</vt:lpstr>
      <vt:lpstr>VAS073_F_Darbosaugossan333GeriamojoVandens</vt:lpstr>
      <vt:lpstr>'Forma 4'!VAS073_F_Darbosaugossan33IsViso</vt:lpstr>
      <vt:lpstr>VAS073_F_Darbosaugossan33IsViso</vt:lpstr>
      <vt:lpstr>'Forma 4'!VAS073_F_Darbosaugossan341NuotekuSurinkimas</vt:lpstr>
      <vt:lpstr>VAS073_F_Darbosaugossan341NuotekuSurinkimas</vt:lpstr>
      <vt:lpstr>'Forma 4'!VAS073_F_Darbosaugossan342NuotekuValymas</vt:lpstr>
      <vt:lpstr>VAS073_F_Darbosaugossan342NuotekuValymas</vt:lpstr>
      <vt:lpstr>'Forma 4'!VAS073_F_Darbosaugossan343NuotekuDumblo</vt:lpstr>
      <vt:lpstr>VAS073_F_Darbosaugossan343NuotekuDumblo</vt:lpstr>
      <vt:lpstr>'Forma 4'!VAS073_F_Darbosaugossan34IsViso</vt:lpstr>
      <vt:lpstr>VAS073_F_Darbosaugossan34IsViso</vt:lpstr>
      <vt:lpstr>'Forma 4'!VAS073_F_Darbosaugossan35PavirsiniuNuoteku</vt:lpstr>
      <vt:lpstr>VAS073_F_Darbosaugossan35PavirsiniuNuoteku</vt:lpstr>
      <vt:lpstr>'Forma 4'!VAS073_F_Darbosaugossan36KitosReguliuojamosios</vt:lpstr>
      <vt:lpstr>VAS073_F_Darbosaugossan36KitosReguliuojamosios</vt:lpstr>
      <vt:lpstr>'Forma 4'!VAS073_F_Darbosaugossan37KitosVeiklos</vt:lpstr>
      <vt:lpstr>VAS073_F_Darbosaugossan37KitosVeiklos</vt:lpstr>
      <vt:lpstr>'Forma 4'!VAS073_F_Darbosaugossan3Apskaitosveikla1</vt:lpstr>
      <vt:lpstr>VAS073_F_Darbosaugossan3Apskaitosveikla1</vt:lpstr>
      <vt:lpstr>'Forma 4'!VAS073_F_Darbosaugossan3Kitareguliuoja1</vt:lpstr>
      <vt:lpstr>VAS073_F_Darbosaugossan3Kitareguliuoja1</vt:lpstr>
      <vt:lpstr>'Forma 4'!VAS073_F_Darbosaugossan41IS</vt:lpstr>
      <vt:lpstr>VAS073_F_Darbosaugossan41IS</vt:lpstr>
      <vt:lpstr>'Forma 4'!VAS073_F_Darbosaugossan431GeriamojoVandens</vt:lpstr>
      <vt:lpstr>VAS073_F_Darbosaugossan431GeriamojoVandens</vt:lpstr>
      <vt:lpstr>'Forma 4'!VAS073_F_Darbosaugossan432GeriamojoVandens</vt:lpstr>
      <vt:lpstr>VAS073_F_Darbosaugossan432GeriamojoVandens</vt:lpstr>
      <vt:lpstr>'Forma 4'!VAS073_F_Darbosaugossan433GeriamojoVandens</vt:lpstr>
      <vt:lpstr>VAS073_F_Darbosaugossan433GeriamojoVandens</vt:lpstr>
      <vt:lpstr>'Forma 4'!VAS073_F_Darbosaugossan43IsViso</vt:lpstr>
      <vt:lpstr>VAS073_F_Darbosaugossan43IsViso</vt:lpstr>
      <vt:lpstr>'Forma 4'!VAS073_F_Darbosaugossan441NuotekuSurinkimas</vt:lpstr>
      <vt:lpstr>VAS073_F_Darbosaugossan441NuotekuSurinkimas</vt:lpstr>
      <vt:lpstr>'Forma 4'!VAS073_F_Darbosaugossan442NuotekuValymas</vt:lpstr>
      <vt:lpstr>VAS073_F_Darbosaugossan442NuotekuValymas</vt:lpstr>
      <vt:lpstr>'Forma 4'!VAS073_F_Darbosaugossan443NuotekuDumblo</vt:lpstr>
      <vt:lpstr>VAS073_F_Darbosaugossan443NuotekuDumblo</vt:lpstr>
      <vt:lpstr>'Forma 4'!VAS073_F_Darbosaugossan44IsViso</vt:lpstr>
      <vt:lpstr>VAS073_F_Darbosaugossan44IsViso</vt:lpstr>
      <vt:lpstr>'Forma 4'!VAS073_F_Darbosaugossan45PavirsiniuNuoteku</vt:lpstr>
      <vt:lpstr>VAS073_F_Darbosaugossan45PavirsiniuNuoteku</vt:lpstr>
      <vt:lpstr>'Forma 4'!VAS073_F_Darbosaugossan46KitosReguliuojamosios</vt:lpstr>
      <vt:lpstr>VAS073_F_Darbosaugossan46KitosReguliuojamosios</vt:lpstr>
      <vt:lpstr>'Forma 4'!VAS073_F_Darbosaugossan47KitosVeiklos</vt:lpstr>
      <vt:lpstr>VAS073_F_Darbosaugossan47KitosVeiklos</vt:lpstr>
      <vt:lpstr>'Forma 4'!VAS073_F_Darbosaugossan4Apskaitosveikla1</vt:lpstr>
      <vt:lpstr>VAS073_F_Darbosaugossan4Apskaitosveikla1</vt:lpstr>
      <vt:lpstr>'Forma 4'!VAS073_F_Darbosaugossan4Kitareguliuoja1</vt:lpstr>
      <vt:lpstr>VAS073_F_Darbosaugossan4Kitareguliuoja1</vt:lpstr>
      <vt:lpstr>'Forma 4'!VAS073_F_Darbouzmokesci11IS</vt:lpstr>
      <vt:lpstr>VAS073_F_Darbouzmokesci11IS</vt:lpstr>
      <vt:lpstr>'Forma 4'!VAS073_F_Darbouzmokesci131GeriamojoVandens</vt:lpstr>
      <vt:lpstr>VAS073_F_Darbouzmokesci131GeriamojoVandens</vt:lpstr>
      <vt:lpstr>'Forma 4'!VAS073_F_Darbouzmokesci132GeriamojoVandens</vt:lpstr>
      <vt:lpstr>VAS073_F_Darbouzmokesci132GeriamojoVandens</vt:lpstr>
      <vt:lpstr>'Forma 4'!VAS073_F_Darbouzmokesci133GeriamojoVandens</vt:lpstr>
      <vt:lpstr>VAS073_F_Darbouzmokesci133GeriamojoVandens</vt:lpstr>
      <vt:lpstr>'Forma 4'!VAS073_F_Darbouzmokesci13IsViso</vt:lpstr>
      <vt:lpstr>VAS073_F_Darbouzmokesci13IsViso</vt:lpstr>
      <vt:lpstr>'Forma 4'!VAS073_F_Darbouzmokesci141NuotekuSurinkimas</vt:lpstr>
      <vt:lpstr>VAS073_F_Darbouzmokesci141NuotekuSurinkimas</vt:lpstr>
      <vt:lpstr>'Forma 4'!VAS073_F_Darbouzmokesci142NuotekuValymas</vt:lpstr>
      <vt:lpstr>VAS073_F_Darbouzmokesci142NuotekuValymas</vt:lpstr>
      <vt:lpstr>'Forma 4'!VAS073_F_Darbouzmokesci143NuotekuDumblo</vt:lpstr>
      <vt:lpstr>VAS073_F_Darbouzmokesci143NuotekuDumblo</vt:lpstr>
      <vt:lpstr>'Forma 4'!VAS073_F_Darbouzmokesci14IsViso</vt:lpstr>
      <vt:lpstr>VAS073_F_Darbouzmokesci14IsViso</vt:lpstr>
      <vt:lpstr>'Forma 4'!VAS073_F_Darbouzmokesci15PavirsiniuNuoteku</vt:lpstr>
      <vt:lpstr>VAS073_F_Darbouzmokesci15PavirsiniuNuoteku</vt:lpstr>
      <vt:lpstr>'Forma 4'!VAS073_F_Darbouzmokesci16KitosReguliuojamosios</vt:lpstr>
      <vt:lpstr>VAS073_F_Darbouzmokesci16KitosReguliuojamosios</vt:lpstr>
      <vt:lpstr>'Forma 4'!VAS073_F_Darbouzmokesci17KitosVeiklos</vt:lpstr>
      <vt:lpstr>VAS073_F_Darbouzmokesci17KitosVeiklos</vt:lpstr>
      <vt:lpstr>'Forma 4'!VAS073_F_Darbouzmokesci1Apskaitosveikla1</vt:lpstr>
      <vt:lpstr>VAS073_F_Darbouzmokesci1Apskaitosveikla1</vt:lpstr>
      <vt:lpstr>'Forma 4'!VAS073_F_Darbouzmokesci1Kitareguliuoja1</vt:lpstr>
      <vt:lpstr>VAS073_F_Darbouzmokesci1Kitareguliuoja1</vt:lpstr>
      <vt:lpstr>'Forma 4'!VAS073_F_Darbouzmokesci21IS</vt:lpstr>
      <vt:lpstr>VAS073_F_Darbouzmokesci21IS</vt:lpstr>
      <vt:lpstr>'Forma 4'!VAS073_F_Darbouzmokesci231GeriamojoVandens</vt:lpstr>
      <vt:lpstr>VAS073_F_Darbouzmokesci231GeriamojoVandens</vt:lpstr>
      <vt:lpstr>'Forma 4'!VAS073_F_Darbouzmokesci232GeriamojoVandens</vt:lpstr>
      <vt:lpstr>VAS073_F_Darbouzmokesci232GeriamojoVandens</vt:lpstr>
      <vt:lpstr>'Forma 4'!VAS073_F_Darbouzmokesci233GeriamojoVandens</vt:lpstr>
      <vt:lpstr>VAS073_F_Darbouzmokesci233GeriamojoVandens</vt:lpstr>
      <vt:lpstr>'Forma 4'!VAS073_F_Darbouzmokesci23IsViso</vt:lpstr>
      <vt:lpstr>VAS073_F_Darbouzmokesci23IsViso</vt:lpstr>
      <vt:lpstr>'Forma 4'!VAS073_F_Darbouzmokesci241NuotekuSurinkimas</vt:lpstr>
      <vt:lpstr>VAS073_F_Darbouzmokesci241NuotekuSurinkimas</vt:lpstr>
      <vt:lpstr>'Forma 4'!VAS073_F_Darbouzmokesci242NuotekuValymas</vt:lpstr>
      <vt:lpstr>VAS073_F_Darbouzmokesci242NuotekuValymas</vt:lpstr>
      <vt:lpstr>'Forma 4'!VAS073_F_Darbouzmokesci243NuotekuDumblo</vt:lpstr>
      <vt:lpstr>VAS073_F_Darbouzmokesci243NuotekuDumblo</vt:lpstr>
      <vt:lpstr>'Forma 4'!VAS073_F_Darbouzmokesci24IsViso</vt:lpstr>
      <vt:lpstr>VAS073_F_Darbouzmokesci24IsViso</vt:lpstr>
      <vt:lpstr>'Forma 4'!VAS073_F_Darbouzmokesci25PavirsiniuNuoteku</vt:lpstr>
      <vt:lpstr>VAS073_F_Darbouzmokesci25PavirsiniuNuoteku</vt:lpstr>
      <vt:lpstr>'Forma 4'!VAS073_F_Darbouzmokesci26KitosReguliuojamosios</vt:lpstr>
      <vt:lpstr>VAS073_F_Darbouzmokesci26KitosReguliuojamosios</vt:lpstr>
      <vt:lpstr>'Forma 4'!VAS073_F_Darbouzmokesci27KitosVeiklos</vt:lpstr>
      <vt:lpstr>VAS073_F_Darbouzmokesci27KitosVeiklos</vt:lpstr>
      <vt:lpstr>'Forma 4'!VAS073_F_Darbouzmokesci2Apskaitosveikla1</vt:lpstr>
      <vt:lpstr>VAS073_F_Darbouzmokesci2Apskaitosveikla1</vt:lpstr>
      <vt:lpstr>'Forma 4'!VAS073_F_Darbouzmokesci2Kitareguliuoja1</vt:lpstr>
      <vt:lpstr>VAS073_F_Darbouzmokesci2Kitareguliuoja1</vt:lpstr>
      <vt:lpstr>'Forma 4'!VAS073_F_Darbouzmokesci31IS</vt:lpstr>
      <vt:lpstr>VAS073_F_Darbouzmokesci31IS</vt:lpstr>
      <vt:lpstr>'Forma 4'!VAS073_F_Darbouzmokesci331GeriamojoVandens</vt:lpstr>
      <vt:lpstr>VAS073_F_Darbouzmokesci331GeriamojoVandens</vt:lpstr>
      <vt:lpstr>'Forma 4'!VAS073_F_Darbouzmokesci332GeriamojoVandens</vt:lpstr>
      <vt:lpstr>VAS073_F_Darbouzmokesci332GeriamojoVandens</vt:lpstr>
      <vt:lpstr>'Forma 4'!VAS073_F_Darbouzmokesci333GeriamojoVandens</vt:lpstr>
      <vt:lpstr>VAS073_F_Darbouzmokesci333GeriamojoVandens</vt:lpstr>
      <vt:lpstr>'Forma 4'!VAS073_F_Darbouzmokesci33IsViso</vt:lpstr>
      <vt:lpstr>VAS073_F_Darbouzmokesci33IsViso</vt:lpstr>
      <vt:lpstr>'Forma 4'!VAS073_F_Darbouzmokesci341NuotekuSurinkimas</vt:lpstr>
      <vt:lpstr>VAS073_F_Darbouzmokesci341NuotekuSurinkimas</vt:lpstr>
      <vt:lpstr>'Forma 4'!VAS073_F_Darbouzmokesci342NuotekuValymas</vt:lpstr>
      <vt:lpstr>VAS073_F_Darbouzmokesci342NuotekuValymas</vt:lpstr>
      <vt:lpstr>'Forma 4'!VAS073_F_Darbouzmokesci343NuotekuDumblo</vt:lpstr>
      <vt:lpstr>VAS073_F_Darbouzmokesci343NuotekuDumblo</vt:lpstr>
      <vt:lpstr>'Forma 4'!VAS073_F_Darbouzmokesci34IsViso</vt:lpstr>
      <vt:lpstr>VAS073_F_Darbouzmokesci34IsViso</vt:lpstr>
      <vt:lpstr>'Forma 4'!VAS073_F_Darbouzmokesci35PavirsiniuNuoteku</vt:lpstr>
      <vt:lpstr>VAS073_F_Darbouzmokesci35PavirsiniuNuoteku</vt:lpstr>
      <vt:lpstr>'Forma 4'!VAS073_F_Darbouzmokesci36KitosReguliuojamosios</vt:lpstr>
      <vt:lpstr>VAS073_F_Darbouzmokesci36KitosReguliuojamosios</vt:lpstr>
      <vt:lpstr>'Forma 4'!VAS073_F_Darbouzmokesci37KitosVeiklos</vt:lpstr>
      <vt:lpstr>VAS073_F_Darbouzmokesci37KitosVeiklos</vt:lpstr>
      <vt:lpstr>'Forma 4'!VAS073_F_Darbouzmokesci3Apskaitosveikla1</vt:lpstr>
      <vt:lpstr>VAS073_F_Darbouzmokesci3Apskaitosveikla1</vt:lpstr>
      <vt:lpstr>'Forma 4'!VAS073_F_Darbouzmokesci3Kitareguliuoja1</vt:lpstr>
      <vt:lpstr>VAS073_F_Darbouzmokesci3Kitareguliuoja1</vt:lpstr>
      <vt:lpstr>'Forma 4'!VAS073_F_Darbouzmokesci41IS</vt:lpstr>
      <vt:lpstr>VAS073_F_Darbouzmokesci41IS</vt:lpstr>
      <vt:lpstr>'Forma 4'!VAS073_F_Darbouzmokesci431GeriamojoVandens</vt:lpstr>
      <vt:lpstr>VAS073_F_Darbouzmokesci431GeriamojoVandens</vt:lpstr>
      <vt:lpstr>'Forma 4'!VAS073_F_Darbouzmokesci432GeriamojoVandens</vt:lpstr>
      <vt:lpstr>VAS073_F_Darbouzmokesci432GeriamojoVandens</vt:lpstr>
      <vt:lpstr>'Forma 4'!VAS073_F_Darbouzmokesci433GeriamojoVandens</vt:lpstr>
      <vt:lpstr>VAS073_F_Darbouzmokesci433GeriamojoVandens</vt:lpstr>
      <vt:lpstr>'Forma 4'!VAS073_F_Darbouzmokesci43IsViso</vt:lpstr>
      <vt:lpstr>VAS073_F_Darbouzmokesci43IsViso</vt:lpstr>
      <vt:lpstr>'Forma 4'!VAS073_F_Darbouzmokesci441NuotekuSurinkimas</vt:lpstr>
      <vt:lpstr>VAS073_F_Darbouzmokesci441NuotekuSurinkimas</vt:lpstr>
      <vt:lpstr>'Forma 4'!VAS073_F_Darbouzmokesci442NuotekuValymas</vt:lpstr>
      <vt:lpstr>VAS073_F_Darbouzmokesci442NuotekuValymas</vt:lpstr>
      <vt:lpstr>'Forma 4'!VAS073_F_Darbouzmokesci443NuotekuDumblo</vt:lpstr>
      <vt:lpstr>VAS073_F_Darbouzmokesci443NuotekuDumblo</vt:lpstr>
      <vt:lpstr>'Forma 4'!VAS073_F_Darbouzmokesci44IsViso</vt:lpstr>
      <vt:lpstr>VAS073_F_Darbouzmokesci44IsViso</vt:lpstr>
      <vt:lpstr>'Forma 4'!VAS073_F_Darbouzmokesci45PavirsiniuNuoteku</vt:lpstr>
      <vt:lpstr>VAS073_F_Darbouzmokesci45PavirsiniuNuoteku</vt:lpstr>
      <vt:lpstr>'Forma 4'!VAS073_F_Darbouzmokesci46KitosReguliuojamosios</vt:lpstr>
      <vt:lpstr>VAS073_F_Darbouzmokesci46KitosReguliuojamosios</vt:lpstr>
      <vt:lpstr>'Forma 4'!VAS073_F_Darbouzmokesci47KitosVeiklos</vt:lpstr>
      <vt:lpstr>VAS073_F_Darbouzmokesci47KitosVeiklos</vt:lpstr>
      <vt:lpstr>'Forma 4'!VAS073_F_Darbouzmokesci4Apskaitosveikla1</vt:lpstr>
      <vt:lpstr>VAS073_F_Darbouzmokesci4Apskaitosveikla1</vt:lpstr>
      <vt:lpstr>'Forma 4'!VAS073_F_Darbouzmokesci4Kitareguliuoja1</vt:lpstr>
      <vt:lpstr>VAS073_F_Darbouzmokesci4Kitareguliuoja1</vt:lpstr>
      <vt:lpstr>'Forma 4'!VAS073_F_Darbouzmokesci51IS</vt:lpstr>
      <vt:lpstr>VAS073_F_Darbouzmokesci51IS</vt:lpstr>
      <vt:lpstr>'Forma 4'!VAS073_F_Darbouzmokesci531GeriamojoVandens</vt:lpstr>
      <vt:lpstr>VAS073_F_Darbouzmokesci531GeriamojoVandens</vt:lpstr>
      <vt:lpstr>'Forma 4'!VAS073_F_Darbouzmokesci532GeriamojoVandens</vt:lpstr>
      <vt:lpstr>VAS073_F_Darbouzmokesci532GeriamojoVandens</vt:lpstr>
      <vt:lpstr>'Forma 4'!VAS073_F_Darbouzmokesci533GeriamojoVandens</vt:lpstr>
      <vt:lpstr>VAS073_F_Darbouzmokesci533GeriamojoVandens</vt:lpstr>
      <vt:lpstr>'Forma 4'!VAS073_F_Darbouzmokesci53IsViso</vt:lpstr>
      <vt:lpstr>VAS073_F_Darbouzmokesci53IsViso</vt:lpstr>
      <vt:lpstr>'Forma 4'!VAS073_F_Darbouzmokesci541NuotekuSurinkimas</vt:lpstr>
      <vt:lpstr>VAS073_F_Darbouzmokesci541NuotekuSurinkimas</vt:lpstr>
      <vt:lpstr>'Forma 4'!VAS073_F_Darbouzmokesci542NuotekuValymas</vt:lpstr>
      <vt:lpstr>VAS073_F_Darbouzmokesci542NuotekuValymas</vt:lpstr>
      <vt:lpstr>'Forma 4'!VAS073_F_Darbouzmokesci543NuotekuDumblo</vt:lpstr>
      <vt:lpstr>VAS073_F_Darbouzmokesci543NuotekuDumblo</vt:lpstr>
      <vt:lpstr>'Forma 4'!VAS073_F_Darbouzmokesci54IsViso</vt:lpstr>
      <vt:lpstr>VAS073_F_Darbouzmokesci54IsViso</vt:lpstr>
      <vt:lpstr>'Forma 4'!VAS073_F_Darbouzmokesci55PavirsiniuNuoteku</vt:lpstr>
      <vt:lpstr>VAS073_F_Darbouzmokesci55PavirsiniuNuoteku</vt:lpstr>
      <vt:lpstr>'Forma 4'!VAS073_F_Darbouzmokesci56KitosReguliuojamosios</vt:lpstr>
      <vt:lpstr>VAS073_F_Darbouzmokesci56KitosReguliuojamosios</vt:lpstr>
      <vt:lpstr>'Forma 4'!VAS073_F_Darbouzmokesci57KitosVeiklos</vt:lpstr>
      <vt:lpstr>VAS073_F_Darbouzmokesci57KitosVeiklos</vt:lpstr>
      <vt:lpstr>'Forma 4'!VAS073_F_Darbouzmokesci5Apskaitosveikla1</vt:lpstr>
      <vt:lpstr>VAS073_F_Darbouzmokesci5Apskaitosveikla1</vt:lpstr>
      <vt:lpstr>'Forma 4'!VAS073_F_Darbouzmokesci5Kitareguliuoja1</vt:lpstr>
      <vt:lpstr>VAS073_F_Darbouzmokesci5Kitareguliuoja1</vt:lpstr>
      <vt:lpstr>'Forma 4'!VAS073_F_Draudimosanaud11IS</vt:lpstr>
      <vt:lpstr>VAS073_F_Draudimosanaud11IS</vt:lpstr>
      <vt:lpstr>'Forma 4'!VAS073_F_Draudimosanaud131GeriamojoVandens</vt:lpstr>
      <vt:lpstr>VAS073_F_Draudimosanaud131GeriamojoVandens</vt:lpstr>
      <vt:lpstr>'Forma 4'!VAS073_F_Draudimosanaud132GeriamojoVandens</vt:lpstr>
      <vt:lpstr>VAS073_F_Draudimosanaud132GeriamojoVandens</vt:lpstr>
      <vt:lpstr>'Forma 4'!VAS073_F_Draudimosanaud133GeriamojoVandens</vt:lpstr>
      <vt:lpstr>VAS073_F_Draudimosanaud133GeriamojoVandens</vt:lpstr>
      <vt:lpstr>'Forma 4'!VAS073_F_Draudimosanaud13IsViso</vt:lpstr>
      <vt:lpstr>VAS073_F_Draudimosanaud13IsViso</vt:lpstr>
      <vt:lpstr>'Forma 4'!VAS073_F_Draudimosanaud141NuotekuSurinkimas</vt:lpstr>
      <vt:lpstr>VAS073_F_Draudimosanaud141NuotekuSurinkimas</vt:lpstr>
      <vt:lpstr>'Forma 4'!VAS073_F_Draudimosanaud142NuotekuValymas</vt:lpstr>
      <vt:lpstr>VAS073_F_Draudimosanaud142NuotekuValymas</vt:lpstr>
      <vt:lpstr>'Forma 4'!VAS073_F_Draudimosanaud143NuotekuDumblo</vt:lpstr>
      <vt:lpstr>VAS073_F_Draudimosanaud143NuotekuDumblo</vt:lpstr>
      <vt:lpstr>'Forma 4'!VAS073_F_Draudimosanaud14IsViso</vt:lpstr>
      <vt:lpstr>VAS073_F_Draudimosanaud14IsViso</vt:lpstr>
      <vt:lpstr>'Forma 4'!VAS073_F_Draudimosanaud15PavirsiniuNuoteku</vt:lpstr>
      <vt:lpstr>VAS073_F_Draudimosanaud15PavirsiniuNuoteku</vt:lpstr>
      <vt:lpstr>'Forma 4'!VAS073_F_Draudimosanaud16KitosReguliuojamosios</vt:lpstr>
      <vt:lpstr>VAS073_F_Draudimosanaud16KitosReguliuojamosios</vt:lpstr>
      <vt:lpstr>'Forma 4'!VAS073_F_Draudimosanaud17KitosVeiklos</vt:lpstr>
      <vt:lpstr>VAS073_F_Draudimosanaud17KitosVeiklos</vt:lpstr>
      <vt:lpstr>'Forma 4'!VAS073_F_Draudimosanaud1Apskaitosveikla1</vt:lpstr>
      <vt:lpstr>VAS073_F_Draudimosanaud1Apskaitosveikla1</vt:lpstr>
      <vt:lpstr>'Forma 4'!VAS073_F_Draudimosanaud1Kitareguliuoja1</vt:lpstr>
      <vt:lpstr>VAS073_F_Draudimosanaud1Kitareguliuoja1</vt:lpstr>
      <vt:lpstr>'Forma 4'!VAS073_F_Draudimosanaud21IS</vt:lpstr>
      <vt:lpstr>VAS073_F_Draudimosanaud21IS</vt:lpstr>
      <vt:lpstr>'Forma 4'!VAS073_F_Draudimosanaud231GeriamojoVandens</vt:lpstr>
      <vt:lpstr>VAS073_F_Draudimosanaud231GeriamojoVandens</vt:lpstr>
      <vt:lpstr>'Forma 4'!VAS073_F_Draudimosanaud232GeriamojoVandens</vt:lpstr>
      <vt:lpstr>VAS073_F_Draudimosanaud232GeriamojoVandens</vt:lpstr>
      <vt:lpstr>'Forma 4'!VAS073_F_Draudimosanaud233GeriamojoVandens</vt:lpstr>
      <vt:lpstr>VAS073_F_Draudimosanaud233GeriamojoVandens</vt:lpstr>
      <vt:lpstr>'Forma 4'!VAS073_F_Draudimosanaud23IsViso</vt:lpstr>
      <vt:lpstr>VAS073_F_Draudimosanaud23IsViso</vt:lpstr>
      <vt:lpstr>'Forma 4'!VAS073_F_Draudimosanaud241NuotekuSurinkimas</vt:lpstr>
      <vt:lpstr>VAS073_F_Draudimosanaud241NuotekuSurinkimas</vt:lpstr>
      <vt:lpstr>'Forma 4'!VAS073_F_Draudimosanaud242NuotekuValymas</vt:lpstr>
      <vt:lpstr>VAS073_F_Draudimosanaud242NuotekuValymas</vt:lpstr>
      <vt:lpstr>'Forma 4'!VAS073_F_Draudimosanaud243NuotekuDumblo</vt:lpstr>
      <vt:lpstr>VAS073_F_Draudimosanaud243NuotekuDumblo</vt:lpstr>
      <vt:lpstr>'Forma 4'!VAS073_F_Draudimosanaud24IsViso</vt:lpstr>
      <vt:lpstr>VAS073_F_Draudimosanaud24IsViso</vt:lpstr>
      <vt:lpstr>'Forma 4'!VAS073_F_Draudimosanaud25PavirsiniuNuoteku</vt:lpstr>
      <vt:lpstr>VAS073_F_Draudimosanaud25PavirsiniuNuoteku</vt:lpstr>
      <vt:lpstr>'Forma 4'!VAS073_F_Draudimosanaud26KitosReguliuojamosios</vt:lpstr>
      <vt:lpstr>VAS073_F_Draudimosanaud26KitosReguliuojamosios</vt:lpstr>
      <vt:lpstr>'Forma 4'!VAS073_F_Draudimosanaud27KitosVeiklos</vt:lpstr>
      <vt:lpstr>VAS073_F_Draudimosanaud27KitosVeiklos</vt:lpstr>
      <vt:lpstr>'Forma 4'!VAS073_F_Draudimosanaud2Apskaitosveikla1</vt:lpstr>
      <vt:lpstr>VAS073_F_Draudimosanaud2Apskaitosveikla1</vt:lpstr>
      <vt:lpstr>'Forma 4'!VAS073_F_Draudimosanaud2Kitareguliuoja1</vt:lpstr>
      <vt:lpstr>VAS073_F_Draudimosanaud2Kitareguliuoja1</vt:lpstr>
      <vt:lpstr>'Forma 4'!VAS073_F_Draudimosanaud31IS</vt:lpstr>
      <vt:lpstr>VAS073_F_Draudimosanaud31IS</vt:lpstr>
      <vt:lpstr>'Forma 4'!VAS073_F_Draudimosanaud331GeriamojoVandens</vt:lpstr>
      <vt:lpstr>VAS073_F_Draudimosanaud331GeriamojoVandens</vt:lpstr>
      <vt:lpstr>'Forma 4'!VAS073_F_Draudimosanaud332GeriamojoVandens</vt:lpstr>
      <vt:lpstr>VAS073_F_Draudimosanaud332GeriamojoVandens</vt:lpstr>
      <vt:lpstr>'Forma 4'!VAS073_F_Draudimosanaud333GeriamojoVandens</vt:lpstr>
      <vt:lpstr>VAS073_F_Draudimosanaud333GeriamojoVandens</vt:lpstr>
      <vt:lpstr>'Forma 4'!VAS073_F_Draudimosanaud33IsViso</vt:lpstr>
      <vt:lpstr>VAS073_F_Draudimosanaud33IsViso</vt:lpstr>
      <vt:lpstr>'Forma 4'!VAS073_F_Draudimosanaud341NuotekuSurinkimas</vt:lpstr>
      <vt:lpstr>VAS073_F_Draudimosanaud341NuotekuSurinkimas</vt:lpstr>
      <vt:lpstr>'Forma 4'!VAS073_F_Draudimosanaud342NuotekuValymas</vt:lpstr>
      <vt:lpstr>VAS073_F_Draudimosanaud342NuotekuValymas</vt:lpstr>
      <vt:lpstr>'Forma 4'!VAS073_F_Draudimosanaud343NuotekuDumblo</vt:lpstr>
      <vt:lpstr>VAS073_F_Draudimosanaud343NuotekuDumblo</vt:lpstr>
      <vt:lpstr>'Forma 4'!VAS073_F_Draudimosanaud34IsViso</vt:lpstr>
      <vt:lpstr>VAS073_F_Draudimosanaud34IsViso</vt:lpstr>
      <vt:lpstr>'Forma 4'!VAS073_F_Draudimosanaud35PavirsiniuNuoteku</vt:lpstr>
      <vt:lpstr>VAS073_F_Draudimosanaud35PavirsiniuNuoteku</vt:lpstr>
      <vt:lpstr>'Forma 4'!VAS073_F_Draudimosanaud36KitosReguliuojamosios</vt:lpstr>
      <vt:lpstr>VAS073_F_Draudimosanaud36KitosReguliuojamosios</vt:lpstr>
      <vt:lpstr>'Forma 4'!VAS073_F_Draudimosanaud37KitosVeiklos</vt:lpstr>
      <vt:lpstr>VAS073_F_Draudimosanaud37KitosVeiklos</vt:lpstr>
      <vt:lpstr>'Forma 4'!VAS073_F_Draudimosanaud3Apskaitosveikla1</vt:lpstr>
      <vt:lpstr>VAS073_F_Draudimosanaud3Apskaitosveikla1</vt:lpstr>
      <vt:lpstr>'Forma 4'!VAS073_F_Draudimosanaud3Kitareguliuoja1</vt:lpstr>
      <vt:lpstr>VAS073_F_Draudimosanaud3Kitareguliuoja1</vt:lpstr>
      <vt:lpstr>'Forma 4'!VAS073_F_Dumblotvarkymo11IS</vt:lpstr>
      <vt:lpstr>VAS073_F_Dumblotvarkymo11IS</vt:lpstr>
      <vt:lpstr>'Forma 4'!VAS073_F_Dumblotvarkymo131GeriamojoVandens</vt:lpstr>
      <vt:lpstr>VAS073_F_Dumblotvarkymo131GeriamojoVandens</vt:lpstr>
      <vt:lpstr>'Forma 4'!VAS073_F_Dumblotvarkymo132GeriamojoVandens</vt:lpstr>
      <vt:lpstr>VAS073_F_Dumblotvarkymo132GeriamojoVandens</vt:lpstr>
      <vt:lpstr>'Forma 4'!VAS073_F_Dumblotvarkymo133GeriamojoVandens</vt:lpstr>
      <vt:lpstr>VAS073_F_Dumblotvarkymo133GeriamojoVandens</vt:lpstr>
      <vt:lpstr>'Forma 4'!VAS073_F_Dumblotvarkymo13IsViso</vt:lpstr>
      <vt:lpstr>VAS073_F_Dumblotvarkymo13IsViso</vt:lpstr>
      <vt:lpstr>'Forma 4'!VAS073_F_Dumblotvarkymo141NuotekuSurinkimas</vt:lpstr>
      <vt:lpstr>VAS073_F_Dumblotvarkymo141NuotekuSurinkimas</vt:lpstr>
      <vt:lpstr>'Forma 4'!VAS073_F_Dumblotvarkymo142NuotekuValymas</vt:lpstr>
      <vt:lpstr>VAS073_F_Dumblotvarkymo142NuotekuValymas</vt:lpstr>
      <vt:lpstr>'Forma 4'!VAS073_F_Dumblotvarkymo143NuotekuDumblo</vt:lpstr>
      <vt:lpstr>VAS073_F_Dumblotvarkymo143NuotekuDumblo</vt:lpstr>
      <vt:lpstr>'Forma 4'!VAS073_F_Dumblotvarkymo14IsViso</vt:lpstr>
      <vt:lpstr>VAS073_F_Dumblotvarkymo14IsViso</vt:lpstr>
      <vt:lpstr>'Forma 4'!VAS073_F_Dumblotvarkymo15PavirsiniuNuoteku</vt:lpstr>
      <vt:lpstr>VAS073_F_Dumblotvarkymo15PavirsiniuNuoteku</vt:lpstr>
      <vt:lpstr>'Forma 4'!VAS073_F_Dumblotvarkymo16KitosReguliuojamosios</vt:lpstr>
      <vt:lpstr>VAS073_F_Dumblotvarkymo16KitosReguliuojamosios</vt:lpstr>
      <vt:lpstr>'Forma 4'!VAS073_F_Dumblotvarkymo17KitosVeiklos</vt:lpstr>
      <vt:lpstr>VAS073_F_Dumblotvarkymo17KitosVeiklos</vt:lpstr>
      <vt:lpstr>'Forma 4'!VAS073_F_Dumblotvarkymo1Apskaitosveikla1</vt:lpstr>
      <vt:lpstr>VAS073_F_Dumblotvarkymo1Apskaitosveikla1</vt:lpstr>
      <vt:lpstr>'Forma 4'!VAS073_F_Dumblotvarkymo1Kitareguliuoja1</vt:lpstr>
      <vt:lpstr>VAS073_F_Dumblotvarkymo1Kitareguliuoja1</vt:lpstr>
      <vt:lpstr>'Forma 4'!VAS073_F_Einamojoremont11IS</vt:lpstr>
      <vt:lpstr>VAS073_F_Einamojoremont11IS</vt:lpstr>
      <vt:lpstr>'Forma 4'!VAS073_F_Einamojoremont131GeriamojoVandens</vt:lpstr>
      <vt:lpstr>VAS073_F_Einamojoremont131GeriamojoVandens</vt:lpstr>
      <vt:lpstr>'Forma 4'!VAS073_F_Einamojoremont132GeriamojoVandens</vt:lpstr>
      <vt:lpstr>VAS073_F_Einamojoremont132GeriamojoVandens</vt:lpstr>
      <vt:lpstr>'Forma 4'!VAS073_F_Einamojoremont133GeriamojoVandens</vt:lpstr>
      <vt:lpstr>VAS073_F_Einamojoremont133GeriamojoVandens</vt:lpstr>
      <vt:lpstr>'Forma 4'!VAS073_F_Einamojoremont13IsViso</vt:lpstr>
      <vt:lpstr>VAS073_F_Einamojoremont13IsViso</vt:lpstr>
      <vt:lpstr>'Forma 4'!VAS073_F_Einamojoremont141NuotekuSurinkimas</vt:lpstr>
      <vt:lpstr>VAS073_F_Einamojoremont141NuotekuSurinkimas</vt:lpstr>
      <vt:lpstr>'Forma 4'!VAS073_F_Einamojoremont142NuotekuValymas</vt:lpstr>
      <vt:lpstr>VAS073_F_Einamojoremont142NuotekuValymas</vt:lpstr>
      <vt:lpstr>'Forma 4'!VAS073_F_Einamojoremont143NuotekuDumblo</vt:lpstr>
      <vt:lpstr>VAS073_F_Einamojoremont143NuotekuDumblo</vt:lpstr>
      <vt:lpstr>'Forma 4'!VAS073_F_Einamojoremont14IsViso</vt:lpstr>
      <vt:lpstr>VAS073_F_Einamojoremont14IsViso</vt:lpstr>
      <vt:lpstr>'Forma 4'!VAS073_F_Einamojoremont15PavirsiniuNuoteku</vt:lpstr>
      <vt:lpstr>VAS073_F_Einamojoremont15PavirsiniuNuoteku</vt:lpstr>
      <vt:lpstr>'Forma 4'!VAS073_F_Einamojoremont16KitosReguliuojamosios</vt:lpstr>
      <vt:lpstr>VAS073_F_Einamojoremont16KitosReguliuojamosios</vt:lpstr>
      <vt:lpstr>'Forma 4'!VAS073_F_Einamojoremont17KitosVeiklos</vt:lpstr>
      <vt:lpstr>VAS073_F_Einamojoremont17KitosVeiklos</vt:lpstr>
      <vt:lpstr>'Forma 4'!VAS073_F_Einamojoremont1Apskaitosveikla1</vt:lpstr>
      <vt:lpstr>VAS073_F_Einamojoremont1Apskaitosveikla1</vt:lpstr>
      <vt:lpstr>'Forma 4'!VAS073_F_Einamojoremont1Kitareguliuoja1</vt:lpstr>
      <vt:lpstr>VAS073_F_Einamojoremont1Kitareguliuoja1</vt:lpstr>
      <vt:lpstr>'Forma 4'!VAS073_F_Einamojoremont21IS</vt:lpstr>
      <vt:lpstr>VAS073_F_Einamojoremont21IS</vt:lpstr>
      <vt:lpstr>'Forma 4'!VAS073_F_Einamojoremont231GeriamojoVandens</vt:lpstr>
      <vt:lpstr>VAS073_F_Einamojoremont231GeriamojoVandens</vt:lpstr>
      <vt:lpstr>'Forma 4'!VAS073_F_Einamojoremont232GeriamojoVandens</vt:lpstr>
      <vt:lpstr>VAS073_F_Einamojoremont232GeriamojoVandens</vt:lpstr>
      <vt:lpstr>'Forma 4'!VAS073_F_Einamojoremont233GeriamojoVandens</vt:lpstr>
      <vt:lpstr>VAS073_F_Einamojoremont233GeriamojoVandens</vt:lpstr>
      <vt:lpstr>'Forma 4'!VAS073_F_Einamojoremont23IsViso</vt:lpstr>
      <vt:lpstr>VAS073_F_Einamojoremont23IsViso</vt:lpstr>
      <vt:lpstr>'Forma 4'!VAS073_F_Einamojoremont241NuotekuSurinkimas</vt:lpstr>
      <vt:lpstr>VAS073_F_Einamojoremont241NuotekuSurinkimas</vt:lpstr>
      <vt:lpstr>'Forma 4'!VAS073_F_Einamojoremont242NuotekuValymas</vt:lpstr>
      <vt:lpstr>VAS073_F_Einamojoremont242NuotekuValymas</vt:lpstr>
      <vt:lpstr>'Forma 4'!VAS073_F_Einamojoremont243NuotekuDumblo</vt:lpstr>
      <vt:lpstr>VAS073_F_Einamojoremont243NuotekuDumblo</vt:lpstr>
      <vt:lpstr>'Forma 4'!VAS073_F_Einamojoremont24IsViso</vt:lpstr>
      <vt:lpstr>VAS073_F_Einamojoremont24IsViso</vt:lpstr>
      <vt:lpstr>'Forma 4'!VAS073_F_Einamojoremont25PavirsiniuNuoteku</vt:lpstr>
      <vt:lpstr>VAS073_F_Einamojoremont25PavirsiniuNuoteku</vt:lpstr>
      <vt:lpstr>'Forma 4'!VAS073_F_Einamojoremont26KitosReguliuojamosios</vt:lpstr>
      <vt:lpstr>VAS073_F_Einamojoremont26KitosReguliuojamosios</vt:lpstr>
      <vt:lpstr>'Forma 4'!VAS073_F_Einamojoremont27KitosVeiklos</vt:lpstr>
      <vt:lpstr>VAS073_F_Einamojoremont27KitosVeiklos</vt:lpstr>
      <vt:lpstr>'Forma 4'!VAS073_F_Einamojoremont2Apskaitosveikla1</vt:lpstr>
      <vt:lpstr>VAS073_F_Einamojoremont2Apskaitosveikla1</vt:lpstr>
      <vt:lpstr>'Forma 4'!VAS073_F_Einamojoremont2Kitareguliuoja1</vt:lpstr>
      <vt:lpstr>VAS073_F_Einamojoremont2Kitareguliuoja1</vt:lpstr>
      <vt:lpstr>'Forma 4'!VAS073_F_Einamojoremont31IS</vt:lpstr>
      <vt:lpstr>VAS073_F_Einamojoremont31IS</vt:lpstr>
      <vt:lpstr>'Forma 4'!VAS073_F_Einamojoremont331GeriamojoVandens</vt:lpstr>
      <vt:lpstr>VAS073_F_Einamojoremont331GeriamojoVandens</vt:lpstr>
      <vt:lpstr>'Forma 4'!VAS073_F_Einamojoremont332GeriamojoVandens</vt:lpstr>
      <vt:lpstr>VAS073_F_Einamojoremont332GeriamojoVandens</vt:lpstr>
      <vt:lpstr>'Forma 4'!VAS073_F_Einamojoremont333GeriamojoVandens</vt:lpstr>
      <vt:lpstr>VAS073_F_Einamojoremont333GeriamojoVandens</vt:lpstr>
      <vt:lpstr>'Forma 4'!VAS073_F_Einamojoremont33IsViso</vt:lpstr>
      <vt:lpstr>VAS073_F_Einamojoremont33IsViso</vt:lpstr>
      <vt:lpstr>'Forma 4'!VAS073_F_Einamojoremont341NuotekuSurinkimas</vt:lpstr>
      <vt:lpstr>VAS073_F_Einamojoremont341NuotekuSurinkimas</vt:lpstr>
      <vt:lpstr>'Forma 4'!VAS073_F_Einamojoremont342NuotekuValymas</vt:lpstr>
      <vt:lpstr>VAS073_F_Einamojoremont342NuotekuValymas</vt:lpstr>
      <vt:lpstr>'Forma 4'!VAS073_F_Einamojoremont343NuotekuDumblo</vt:lpstr>
      <vt:lpstr>VAS073_F_Einamojoremont343NuotekuDumblo</vt:lpstr>
      <vt:lpstr>'Forma 4'!VAS073_F_Einamojoremont34IsViso</vt:lpstr>
      <vt:lpstr>VAS073_F_Einamojoremont34IsViso</vt:lpstr>
      <vt:lpstr>'Forma 4'!VAS073_F_Einamojoremont35PavirsiniuNuoteku</vt:lpstr>
      <vt:lpstr>VAS073_F_Einamojoremont35PavirsiniuNuoteku</vt:lpstr>
      <vt:lpstr>'Forma 4'!VAS073_F_Einamojoremont36KitosReguliuojamosios</vt:lpstr>
      <vt:lpstr>VAS073_F_Einamojoremont36KitosReguliuojamosios</vt:lpstr>
      <vt:lpstr>'Forma 4'!VAS073_F_Einamojoremont37KitosVeiklos</vt:lpstr>
      <vt:lpstr>VAS073_F_Einamojoremont37KitosVeiklos</vt:lpstr>
      <vt:lpstr>'Forma 4'!VAS073_F_Einamojoremont3Apskaitosveikla1</vt:lpstr>
      <vt:lpstr>VAS073_F_Einamojoremont3Apskaitosveikla1</vt:lpstr>
      <vt:lpstr>'Forma 4'!VAS073_F_Einamojoremont3Kitareguliuoja1</vt:lpstr>
      <vt:lpstr>VAS073_F_Einamojoremont3Kitareguliuoja1</vt:lpstr>
      <vt:lpstr>'Forma 4'!VAS073_F_Einamojoremont41IS</vt:lpstr>
      <vt:lpstr>VAS073_F_Einamojoremont41IS</vt:lpstr>
      <vt:lpstr>'Forma 4'!VAS073_F_Einamojoremont431GeriamojoVandens</vt:lpstr>
      <vt:lpstr>VAS073_F_Einamojoremont431GeriamojoVandens</vt:lpstr>
      <vt:lpstr>'Forma 4'!VAS073_F_Einamojoremont432GeriamojoVandens</vt:lpstr>
      <vt:lpstr>VAS073_F_Einamojoremont432GeriamojoVandens</vt:lpstr>
      <vt:lpstr>'Forma 4'!VAS073_F_Einamojoremont433GeriamojoVandens</vt:lpstr>
      <vt:lpstr>VAS073_F_Einamojoremont433GeriamojoVandens</vt:lpstr>
      <vt:lpstr>'Forma 4'!VAS073_F_Einamojoremont43IsViso</vt:lpstr>
      <vt:lpstr>VAS073_F_Einamojoremont43IsViso</vt:lpstr>
      <vt:lpstr>'Forma 4'!VAS073_F_Einamojoremont441NuotekuSurinkimas</vt:lpstr>
      <vt:lpstr>VAS073_F_Einamojoremont441NuotekuSurinkimas</vt:lpstr>
      <vt:lpstr>'Forma 4'!VAS073_F_Einamojoremont442NuotekuValymas</vt:lpstr>
      <vt:lpstr>VAS073_F_Einamojoremont442NuotekuValymas</vt:lpstr>
      <vt:lpstr>'Forma 4'!VAS073_F_Einamojoremont443NuotekuDumblo</vt:lpstr>
      <vt:lpstr>VAS073_F_Einamojoremont443NuotekuDumblo</vt:lpstr>
      <vt:lpstr>'Forma 4'!VAS073_F_Einamojoremont44IsViso</vt:lpstr>
      <vt:lpstr>VAS073_F_Einamojoremont44IsViso</vt:lpstr>
      <vt:lpstr>'Forma 4'!VAS073_F_Einamojoremont45PavirsiniuNuoteku</vt:lpstr>
      <vt:lpstr>VAS073_F_Einamojoremont45PavirsiniuNuoteku</vt:lpstr>
      <vt:lpstr>'Forma 4'!VAS073_F_Einamojoremont46KitosReguliuojamosios</vt:lpstr>
      <vt:lpstr>VAS073_F_Einamojoremont46KitosReguliuojamosios</vt:lpstr>
      <vt:lpstr>'Forma 4'!VAS073_F_Einamojoremont47KitosVeiklos</vt:lpstr>
      <vt:lpstr>VAS073_F_Einamojoremont47KitosVeiklos</vt:lpstr>
      <vt:lpstr>'Forma 4'!VAS073_F_Einamojoremont4Apskaitosveikla1</vt:lpstr>
      <vt:lpstr>VAS073_F_Einamojoremont4Apskaitosveikla1</vt:lpstr>
      <vt:lpstr>'Forma 4'!VAS073_F_Einamojoremont4Kitareguliuoja1</vt:lpstr>
      <vt:lpstr>VAS073_F_Einamojoremont4Kitareguliuoja1</vt:lpstr>
      <vt:lpstr>'Forma 4'!VAS073_F_Elektrosenergi11IS</vt:lpstr>
      <vt:lpstr>VAS073_F_Elektrosenergi11IS</vt:lpstr>
      <vt:lpstr>'Forma 4'!VAS073_F_Elektrosenergi131GeriamojoVandens</vt:lpstr>
      <vt:lpstr>VAS073_F_Elektrosenergi131GeriamojoVandens</vt:lpstr>
      <vt:lpstr>'Forma 4'!VAS073_F_Elektrosenergi132GeriamojoVandens</vt:lpstr>
      <vt:lpstr>VAS073_F_Elektrosenergi132GeriamojoVandens</vt:lpstr>
      <vt:lpstr>'Forma 4'!VAS073_F_Elektrosenergi133GeriamojoVandens</vt:lpstr>
      <vt:lpstr>VAS073_F_Elektrosenergi133GeriamojoVandens</vt:lpstr>
      <vt:lpstr>'Forma 4'!VAS073_F_Elektrosenergi13IsViso</vt:lpstr>
      <vt:lpstr>VAS073_F_Elektrosenergi13IsViso</vt:lpstr>
      <vt:lpstr>'Forma 4'!VAS073_F_Elektrosenergi141NuotekuSurinkimas</vt:lpstr>
      <vt:lpstr>VAS073_F_Elektrosenergi141NuotekuSurinkimas</vt:lpstr>
      <vt:lpstr>'Forma 4'!VAS073_F_Elektrosenergi142NuotekuValymas</vt:lpstr>
      <vt:lpstr>VAS073_F_Elektrosenergi142NuotekuValymas</vt:lpstr>
      <vt:lpstr>'Forma 4'!VAS073_F_Elektrosenergi143NuotekuDumblo</vt:lpstr>
      <vt:lpstr>VAS073_F_Elektrosenergi143NuotekuDumblo</vt:lpstr>
      <vt:lpstr>'Forma 4'!VAS073_F_Elektrosenergi14IsViso</vt:lpstr>
      <vt:lpstr>VAS073_F_Elektrosenergi14IsViso</vt:lpstr>
      <vt:lpstr>'Forma 4'!VAS073_F_Elektrosenergi15PavirsiniuNuoteku</vt:lpstr>
      <vt:lpstr>VAS073_F_Elektrosenergi15PavirsiniuNuoteku</vt:lpstr>
      <vt:lpstr>'Forma 4'!VAS073_F_Elektrosenergi16KitosReguliuojamosios</vt:lpstr>
      <vt:lpstr>VAS073_F_Elektrosenergi16KitosReguliuojamosios</vt:lpstr>
      <vt:lpstr>'Forma 4'!VAS073_F_Elektrosenergi17KitosVeiklos</vt:lpstr>
      <vt:lpstr>VAS073_F_Elektrosenergi17KitosVeiklos</vt:lpstr>
      <vt:lpstr>'Forma 4'!VAS073_F_Elektrosenergi1Apskaitosveikla1</vt:lpstr>
      <vt:lpstr>VAS073_F_Elektrosenergi1Apskaitosveikla1</vt:lpstr>
      <vt:lpstr>'Forma 4'!VAS073_F_Elektrosenergi1Kitareguliuoja1</vt:lpstr>
      <vt:lpstr>VAS073_F_Elektrosenergi1Kitareguliuoja1</vt:lpstr>
      <vt:lpstr>'Forma 4'!VAS073_F_Elektrosenergi21IS</vt:lpstr>
      <vt:lpstr>VAS073_F_Elektrosenergi21IS</vt:lpstr>
      <vt:lpstr>'Forma 4'!VAS073_F_Elektrosenergi231GeriamojoVandens</vt:lpstr>
      <vt:lpstr>VAS073_F_Elektrosenergi231GeriamojoVandens</vt:lpstr>
      <vt:lpstr>'Forma 4'!VAS073_F_Elektrosenergi232GeriamojoVandens</vt:lpstr>
      <vt:lpstr>VAS073_F_Elektrosenergi232GeriamojoVandens</vt:lpstr>
      <vt:lpstr>'Forma 4'!VAS073_F_Elektrosenergi233GeriamojoVandens</vt:lpstr>
      <vt:lpstr>VAS073_F_Elektrosenergi233GeriamojoVandens</vt:lpstr>
      <vt:lpstr>'Forma 4'!VAS073_F_Elektrosenergi23IsViso</vt:lpstr>
      <vt:lpstr>VAS073_F_Elektrosenergi23IsViso</vt:lpstr>
      <vt:lpstr>'Forma 4'!VAS073_F_Elektrosenergi241NuotekuSurinkimas</vt:lpstr>
      <vt:lpstr>VAS073_F_Elektrosenergi241NuotekuSurinkimas</vt:lpstr>
      <vt:lpstr>'Forma 4'!VAS073_F_Elektrosenergi242NuotekuValymas</vt:lpstr>
      <vt:lpstr>VAS073_F_Elektrosenergi242NuotekuValymas</vt:lpstr>
      <vt:lpstr>'Forma 4'!VAS073_F_Elektrosenergi243NuotekuDumblo</vt:lpstr>
      <vt:lpstr>VAS073_F_Elektrosenergi243NuotekuDumblo</vt:lpstr>
      <vt:lpstr>'Forma 4'!VAS073_F_Elektrosenergi24IsViso</vt:lpstr>
      <vt:lpstr>VAS073_F_Elektrosenergi24IsViso</vt:lpstr>
      <vt:lpstr>'Forma 4'!VAS073_F_Elektrosenergi25PavirsiniuNuoteku</vt:lpstr>
      <vt:lpstr>VAS073_F_Elektrosenergi25PavirsiniuNuoteku</vt:lpstr>
      <vt:lpstr>'Forma 4'!VAS073_F_Elektrosenergi26KitosReguliuojamosios</vt:lpstr>
      <vt:lpstr>VAS073_F_Elektrosenergi26KitosReguliuojamosios</vt:lpstr>
      <vt:lpstr>'Forma 4'!VAS073_F_Elektrosenergi27KitosVeiklos</vt:lpstr>
      <vt:lpstr>VAS073_F_Elektrosenergi27KitosVeiklos</vt:lpstr>
      <vt:lpstr>'Forma 4'!VAS073_F_Elektrosenergi2Apskaitosveikla1</vt:lpstr>
      <vt:lpstr>VAS073_F_Elektrosenergi2Apskaitosveikla1</vt:lpstr>
      <vt:lpstr>'Forma 4'!VAS073_F_Elektrosenergi2Kitareguliuoja1</vt:lpstr>
      <vt:lpstr>VAS073_F_Elektrosenergi2Kitareguliuoja1</vt:lpstr>
      <vt:lpstr>'Forma 4'!VAS073_F_Elektrosenergi31IS</vt:lpstr>
      <vt:lpstr>VAS073_F_Elektrosenergi31IS</vt:lpstr>
      <vt:lpstr>'Forma 4'!VAS073_F_Elektrosenergi331GeriamojoVandens</vt:lpstr>
      <vt:lpstr>VAS073_F_Elektrosenergi331GeriamojoVandens</vt:lpstr>
      <vt:lpstr>'Forma 4'!VAS073_F_Elektrosenergi332GeriamojoVandens</vt:lpstr>
      <vt:lpstr>VAS073_F_Elektrosenergi332GeriamojoVandens</vt:lpstr>
      <vt:lpstr>'Forma 4'!VAS073_F_Elektrosenergi333GeriamojoVandens</vt:lpstr>
      <vt:lpstr>VAS073_F_Elektrosenergi333GeriamojoVandens</vt:lpstr>
      <vt:lpstr>'Forma 4'!VAS073_F_Elektrosenergi33IsViso</vt:lpstr>
      <vt:lpstr>VAS073_F_Elektrosenergi33IsViso</vt:lpstr>
      <vt:lpstr>'Forma 4'!VAS073_F_Elektrosenergi341NuotekuSurinkimas</vt:lpstr>
      <vt:lpstr>VAS073_F_Elektrosenergi341NuotekuSurinkimas</vt:lpstr>
      <vt:lpstr>'Forma 4'!VAS073_F_Elektrosenergi342NuotekuValymas</vt:lpstr>
      <vt:lpstr>VAS073_F_Elektrosenergi342NuotekuValymas</vt:lpstr>
      <vt:lpstr>'Forma 4'!VAS073_F_Elektrosenergi343NuotekuDumblo</vt:lpstr>
      <vt:lpstr>VAS073_F_Elektrosenergi343NuotekuDumblo</vt:lpstr>
      <vt:lpstr>'Forma 4'!VAS073_F_Elektrosenergi34IsViso</vt:lpstr>
      <vt:lpstr>VAS073_F_Elektrosenergi34IsViso</vt:lpstr>
      <vt:lpstr>'Forma 4'!VAS073_F_Elektrosenergi35PavirsiniuNuoteku</vt:lpstr>
      <vt:lpstr>VAS073_F_Elektrosenergi35PavirsiniuNuoteku</vt:lpstr>
      <vt:lpstr>'Forma 4'!VAS073_F_Elektrosenergi36KitosReguliuojamosios</vt:lpstr>
      <vt:lpstr>VAS073_F_Elektrosenergi36KitosReguliuojamosios</vt:lpstr>
      <vt:lpstr>'Forma 4'!VAS073_F_Elektrosenergi37KitosVeiklos</vt:lpstr>
      <vt:lpstr>VAS073_F_Elektrosenergi37KitosVeiklos</vt:lpstr>
      <vt:lpstr>'Forma 4'!VAS073_F_Elektrosenergi3Apskaitosveikla1</vt:lpstr>
      <vt:lpstr>VAS073_F_Elektrosenergi3Apskaitosveikla1</vt:lpstr>
      <vt:lpstr>'Forma 4'!VAS073_F_Elektrosenergi3Kitareguliuoja1</vt:lpstr>
      <vt:lpstr>VAS073_F_Elektrosenergi3Kitareguliuoja1</vt:lpstr>
      <vt:lpstr>'Forma 4'!VAS073_F_Elektrosenergi41IS</vt:lpstr>
      <vt:lpstr>VAS073_F_Elektrosenergi41IS</vt:lpstr>
      <vt:lpstr>'Forma 4'!VAS073_F_Elektrosenergi431GeriamojoVandens</vt:lpstr>
      <vt:lpstr>VAS073_F_Elektrosenergi431GeriamojoVandens</vt:lpstr>
      <vt:lpstr>'Forma 4'!VAS073_F_Elektrosenergi432GeriamojoVandens</vt:lpstr>
      <vt:lpstr>VAS073_F_Elektrosenergi432GeriamojoVandens</vt:lpstr>
      <vt:lpstr>'Forma 4'!VAS073_F_Elektrosenergi433GeriamojoVandens</vt:lpstr>
      <vt:lpstr>VAS073_F_Elektrosenergi433GeriamojoVandens</vt:lpstr>
      <vt:lpstr>'Forma 4'!VAS073_F_Elektrosenergi43IsViso</vt:lpstr>
      <vt:lpstr>VAS073_F_Elektrosenergi43IsViso</vt:lpstr>
      <vt:lpstr>'Forma 4'!VAS073_F_Elektrosenergi441NuotekuSurinkimas</vt:lpstr>
      <vt:lpstr>VAS073_F_Elektrosenergi441NuotekuSurinkimas</vt:lpstr>
      <vt:lpstr>'Forma 4'!VAS073_F_Elektrosenergi442NuotekuValymas</vt:lpstr>
      <vt:lpstr>VAS073_F_Elektrosenergi442NuotekuValymas</vt:lpstr>
      <vt:lpstr>'Forma 4'!VAS073_F_Elektrosenergi443NuotekuDumblo</vt:lpstr>
      <vt:lpstr>VAS073_F_Elektrosenergi443NuotekuDumblo</vt:lpstr>
      <vt:lpstr>'Forma 4'!VAS073_F_Elektrosenergi44IsViso</vt:lpstr>
      <vt:lpstr>VAS073_F_Elektrosenergi44IsViso</vt:lpstr>
      <vt:lpstr>'Forma 4'!VAS073_F_Elektrosenergi45PavirsiniuNuoteku</vt:lpstr>
      <vt:lpstr>VAS073_F_Elektrosenergi45PavirsiniuNuoteku</vt:lpstr>
      <vt:lpstr>'Forma 4'!VAS073_F_Elektrosenergi46KitosReguliuojamosios</vt:lpstr>
      <vt:lpstr>VAS073_F_Elektrosenergi46KitosReguliuojamosios</vt:lpstr>
      <vt:lpstr>'Forma 4'!VAS073_F_Elektrosenergi47KitosVeiklos</vt:lpstr>
      <vt:lpstr>VAS073_F_Elektrosenergi47KitosVeiklos</vt:lpstr>
      <vt:lpstr>'Forma 4'!VAS073_F_Elektrosenergi4Apskaitosveikla1</vt:lpstr>
      <vt:lpstr>VAS073_F_Elektrosenergi4Apskaitosveikla1</vt:lpstr>
      <vt:lpstr>'Forma 4'!VAS073_F_Elektrosenergi4Kitareguliuoja1</vt:lpstr>
      <vt:lpstr>VAS073_F_Elektrosenergi4Kitareguliuoja1</vt:lpstr>
      <vt:lpstr>'Forma 4'!VAS073_F_Elektrosenergi51IS</vt:lpstr>
      <vt:lpstr>VAS073_F_Elektrosenergi51IS</vt:lpstr>
      <vt:lpstr>'Forma 4'!VAS073_F_Elektrosenergi531GeriamojoVandens</vt:lpstr>
      <vt:lpstr>VAS073_F_Elektrosenergi531GeriamojoVandens</vt:lpstr>
      <vt:lpstr>'Forma 4'!VAS073_F_Elektrosenergi532GeriamojoVandens</vt:lpstr>
      <vt:lpstr>VAS073_F_Elektrosenergi532GeriamojoVandens</vt:lpstr>
      <vt:lpstr>'Forma 4'!VAS073_F_Elektrosenergi533GeriamojoVandens</vt:lpstr>
      <vt:lpstr>VAS073_F_Elektrosenergi533GeriamojoVandens</vt:lpstr>
      <vt:lpstr>'Forma 4'!VAS073_F_Elektrosenergi53IsViso</vt:lpstr>
      <vt:lpstr>VAS073_F_Elektrosenergi53IsViso</vt:lpstr>
      <vt:lpstr>'Forma 4'!VAS073_F_Elektrosenergi541NuotekuSurinkimas</vt:lpstr>
      <vt:lpstr>VAS073_F_Elektrosenergi541NuotekuSurinkimas</vt:lpstr>
      <vt:lpstr>'Forma 4'!VAS073_F_Elektrosenergi542NuotekuValymas</vt:lpstr>
      <vt:lpstr>VAS073_F_Elektrosenergi542NuotekuValymas</vt:lpstr>
      <vt:lpstr>'Forma 4'!VAS073_F_Elektrosenergi543NuotekuDumblo</vt:lpstr>
      <vt:lpstr>VAS073_F_Elektrosenergi543NuotekuDumblo</vt:lpstr>
      <vt:lpstr>'Forma 4'!VAS073_F_Elektrosenergi54IsViso</vt:lpstr>
      <vt:lpstr>VAS073_F_Elektrosenergi54IsViso</vt:lpstr>
      <vt:lpstr>'Forma 4'!VAS073_F_Elektrosenergi55PavirsiniuNuoteku</vt:lpstr>
      <vt:lpstr>VAS073_F_Elektrosenergi55PavirsiniuNuoteku</vt:lpstr>
      <vt:lpstr>'Forma 4'!VAS073_F_Elektrosenergi56KitosReguliuojamosios</vt:lpstr>
      <vt:lpstr>VAS073_F_Elektrosenergi56KitosReguliuojamosios</vt:lpstr>
      <vt:lpstr>'Forma 4'!VAS073_F_Elektrosenergi57KitosVeiklos</vt:lpstr>
      <vt:lpstr>VAS073_F_Elektrosenergi57KitosVeiklos</vt:lpstr>
      <vt:lpstr>'Forma 4'!VAS073_F_Elektrosenergi5Apskaitosveikla1</vt:lpstr>
      <vt:lpstr>VAS073_F_Elektrosenergi5Apskaitosveikla1</vt:lpstr>
      <vt:lpstr>'Forma 4'!VAS073_F_Elektrosenergi5Kitareguliuoja1</vt:lpstr>
      <vt:lpstr>VAS073_F_Elektrosenergi5Kitareguliuoja1</vt:lpstr>
      <vt:lpstr>'Forma 4'!VAS073_F_Elektrosenergi61IS</vt:lpstr>
      <vt:lpstr>VAS073_F_Elektrosenergi61IS</vt:lpstr>
      <vt:lpstr>'Forma 4'!VAS073_F_Elektrosenergi631GeriamojoVandens</vt:lpstr>
      <vt:lpstr>VAS073_F_Elektrosenergi631GeriamojoVandens</vt:lpstr>
      <vt:lpstr>'Forma 4'!VAS073_F_Elektrosenergi632GeriamojoVandens</vt:lpstr>
      <vt:lpstr>VAS073_F_Elektrosenergi632GeriamojoVandens</vt:lpstr>
      <vt:lpstr>'Forma 4'!VAS073_F_Elektrosenergi633GeriamojoVandens</vt:lpstr>
      <vt:lpstr>VAS073_F_Elektrosenergi633GeriamojoVandens</vt:lpstr>
      <vt:lpstr>'Forma 4'!VAS073_F_Elektrosenergi63IsViso</vt:lpstr>
      <vt:lpstr>VAS073_F_Elektrosenergi63IsViso</vt:lpstr>
      <vt:lpstr>'Forma 4'!VAS073_F_Elektrosenergi641NuotekuSurinkimas</vt:lpstr>
      <vt:lpstr>VAS073_F_Elektrosenergi641NuotekuSurinkimas</vt:lpstr>
      <vt:lpstr>'Forma 4'!VAS073_F_Elektrosenergi642NuotekuValymas</vt:lpstr>
      <vt:lpstr>VAS073_F_Elektrosenergi642NuotekuValymas</vt:lpstr>
      <vt:lpstr>'Forma 4'!VAS073_F_Elektrosenergi643NuotekuDumblo</vt:lpstr>
      <vt:lpstr>VAS073_F_Elektrosenergi643NuotekuDumblo</vt:lpstr>
      <vt:lpstr>'Forma 4'!VAS073_F_Elektrosenergi64IsViso</vt:lpstr>
      <vt:lpstr>VAS073_F_Elektrosenergi64IsViso</vt:lpstr>
      <vt:lpstr>'Forma 4'!VAS073_F_Elektrosenergi65PavirsiniuNuoteku</vt:lpstr>
      <vt:lpstr>VAS073_F_Elektrosenergi65PavirsiniuNuoteku</vt:lpstr>
      <vt:lpstr>'Forma 4'!VAS073_F_Elektrosenergi66KitosReguliuojamosios</vt:lpstr>
      <vt:lpstr>VAS073_F_Elektrosenergi66KitosReguliuojamosios</vt:lpstr>
      <vt:lpstr>'Forma 4'!VAS073_F_Elektrosenergi67KitosVeiklos</vt:lpstr>
      <vt:lpstr>VAS073_F_Elektrosenergi67KitosVeiklos</vt:lpstr>
      <vt:lpstr>'Forma 4'!VAS073_F_Elektrosenergi6Apskaitosveikla1</vt:lpstr>
      <vt:lpstr>VAS073_F_Elektrosenergi6Apskaitosveikla1</vt:lpstr>
      <vt:lpstr>'Forma 4'!VAS073_F_Elektrosenergi6Kitareguliuoja1</vt:lpstr>
      <vt:lpstr>VAS073_F_Elektrosenergi6Kitareguliuoja1</vt:lpstr>
      <vt:lpstr>'Forma 4'!VAS073_F_Elektrosenergi71IS</vt:lpstr>
      <vt:lpstr>VAS073_F_Elektrosenergi71IS</vt:lpstr>
      <vt:lpstr>'Forma 4'!VAS073_F_Elektrosenergi731GeriamojoVandens</vt:lpstr>
      <vt:lpstr>VAS073_F_Elektrosenergi731GeriamojoVandens</vt:lpstr>
      <vt:lpstr>'Forma 4'!VAS073_F_Elektrosenergi732GeriamojoVandens</vt:lpstr>
      <vt:lpstr>VAS073_F_Elektrosenergi732GeriamojoVandens</vt:lpstr>
      <vt:lpstr>'Forma 4'!VAS073_F_Elektrosenergi733GeriamojoVandens</vt:lpstr>
      <vt:lpstr>VAS073_F_Elektrosenergi733GeriamojoVandens</vt:lpstr>
      <vt:lpstr>'Forma 4'!VAS073_F_Elektrosenergi73IsViso</vt:lpstr>
      <vt:lpstr>VAS073_F_Elektrosenergi73IsViso</vt:lpstr>
      <vt:lpstr>'Forma 4'!VAS073_F_Elektrosenergi741NuotekuSurinkimas</vt:lpstr>
      <vt:lpstr>VAS073_F_Elektrosenergi741NuotekuSurinkimas</vt:lpstr>
      <vt:lpstr>'Forma 4'!VAS073_F_Elektrosenergi742NuotekuValymas</vt:lpstr>
      <vt:lpstr>VAS073_F_Elektrosenergi742NuotekuValymas</vt:lpstr>
      <vt:lpstr>'Forma 4'!VAS073_F_Elektrosenergi743NuotekuDumblo</vt:lpstr>
      <vt:lpstr>VAS073_F_Elektrosenergi743NuotekuDumblo</vt:lpstr>
      <vt:lpstr>'Forma 4'!VAS073_F_Elektrosenergi74IsViso</vt:lpstr>
      <vt:lpstr>VAS073_F_Elektrosenergi74IsViso</vt:lpstr>
      <vt:lpstr>'Forma 4'!VAS073_F_Elektrosenergi75PavirsiniuNuoteku</vt:lpstr>
      <vt:lpstr>VAS073_F_Elektrosenergi75PavirsiniuNuoteku</vt:lpstr>
      <vt:lpstr>'Forma 4'!VAS073_F_Elektrosenergi76KitosReguliuojamosios</vt:lpstr>
      <vt:lpstr>VAS073_F_Elektrosenergi76KitosReguliuojamosios</vt:lpstr>
      <vt:lpstr>'Forma 4'!VAS073_F_Elektrosenergi77KitosVeiklos</vt:lpstr>
      <vt:lpstr>VAS073_F_Elektrosenergi77KitosVeiklos</vt:lpstr>
      <vt:lpstr>'Forma 4'!VAS073_F_Elektrosenergi7Apskaitosveikla1</vt:lpstr>
      <vt:lpstr>VAS073_F_Elektrosenergi7Apskaitosveikla1</vt:lpstr>
      <vt:lpstr>'Forma 4'!VAS073_F_Elektrosenergi7Kitareguliuoja1</vt:lpstr>
      <vt:lpstr>VAS073_F_Elektrosenergi7Kitareguliuoja1</vt:lpstr>
      <vt:lpstr>'Forma 4'!VAS073_F_Elektrosenergi81IS</vt:lpstr>
      <vt:lpstr>VAS073_F_Elektrosenergi81IS</vt:lpstr>
      <vt:lpstr>'Forma 4'!VAS073_F_Elektrosenergi831GeriamojoVandens</vt:lpstr>
      <vt:lpstr>VAS073_F_Elektrosenergi831GeriamojoVandens</vt:lpstr>
      <vt:lpstr>'Forma 4'!VAS073_F_Elektrosenergi832GeriamojoVandens</vt:lpstr>
      <vt:lpstr>VAS073_F_Elektrosenergi832GeriamojoVandens</vt:lpstr>
      <vt:lpstr>'Forma 4'!VAS073_F_Elektrosenergi833GeriamojoVandens</vt:lpstr>
      <vt:lpstr>VAS073_F_Elektrosenergi833GeriamojoVandens</vt:lpstr>
      <vt:lpstr>'Forma 4'!VAS073_F_Elektrosenergi83IsViso</vt:lpstr>
      <vt:lpstr>VAS073_F_Elektrosenergi83IsViso</vt:lpstr>
      <vt:lpstr>'Forma 4'!VAS073_F_Elektrosenergi841NuotekuSurinkimas</vt:lpstr>
      <vt:lpstr>VAS073_F_Elektrosenergi841NuotekuSurinkimas</vt:lpstr>
      <vt:lpstr>'Forma 4'!VAS073_F_Elektrosenergi842NuotekuValymas</vt:lpstr>
      <vt:lpstr>VAS073_F_Elektrosenergi842NuotekuValymas</vt:lpstr>
      <vt:lpstr>'Forma 4'!VAS073_F_Elektrosenergi843NuotekuDumblo</vt:lpstr>
      <vt:lpstr>VAS073_F_Elektrosenergi843NuotekuDumblo</vt:lpstr>
      <vt:lpstr>'Forma 4'!VAS073_F_Elektrosenergi84IsViso</vt:lpstr>
      <vt:lpstr>VAS073_F_Elektrosenergi84IsViso</vt:lpstr>
      <vt:lpstr>'Forma 4'!VAS073_F_Elektrosenergi85PavirsiniuNuoteku</vt:lpstr>
      <vt:lpstr>VAS073_F_Elektrosenergi85PavirsiniuNuoteku</vt:lpstr>
      <vt:lpstr>'Forma 4'!VAS073_F_Elektrosenergi86KitosReguliuojamosios</vt:lpstr>
      <vt:lpstr>VAS073_F_Elektrosenergi86KitosReguliuojamosios</vt:lpstr>
      <vt:lpstr>'Forma 4'!VAS073_F_Elektrosenergi87KitosVeiklos</vt:lpstr>
      <vt:lpstr>VAS073_F_Elektrosenergi87KitosVeiklos</vt:lpstr>
      <vt:lpstr>'Forma 4'!VAS073_F_Elektrosenergi8Apskaitosveikla1</vt:lpstr>
      <vt:lpstr>VAS073_F_Elektrosenergi8Apskaitosveikla1</vt:lpstr>
      <vt:lpstr>'Forma 4'!VAS073_F_Elektrosenergi8Kitareguliuoja1</vt:lpstr>
      <vt:lpstr>VAS073_F_Elektrosenergi8Kitareguliuoja1</vt:lpstr>
      <vt:lpstr>'Forma 4'!VAS073_F_Finansinessana11IS</vt:lpstr>
      <vt:lpstr>VAS073_F_Finansinessana11IS</vt:lpstr>
      <vt:lpstr>'Forma 4'!VAS073_F_Finansinessana131GeriamojoVandens</vt:lpstr>
      <vt:lpstr>VAS073_F_Finansinessana131GeriamojoVandens</vt:lpstr>
      <vt:lpstr>'Forma 4'!VAS073_F_Finansinessana132GeriamojoVandens</vt:lpstr>
      <vt:lpstr>VAS073_F_Finansinessana132GeriamojoVandens</vt:lpstr>
      <vt:lpstr>'Forma 4'!VAS073_F_Finansinessana133GeriamojoVandens</vt:lpstr>
      <vt:lpstr>VAS073_F_Finansinessana133GeriamojoVandens</vt:lpstr>
      <vt:lpstr>'Forma 4'!VAS073_F_Finansinessana13IsViso</vt:lpstr>
      <vt:lpstr>VAS073_F_Finansinessana13IsViso</vt:lpstr>
      <vt:lpstr>'Forma 4'!VAS073_F_Finansinessana141NuotekuSurinkimas</vt:lpstr>
      <vt:lpstr>VAS073_F_Finansinessana141NuotekuSurinkimas</vt:lpstr>
      <vt:lpstr>'Forma 4'!VAS073_F_Finansinessana142NuotekuValymas</vt:lpstr>
      <vt:lpstr>VAS073_F_Finansinessana142NuotekuValymas</vt:lpstr>
      <vt:lpstr>'Forma 4'!VAS073_F_Finansinessana143NuotekuDumblo</vt:lpstr>
      <vt:lpstr>VAS073_F_Finansinessana143NuotekuDumblo</vt:lpstr>
      <vt:lpstr>'Forma 4'!VAS073_F_Finansinessana14IsViso</vt:lpstr>
      <vt:lpstr>VAS073_F_Finansinessana14IsViso</vt:lpstr>
      <vt:lpstr>'Forma 4'!VAS073_F_Finansinessana15PavirsiniuNuoteku</vt:lpstr>
      <vt:lpstr>VAS073_F_Finansinessana15PavirsiniuNuoteku</vt:lpstr>
      <vt:lpstr>'Forma 4'!VAS073_F_Finansinessana16KitosReguliuojamosios</vt:lpstr>
      <vt:lpstr>VAS073_F_Finansinessana16KitosReguliuojamosios</vt:lpstr>
      <vt:lpstr>'Forma 4'!VAS073_F_Finansinessana17KitosVeiklos</vt:lpstr>
      <vt:lpstr>VAS073_F_Finansinessana17KitosVeiklos</vt:lpstr>
      <vt:lpstr>'Forma 4'!VAS073_F_Finansinessana1Apskaitosveikla1</vt:lpstr>
      <vt:lpstr>VAS073_F_Finansinessana1Apskaitosveikla1</vt:lpstr>
      <vt:lpstr>'Forma 4'!VAS073_F_Finansinessana1Kitareguliuoja1</vt:lpstr>
      <vt:lpstr>VAS073_F_Finansinessana1Kitareguliuoja1</vt:lpstr>
      <vt:lpstr>'Forma 4'!VAS073_F_Finansinessana21IS</vt:lpstr>
      <vt:lpstr>VAS073_F_Finansinessana21IS</vt:lpstr>
      <vt:lpstr>'Forma 4'!VAS073_F_Finansinessana231GeriamojoVandens</vt:lpstr>
      <vt:lpstr>VAS073_F_Finansinessana231GeriamojoVandens</vt:lpstr>
      <vt:lpstr>'Forma 4'!VAS073_F_Finansinessana232GeriamojoVandens</vt:lpstr>
      <vt:lpstr>VAS073_F_Finansinessana232GeriamojoVandens</vt:lpstr>
      <vt:lpstr>'Forma 4'!VAS073_F_Finansinessana233GeriamojoVandens</vt:lpstr>
      <vt:lpstr>VAS073_F_Finansinessana233GeriamojoVandens</vt:lpstr>
      <vt:lpstr>'Forma 4'!VAS073_F_Finansinessana23IsViso</vt:lpstr>
      <vt:lpstr>VAS073_F_Finansinessana23IsViso</vt:lpstr>
      <vt:lpstr>'Forma 4'!VAS073_F_Finansinessana241NuotekuSurinkimas</vt:lpstr>
      <vt:lpstr>VAS073_F_Finansinessana241NuotekuSurinkimas</vt:lpstr>
      <vt:lpstr>'Forma 4'!VAS073_F_Finansinessana242NuotekuValymas</vt:lpstr>
      <vt:lpstr>VAS073_F_Finansinessana242NuotekuValymas</vt:lpstr>
      <vt:lpstr>'Forma 4'!VAS073_F_Finansinessana243NuotekuDumblo</vt:lpstr>
      <vt:lpstr>VAS073_F_Finansinessana243NuotekuDumblo</vt:lpstr>
      <vt:lpstr>'Forma 4'!VAS073_F_Finansinessana24IsViso</vt:lpstr>
      <vt:lpstr>VAS073_F_Finansinessana24IsViso</vt:lpstr>
      <vt:lpstr>'Forma 4'!VAS073_F_Finansinessana25PavirsiniuNuoteku</vt:lpstr>
      <vt:lpstr>VAS073_F_Finansinessana25PavirsiniuNuoteku</vt:lpstr>
      <vt:lpstr>'Forma 4'!VAS073_F_Finansinessana26KitosReguliuojamosios</vt:lpstr>
      <vt:lpstr>VAS073_F_Finansinessana26KitosReguliuojamosios</vt:lpstr>
      <vt:lpstr>'Forma 4'!VAS073_F_Finansinessana27KitosVeiklos</vt:lpstr>
      <vt:lpstr>VAS073_F_Finansinessana27KitosVeiklos</vt:lpstr>
      <vt:lpstr>'Forma 4'!VAS073_F_Finansinessana2Apskaitosveikla1</vt:lpstr>
      <vt:lpstr>VAS073_F_Finansinessana2Apskaitosveikla1</vt:lpstr>
      <vt:lpstr>'Forma 4'!VAS073_F_Finansinessana2Kitareguliuoja1</vt:lpstr>
      <vt:lpstr>VAS073_F_Finansinessana2Kitareguliuoja1</vt:lpstr>
      <vt:lpstr>'Forma 4'!VAS073_F_Finansinessana31IS</vt:lpstr>
      <vt:lpstr>VAS073_F_Finansinessana31IS</vt:lpstr>
      <vt:lpstr>'Forma 4'!VAS073_F_Finansinessana331GeriamojoVandens</vt:lpstr>
      <vt:lpstr>VAS073_F_Finansinessana331GeriamojoVandens</vt:lpstr>
      <vt:lpstr>'Forma 4'!VAS073_F_Finansinessana332GeriamojoVandens</vt:lpstr>
      <vt:lpstr>VAS073_F_Finansinessana332GeriamojoVandens</vt:lpstr>
      <vt:lpstr>'Forma 4'!VAS073_F_Finansinessana333GeriamojoVandens</vt:lpstr>
      <vt:lpstr>VAS073_F_Finansinessana333GeriamojoVandens</vt:lpstr>
      <vt:lpstr>'Forma 4'!VAS073_F_Finansinessana33IsViso</vt:lpstr>
      <vt:lpstr>VAS073_F_Finansinessana33IsViso</vt:lpstr>
      <vt:lpstr>'Forma 4'!VAS073_F_Finansinessana341NuotekuSurinkimas</vt:lpstr>
      <vt:lpstr>VAS073_F_Finansinessana341NuotekuSurinkimas</vt:lpstr>
      <vt:lpstr>'Forma 4'!VAS073_F_Finansinessana342NuotekuValymas</vt:lpstr>
      <vt:lpstr>VAS073_F_Finansinessana342NuotekuValymas</vt:lpstr>
      <vt:lpstr>'Forma 4'!VAS073_F_Finansinessana343NuotekuDumblo</vt:lpstr>
      <vt:lpstr>VAS073_F_Finansinessana343NuotekuDumblo</vt:lpstr>
      <vt:lpstr>'Forma 4'!VAS073_F_Finansinessana34IsViso</vt:lpstr>
      <vt:lpstr>VAS073_F_Finansinessana34IsViso</vt:lpstr>
      <vt:lpstr>'Forma 4'!VAS073_F_Finansinessana35PavirsiniuNuoteku</vt:lpstr>
      <vt:lpstr>VAS073_F_Finansinessana35PavirsiniuNuoteku</vt:lpstr>
      <vt:lpstr>'Forma 4'!VAS073_F_Finansinessana36KitosReguliuojamosios</vt:lpstr>
      <vt:lpstr>VAS073_F_Finansinessana36KitosReguliuojamosios</vt:lpstr>
      <vt:lpstr>'Forma 4'!VAS073_F_Finansinessana37KitosVeiklos</vt:lpstr>
      <vt:lpstr>VAS073_F_Finansinessana37KitosVeiklos</vt:lpstr>
      <vt:lpstr>'Forma 4'!VAS073_F_Finansinessana3Apskaitosveikla1</vt:lpstr>
      <vt:lpstr>VAS073_F_Finansinessana3Apskaitosveikla1</vt:lpstr>
      <vt:lpstr>'Forma 4'!VAS073_F_Finansinessana3Kitareguliuoja1</vt:lpstr>
      <vt:lpstr>VAS073_F_Finansinessana3Kitareguliuoja1</vt:lpstr>
      <vt:lpstr>'Forma 4'!VAS073_F_Geriamojovande111IS</vt:lpstr>
      <vt:lpstr>VAS073_F_Geriamojovande111IS</vt:lpstr>
      <vt:lpstr>'Forma 4'!VAS073_F_Geriamojovande1131GeriamojoVandens</vt:lpstr>
      <vt:lpstr>VAS073_F_Geriamojovande1131GeriamojoVandens</vt:lpstr>
      <vt:lpstr>'Forma 4'!VAS073_F_Geriamojovande1132GeriamojoVandens</vt:lpstr>
      <vt:lpstr>VAS073_F_Geriamojovande1132GeriamojoVandens</vt:lpstr>
      <vt:lpstr>'Forma 4'!VAS073_F_Geriamojovande1133GeriamojoVandens</vt:lpstr>
      <vt:lpstr>VAS073_F_Geriamojovande1133GeriamojoVandens</vt:lpstr>
      <vt:lpstr>'Forma 4'!VAS073_F_Geriamojovande113IsViso</vt:lpstr>
      <vt:lpstr>VAS073_F_Geriamojovande113IsViso</vt:lpstr>
      <vt:lpstr>'Forma 4'!VAS073_F_Geriamojovande1141NuotekuSurinkimas</vt:lpstr>
      <vt:lpstr>VAS073_F_Geriamojovande1141NuotekuSurinkimas</vt:lpstr>
      <vt:lpstr>'Forma 4'!VAS073_F_Geriamojovande1142NuotekuValymas</vt:lpstr>
      <vt:lpstr>VAS073_F_Geriamojovande1142NuotekuValymas</vt:lpstr>
      <vt:lpstr>'Forma 4'!VAS073_F_Geriamojovande1143NuotekuDumblo</vt:lpstr>
      <vt:lpstr>VAS073_F_Geriamojovande1143NuotekuDumblo</vt:lpstr>
      <vt:lpstr>'Forma 4'!VAS073_F_Geriamojovande114IsViso</vt:lpstr>
      <vt:lpstr>VAS073_F_Geriamojovande114IsViso</vt:lpstr>
      <vt:lpstr>'Forma 4'!VAS073_F_Geriamojovande115PavirsiniuNuoteku</vt:lpstr>
      <vt:lpstr>VAS073_F_Geriamojovande115PavirsiniuNuoteku</vt:lpstr>
      <vt:lpstr>'Forma 4'!VAS073_F_Geriamojovande116KitosReguliuojamosios</vt:lpstr>
      <vt:lpstr>VAS073_F_Geriamojovande116KitosReguliuojamosios</vt:lpstr>
      <vt:lpstr>'Forma 4'!VAS073_F_Geriamojovande117KitosVeiklos</vt:lpstr>
      <vt:lpstr>VAS073_F_Geriamojovande117KitosVeiklos</vt:lpstr>
      <vt:lpstr>'Forma 4'!VAS073_F_Geriamojovande11Apskaitosveikla1</vt:lpstr>
      <vt:lpstr>VAS073_F_Geriamojovande11Apskaitosveikla1</vt:lpstr>
      <vt:lpstr>'Forma 4'!VAS073_F_Geriamojovande11Kitareguliuoja1</vt:lpstr>
      <vt:lpstr>VAS073_F_Geriamojovande11Kitareguliuoja1</vt:lpstr>
      <vt:lpstr>'Forma 4'!VAS073_F_Geriamojovande121IS</vt:lpstr>
      <vt:lpstr>VAS073_F_Geriamojovande121IS</vt:lpstr>
      <vt:lpstr>'Forma 4'!VAS073_F_Geriamojovande1231GeriamojoVandens</vt:lpstr>
      <vt:lpstr>VAS073_F_Geriamojovande1231GeriamojoVandens</vt:lpstr>
      <vt:lpstr>'Forma 4'!VAS073_F_Geriamojovande1232GeriamojoVandens</vt:lpstr>
      <vt:lpstr>VAS073_F_Geriamojovande1232GeriamojoVandens</vt:lpstr>
      <vt:lpstr>'Forma 4'!VAS073_F_Geriamojovande1233GeriamojoVandens</vt:lpstr>
      <vt:lpstr>VAS073_F_Geriamojovande1233GeriamojoVandens</vt:lpstr>
      <vt:lpstr>'Forma 4'!VAS073_F_Geriamojovande123IsViso</vt:lpstr>
      <vt:lpstr>VAS073_F_Geriamojovande123IsViso</vt:lpstr>
      <vt:lpstr>'Forma 4'!VAS073_F_Geriamojovande1241NuotekuSurinkimas</vt:lpstr>
      <vt:lpstr>VAS073_F_Geriamojovande1241NuotekuSurinkimas</vt:lpstr>
      <vt:lpstr>'Forma 4'!VAS073_F_Geriamojovande1242NuotekuValymas</vt:lpstr>
      <vt:lpstr>VAS073_F_Geriamojovande1242NuotekuValymas</vt:lpstr>
      <vt:lpstr>'Forma 4'!VAS073_F_Geriamojovande1243NuotekuDumblo</vt:lpstr>
      <vt:lpstr>VAS073_F_Geriamojovande1243NuotekuDumblo</vt:lpstr>
      <vt:lpstr>'Forma 4'!VAS073_F_Geriamojovande124IsViso</vt:lpstr>
      <vt:lpstr>VAS073_F_Geriamojovande124IsViso</vt:lpstr>
      <vt:lpstr>'Forma 4'!VAS073_F_Geriamojovande125PavirsiniuNuoteku</vt:lpstr>
      <vt:lpstr>VAS073_F_Geriamojovande125PavirsiniuNuoteku</vt:lpstr>
      <vt:lpstr>'Forma 4'!VAS073_F_Geriamojovande126KitosReguliuojamosios</vt:lpstr>
      <vt:lpstr>VAS073_F_Geriamojovande126KitosReguliuojamosios</vt:lpstr>
      <vt:lpstr>'Forma 4'!VAS073_F_Geriamojovande127KitosVeiklos</vt:lpstr>
      <vt:lpstr>VAS073_F_Geriamojovande127KitosVeiklos</vt:lpstr>
      <vt:lpstr>'Forma 4'!VAS073_F_Geriamojovande12Apskaitosveikla1</vt:lpstr>
      <vt:lpstr>VAS073_F_Geriamojovande12Apskaitosveikla1</vt:lpstr>
      <vt:lpstr>'Forma 4'!VAS073_F_Geriamojovande12Kitareguliuoja1</vt:lpstr>
      <vt:lpstr>VAS073_F_Geriamojovande12Kitareguliuoja1</vt:lpstr>
      <vt:lpstr>'Forma 4'!VAS073_F_Imokuadministr11IS</vt:lpstr>
      <vt:lpstr>VAS073_F_Imokuadministr11IS</vt:lpstr>
      <vt:lpstr>'Forma 4'!VAS073_F_Imokuadministr131GeriamojoVandens</vt:lpstr>
      <vt:lpstr>VAS073_F_Imokuadministr131GeriamojoVandens</vt:lpstr>
      <vt:lpstr>'Forma 4'!VAS073_F_Imokuadministr132GeriamojoVandens</vt:lpstr>
      <vt:lpstr>VAS073_F_Imokuadministr132GeriamojoVandens</vt:lpstr>
      <vt:lpstr>'Forma 4'!VAS073_F_Imokuadministr133GeriamojoVandens</vt:lpstr>
      <vt:lpstr>VAS073_F_Imokuadministr133GeriamojoVandens</vt:lpstr>
      <vt:lpstr>'Forma 4'!VAS073_F_Imokuadministr13IsViso</vt:lpstr>
      <vt:lpstr>VAS073_F_Imokuadministr13IsViso</vt:lpstr>
      <vt:lpstr>'Forma 4'!VAS073_F_Imokuadministr141NuotekuSurinkimas</vt:lpstr>
      <vt:lpstr>VAS073_F_Imokuadministr141NuotekuSurinkimas</vt:lpstr>
      <vt:lpstr>'Forma 4'!VAS073_F_Imokuadministr142NuotekuValymas</vt:lpstr>
      <vt:lpstr>VAS073_F_Imokuadministr142NuotekuValymas</vt:lpstr>
      <vt:lpstr>'Forma 4'!VAS073_F_Imokuadministr143NuotekuDumblo</vt:lpstr>
      <vt:lpstr>VAS073_F_Imokuadministr143NuotekuDumblo</vt:lpstr>
      <vt:lpstr>'Forma 4'!VAS073_F_Imokuadministr14IsViso</vt:lpstr>
      <vt:lpstr>VAS073_F_Imokuadministr14IsViso</vt:lpstr>
      <vt:lpstr>'Forma 4'!VAS073_F_Imokuadministr15PavirsiniuNuoteku</vt:lpstr>
      <vt:lpstr>VAS073_F_Imokuadministr15PavirsiniuNuoteku</vt:lpstr>
      <vt:lpstr>'Forma 4'!VAS073_F_Imokuadministr16KitosReguliuojamosios</vt:lpstr>
      <vt:lpstr>VAS073_F_Imokuadministr16KitosReguliuojamosios</vt:lpstr>
      <vt:lpstr>'Forma 4'!VAS073_F_Imokuadministr17KitosVeiklos</vt:lpstr>
      <vt:lpstr>VAS073_F_Imokuadministr17KitosVeiklos</vt:lpstr>
      <vt:lpstr>'Forma 4'!VAS073_F_Imokuadministr1Apskaitosveikla1</vt:lpstr>
      <vt:lpstr>VAS073_F_Imokuadministr1Apskaitosveikla1</vt:lpstr>
      <vt:lpstr>'Forma 4'!VAS073_F_Imokuadministr1Kitareguliuoja1</vt:lpstr>
      <vt:lpstr>VAS073_F_Imokuadministr1Kitareguliuoja1</vt:lpstr>
      <vt:lpstr>'Forma 4'!VAS073_F_Imokuadministr21IS</vt:lpstr>
      <vt:lpstr>VAS073_F_Imokuadministr21IS</vt:lpstr>
      <vt:lpstr>'Forma 4'!VAS073_F_Imokuadministr231GeriamojoVandens</vt:lpstr>
      <vt:lpstr>VAS073_F_Imokuadministr231GeriamojoVandens</vt:lpstr>
      <vt:lpstr>'Forma 4'!VAS073_F_Imokuadministr232GeriamojoVandens</vt:lpstr>
      <vt:lpstr>VAS073_F_Imokuadministr232GeriamojoVandens</vt:lpstr>
      <vt:lpstr>'Forma 4'!VAS073_F_Imokuadministr233GeriamojoVandens</vt:lpstr>
      <vt:lpstr>VAS073_F_Imokuadministr233GeriamojoVandens</vt:lpstr>
      <vt:lpstr>'Forma 4'!VAS073_F_Imokuadministr23IsViso</vt:lpstr>
      <vt:lpstr>VAS073_F_Imokuadministr23IsViso</vt:lpstr>
      <vt:lpstr>'Forma 4'!VAS073_F_Imokuadministr241NuotekuSurinkimas</vt:lpstr>
      <vt:lpstr>VAS073_F_Imokuadministr241NuotekuSurinkimas</vt:lpstr>
      <vt:lpstr>'Forma 4'!VAS073_F_Imokuadministr242NuotekuValymas</vt:lpstr>
      <vt:lpstr>VAS073_F_Imokuadministr242NuotekuValymas</vt:lpstr>
      <vt:lpstr>'Forma 4'!VAS073_F_Imokuadministr243NuotekuDumblo</vt:lpstr>
      <vt:lpstr>VAS073_F_Imokuadministr243NuotekuDumblo</vt:lpstr>
      <vt:lpstr>'Forma 4'!VAS073_F_Imokuadministr24IsViso</vt:lpstr>
      <vt:lpstr>VAS073_F_Imokuadministr24IsViso</vt:lpstr>
      <vt:lpstr>'Forma 4'!VAS073_F_Imokuadministr25PavirsiniuNuoteku</vt:lpstr>
      <vt:lpstr>VAS073_F_Imokuadministr25PavirsiniuNuoteku</vt:lpstr>
      <vt:lpstr>'Forma 4'!VAS073_F_Imokuadministr26KitosReguliuojamosios</vt:lpstr>
      <vt:lpstr>VAS073_F_Imokuadministr26KitosReguliuojamosios</vt:lpstr>
      <vt:lpstr>'Forma 4'!VAS073_F_Imokuadministr27KitosVeiklos</vt:lpstr>
      <vt:lpstr>VAS073_F_Imokuadministr27KitosVeiklos</vt:lpstr>
      <vt:lpstr>'Forma 4'!VAS073_F_Imokuadministr2Apskaitosveikla1</vt:lpstr>
      <vt:lpstr>VAS073_F_Imokuadministr2Apskaitosveikla1</vt:lpstr>
      <vt:lpstr>'Forma 4'!VAS073_F_Imokuadministr2Kitareguliuoja1</vt:lpstr>
      <vt:lpstr>VAS073_F_Imokuadministr2Kitareguliuoja1</vt:lpstr>
      <vt:lpstr>'Forma 4'!VAS073_F_Imokuadministr31IS</vt:lpstr>
      <vt:lpstr>VAS073_F_Imokuadministr31IS</vt:lpstr>
      <vt:lpstr>'Forma 4'!VAS073_F_Imokuadministr331GeriamojoVandens</vt:lpstr>
      <vt:lpstr>VAS073_F_Imokuadministr331GeriamojoVandens</vt:lpstr>
      <vt:lpstr>'Forma 4'!VAS073_F_Imokuadministr332GeriamojoVandens</vt:lpstr>
      <vt:lpstr>VAS073_F_Imokuadministr332GeriamojoVandens</vt:lpstr>
      <vt:lpstr>'Forma 4'!VAS073_F_Imokuadministr333GeriamojoVandens</vt:lpstr>
      <vt:lpstr>VAS073_F_Imokuadministr333GeriamojoVandens</vt:lpstr>
      <vt:lpstr>'Forma 4'!VAS073_F_Imokuadministr33IsViso</vt:lpstr>
      <vt:lpstr>VAS073_F_Imokuadministr33IsViso</vt:lpstr>
      <vt:lpstr>'Forma 4'!VAS073_F_Imokuadministr341NuotekuSurinkimas</vt:lpstr>
      <vt:lpstr>VAS073_F_Imokuadministr341NuotekuSurinkimas</vt:lpstr>
      <vt:lpstr>'Forma 4'!VAS073_F_Imokuadministr342NuotekuValymas</vt:lpstr>
      <vt:lpstr>VAS073_F_Imokuadministr342NuotekuValymas</vt:lpstr>
      <vt:lpstr>'Forma 4'!VAS073_F_Imokuadministr343NuotekuDumblo</vt:lpstr>
      <vt:lpstr>VAS073_F_Imokuadministr343NuotekuDumblo</vt:lpstr>
      <vt:lpstr>'Forma 4'!VAS073_F_Imokuadministr34IsViso</vt:lpstr>
      <vt:lpstr>VAS073_F_Imokuadministr34IsViso</vt:lpstr>
      <vt:lpstr>'Forma 4'!VAS073_F_Imokuadministr35PavirsiniuNuoteku</vt:lpstr>
      <vt:lpstr>VAS073_F_Imokuadministr35PavirsiniuNuoteku</vt:lpstr>
      <vt:lpstr>'Forma 4'!VAS073_F_Imokuadministr36KitosReguliuojamosios</vt:lpstr>
      <vt:lpstr>VAS073_F_Imokuadministr36KitosReguliuojamosios</vt:lpstr>
      <vt:lpstr>'Forma 4'!VAS073_F_Imokuadministr37KitosVeiklos</vt:lpstr>
      <vt:lpstr>VAS073_F_Imokuadministr37KitosVeiklos</vt:lpstr>
      <vt:lpstr>'Forma 4'!VAS073_F_Imokuadministr3Apskaitosveikla1</vt:lpstr>
      <vt:lpstr>VAS073_F_Imokuadministr3Apskaitosveikla1</vt:lpstr>
      <vt:lpstr>'Forma 4'!VAS073_F_Imokuadministr3Kitareguliuoja1</vt:lpstr>
      <vt:lpstr>VAS073_F_Imokuadministr3Kitareguliuoja1</vt:lpstr>
      <vt:lpstr>'Forma 4'!VAS073_F_Imokuadministr41IS</vt:lpstr>
      <vt:lpstr>VAS073_F_Imokuadministr41IS</vt:lpstr>
      <vt:lpstr>'Forma 4'!VAS073_F_Imokuadministr431GeriamojoVandens</vt:lpstr>
      <vt:lpstr>VAS073_F_Imokuadministr431GeriamojoVandens</vt:lpstr>
      <vt:lpstr>'Forma 4'!VAS073_F_Imokuadministr432GeriamojoVandens</vt:lpstr>
      <vt:lpstr>VAS073_F_Imokuadministr432GeriamojoVandens</vt:lpstr>
      <vt:lpstr>'Forma 4'!VAS073_F_Imokuadministr433GeriamojoVandens</vt:lpstr>
      <vt:lpstr>VAS073_F_Imokuadministr433GeriamojoVandens</vt:lpstr>
      <vt:lpstr>'Forma 4'!VAS073_F_Imokuadministr43IsViso</vt:lpstr>
      <vt:lpstr>VAS073_F_Imokuadministr43IsViso</vt:lpstr>
      <vt:lpstr>'Forma 4'!VAS073_F_Imokuadministr441NuotekuSurinkimas</vt:lpstr>
      <vt:lpstr>VAS073_F_Imokuadministr441NuotekuSurinkimas</vt:lpstr>
      <vt:lpstr>'Forma 4'!VAS073_F_Imokuadministr442NuotekuValymas</vt:lpstr>
      <vt:lpstr>VAS073_F_Imokuadministr442NuotekuValymas</vt:lpstr>
      <vt:lpstr>'Forma 4'!VAS073_F_Imokuadministr443NuotekuDumblo</vt:lpstr>
      <vt:lpstr>VAS073_F_Imokuadministr443NuotekuDumblo</vt:lpstr>
      <vt:lpstr>'Forma 4'!VAS073_F_Imokuadministr44IsViso</vt:lpstr>
      <vt:lpstr>VAS073_F_Imokuadministr44IsViso</vt:lpstr>
      <vt:lpstr>'Forma 4'!VAS073_F_Imokuadministr45PavirsiniuNuoteku</vt:lpstr>
      <vt:lpstr>VAS073_F_Imokuadministr45PavirsiniuNuoteku</vt:lpstr>
      <vt:lpstr>'Forma 4'!VAS073_F_Imokuadministr46KitosReguliuojamosios</vt:lpstr>
      <vt:lpstr>VAS073_F_Imokuadministr46KitosReguliuojamosios</vt:lpstr>
      <vt:lpstr>'Forma 4'!VAS073_F_Imokuadministr47KitosVeiklos</vt:lpstr>
      <vt:lpstr>VAS073_F_Imokuadministr47KitosVeiklos</vt:lpstr>
      <vt:lpstr>'Forma 4'!VAS073_F_Imokuadministr4Apskaitosveikla1</vt:lpstr>
      <vt:lpstr>VAS073_F_Imokuadministr4Apskaitosveikla1</vt:lpstr>
      <vt:lpstr>'Forma 4'!VAS073_F_Imokuadministr4Kitareguliuoja1</vt:lpstr>
      <vt:lpstr>VAS073_F_Imokuadministr4Kitareguliuoja1</vt:lpstr>
      <vt:lpstr>'Forma 4'!VAS073_F_Kanceliariness11IS</vt:lpstr>
      <vt:lpstr>VAS073_F_Kanceliariness11IS</vt:lpstr>
      <vt:lpstr>'Forma 4'!VAS073_F_Kanceliariness131GeriamojoVandens</vt:lpstr>
      <vt:lpstr>VAS073_F_Kanceliariness131GeriamojoVandens</vt:lpstr>
      <vt:lpstr>'Forma 4'!VAS073_F_Kanceliariness132GeriamojoVandens</vt:lpstr>
      <vt:lpstr>VAS073_F_Kanceliariness132GeriamojoVandens</vt:lpstr>
      <vt:lpstr>'Forma 4'!VAS073_F_Kanceliariness133GeriamojoVandens</vt:lpstr>
      <vt:lpstr>VAS073_F_Kanceliariness133GeriamojoVandens</vt:lpstr>
      <vt:lpstr>'Forma 4'!VAS073_F_Kanceliariness13IsViso</vt:lpstr>
      <vt:lpstr>VAS073_F_Kanceliariness13IsViso</vt:lpstr>
      <vt:lpstr>'Forma 4'!VAS073_F_Kanceliariness141NuotekuSurinkimas</vt:lpstr>
      <vt:lpstr>VAS073_F_Kanceliariness141NuotekuSurinkimas</vt:lpstr>
      <vt:lpstr>'Forma 4'!VAS073_F_Kanceliariness142NuotekuValymas</vt:lpstr>
      <vt:lpstr>VAS073_F_Kanceliariness142NuotekuValymas</vt:lpstr>
      <vt:lpstr>'Forma 4'!VAS073_F_Kanceliariness143NuotekuDumblo</vt:lpstr>
      <vt:lpstr>VAS073_F_Kanceliariness143NuotekuDumblo</vt:lpstr>
      <vt:lpstr>'Forma 4'!VAS073_F_Kanceliariness14IsViso</vt:lpstr>
      <vt:lpstr>VAS073_F_Kanceliariness14IsViso</vt:lpstr>
      <vt:lpstr>'Forma 4'!VAS073_F_Kanceliariness15PavirsiniuNuoteku</vt:lpstr>
      <vt:lpstr>VAS073_F_Kanceliariness15PavirsiniuNuoteku</vt:lpstr>
      <vt:lpstr>'Forma 4'!VAS073_F_Kanceliariness16KitosReguliuojamosios</vt:lpstr>
      <vt:lpstr>VAS073_F_Kanceliariness16KitosReguliuojamosios</vt:lpstr>
      <vt:lpstr>'Forma 4'!VAS073_F_Kanceliariness17KitosVeiklos</vt:lpstr>
      <vt:lpstr>VAS073_F_Kanceliariness17KitosVeiklos</vt:lpstr>
      <vt:lpstr>'Forma 4'!VAS073_F_Kanceliariness1Apskaitosveikla1</vt:lpstr>
      <vt:lpstr>VAS073_F_Kanceliariness1Apskaitosveikla1</vt:lpstr>
      <vt:lpstr>'Forma 4'!VAS073_F_Kanceliariness1Kitareguliuoja1</vt:lpstr>
      <vt:lpstr>VAS073_F_Kanceliariness1Kitareguliuoja1</vt:lpstr>
      <vt:lpstr>'Forma 4'!VAS073_F_Kanceliariness21IS</vt:lpstr>
      <vt:lpstr>VAS073_F_Kanceliariness21IS</vt:lpstr>
      <vt:lpstr>'Forma 4'!VAS073_F_Kanceliariness231GeriamojoVandens</vt:lpstr>
      <vt:lpstr>VAS073_F_Kanceliariness231GeriamojoVandens</vt:lpstr>
      <vt:lpstr>'Forma 4'!VAS073_F_Kanceliariness232GeriamojoVandens</vt:lpstr>
      <vt:lpstr>VAS073_F_Kanceliariness232GeriamojoVandens</vt:lpstr>
      <vt:lpstr>'Forma 4'!VAS073_F_Kanceliariness233GeriamojoVandens</vt:lpstr>
      <vt:lpstr>VAS073_F_Kanceliariness233GeriamojoVandens</vt:lpstr>
      <vt:lpstr>'Forma 4'!VAS073_F_Kanceliariness23IsViso</vt:lpstr>
      <vt:lpstr>VAS073_F_Kanceliariness23IsViso</vt:lpstr>
      <vt:lpstr>'Forma 4'!VAS073_F_Kanceliariness241NuotekuSurinkimas</vt:lpstr>
      <vt:lpstr>VAS073_F_Kanceliariness241NuotekuSurinkimas</vt:lpstr>
      <vt:lpstr>'Forma 4'!VAS073_F_Kanceliariness242NuotekuValymas</vt:lpstr>
      <vt:lpstr>VAS073_F_Kanceliariness242NuotekuValymas</vt:lpstr>
      <vt:lpstr>'Forma 4'!VAS073_F_Kanceliariness243NuotekuDumblo</vt:lpstr>
      <vt:lpstr>VAS073_F_Kanceliariness243NuotekuDumblo</vt:lpstr>
      <vt:lpstr>'Forma 4'!VAS073_F_Kanceliariness24IsViso</vt:lpstr>
      <vt:lpstr>VAS073_F_Kanceliariness24IsViso</vt:lpstr>
      <vt:lpstr>'Forma 4'!VAS073_F_Kanceliariness25PavirsiniuNuoteku</vt:lpstr>
      <vt:lpstr>VAS073_F_Kanceliariness25PavirsiniuNuoteku</vt:lpstr>
      <vt:lpstr>'Forma 4'!VAS073_F_Kanceliariness26KitosReguliuojamosios</vt:lpstr>
      <vt:lpstr>VAS073_F_Kanceliariness26KitosReguliuojamosios</vt:lpstr>
      <vt:lpstr>'Forma 4'!VAS073_F_Kanceliariness27KitosVeiklos</vt:lpstr>
      <vt:lpstr>VAS073_F_Kanceliariness27KitosVeiklos</vt:lpstr>
      <vt:lpstr>'Forma 4'!VAS073_F_Kanceliariness2Apskaitosveikla1</vt:lpstr>
      <vt:lpstr>VAS073_F_Kanceliariness2Apskaitosveikla1</vt:lpstr>
      <vt:lpstr>'Forma 4'!VAS073_F_Kanceliariness2Kitareguliuoja1</vt:lpstr>
      <vt:lpstr>VAS073_F_Kanceliariness2Kitareguliuoja1</vt:lpstr>
      <vt:lpstr>'Forma 4'!VAS073_F_Kanceliariness31IS</vt:lpstr>
      <vt:lpstr>VAS073_F_Kanceliariness31IS</vt:lpstr>
      <vt:lpstr>'Forma 4'!VAS073_F_Kanceliariness331GeriamojoVandens</vt:lpstr>
      <vt:lpstr>VAS073_F_Kanceliariness331GeriamojoVandens</vt:lpstr>
      <vt:lpstr>'Forma 4'!VAS073_F_Kanceliariness332GeriamojoVandens</vt:lpstr>
      <vt:lpstr>VAS073_F_Kanceliariness332GeriamojoVandens</vt:lpstr>
      <vt:lpstr>'Forma 4'!VAS073_F_Kanceliariness333GeriamojoVandens</vt:lpstr>
      <vt:lpstr>VAS073_F_Kanceliariness333GeriamojoVandens</vt:lpstr>
      <vt:lpstr>'Forma 4'!VAS073_F_Kanceliariness33IsViso</vt:lpstr>
      <vt:lpstr>VAS073_F_Kanceliariness33IsViso</vt:lpstr>
      <vt:lpstr>'Forma 4'!VAS073_F_Kanceliariness341NuotekuSurinkimas</vt:lpstr>
      <vt:lpstr>VAS073_F_Kanceliariness341NuotekuSurinkimas</vt:lpstr>
      <vt:lpstr>'Forma 4'!VAS073_F_Kanceliariness342NuotekuValymas</vt:lpstr>
      <vt:lpstr>VAS073_F_Kanceliariness342NuotekuValymas</vt:lpstr>
      <vt:lpstr>'Forma 4'!VAS073_F_Kanceliariness343NuotekuDumblo</vt:lpstr>
      <vt:lpstr>VAS073_F_Kanceliariness343NuotekuDumblo</vt:lpstr>
      <vt:lpstr>'Forma 4'!VAS073_F_Kanceliariness34IsViso</vt:lpstr>
      <vt:lpstr>VAS073_F_Kanceliariness34IsViso</vt:lpstr>
      <vt:lpstr>'Forma 4'!VAS073_F_Kanceliariness35PavirsiniuNuoteku</vt:lpstr>
      <vt:lpstr>VAS073_F_Kanceliariness35PavirsiniuNuoteku</vt:lpstr>
      <vt:lpstr>'Forma 4'!VAS073_F_Kanceliariness36KitosReguliuojamosios</vt:lpstr>
      <vt:lpstr>VAS073_F_Kanceliariness36KitosReguliuojamosios</vt:lpstr>
      <vt:lpstr>'Forma 4'!VAS073_F_Kanceliariness37KitosVeiklos</vt:lpstr>
      <vt:lpstr>VAS073_F_Kanceliariness37KitosVeiklos</vt:lpstr>
      <vt:lpstr>'Forma 4'!VAS073_F_Kanceliariness3Apskaitosveikla1</vt:lpstr>
      <vt:lpstr>VAS073_F_Kanceliariness3Apskaitosveikla1</vt:lpstr>
      <vt:lpstr>'Forma 4'!VAS073_F_Kanceliariness3Kitareguliuoja1</vt:lpstr>
      <vt:lpstr>VAS073_F_Kanceliariness3Kitareguliuoja1</vt:lpstr>
      <vt:lpstr>'Forma 4'!VAS073_F_Kanceliariness41IS</vt:lpstr>
      <vt:lpstr>VAS073_F_Kanceliariness41IS</vt:lpstr>
      <vt:lpstr>'Forma 4'!VAS073_F_Kanceliariness431GeriamojoVandens</vt:lpstr>
      <vt:lpstr>VAS073_F_Kanceliariness431GeriamojoVandens</vt:lpstr>
      <vt:lpstr>'Forma 4'!VAS073_F_Kanceliariness432GeriamojoVandens</vt:lpstr>
      <vt:lpstr>VAS073_F_Kanceliariness432GeriamojoVandens</vt:lpstr>
      <vt:lpstr>'Forma 4'!VAS073_F_Kanceliariness433GeriamojoVandens</vt:lpstr>
      <vt:lpstr>VAS073_F_Kanceliariness433GeriamojoVandens</vt:lpstr>
      <vt:lpstr>'Forma 4'!VAS073_F_Kanceliariness43IsViso</vt:lpstr>
      <vt:lpstr>VAS073_F_Kanceliariness43IsViso</vt:lpstr>
      <vt:lpstr>'Forma 4'!VAS073_F_Kanceliariness441NuotekuSurinkimas</vt:lpstr>
      <vt:lpstr>VAS073_F_Kanceliariness441NuotekuSurinkimas</vt:lpstr>
      <vt:lpstr>'Forma 4'!VAS073_F_Kanceliariness442NuotekuValymas</vt:lpstr>
      <vt:lpstr>VAS073_F_Kanceliariness442NuotekuValymas</vt:lpstr>
      <vt:lpstr>'Forma 4'!VAS073_F_Kanceliariness443NuotekuDumblo</vt:lpstr>
      <vt:lpstr>VAS073_F_Kanceliariness443NuotekuDumblo</vt:lpstr>
      <vt:lpstr>'Forma 4'!VAS073_F_Kanceliariness44IsViso</vt:lpstr>
      <vt:lpstr>VAS073_F_Kanceliariness44IsViso</vt:lpstr>
      <vt:lpstr>'Forma 4'!VAS073_F_Kanceliariness45PavirsiniuNuoteku</vt:lpstr>
      <vt:lpstr>VAS073_F_Kanceliariness45PavirsiniuNuoteku</vt:lpstr>
      <vt:lpstr>'Forma 4'!VAS073_F_Kanceliariness46KitosReguliuojamosios</vt:lpstr>
      <vt:lpstr>VAS073_F_Kanceliariness46KitosReguliuojamosios</vt:lpstr>
      <vt:lpstr>'Forma 4'!VAS073_F_Kanceliariness47KitosVeiklos</vt:lpstr>
      <vt:lpstr>VAS073_F_Kanceliariness47KitosVeiklos</vt:lpstr>
      <vt:lpstr>'Forma 4'!VAS073_F_Kanceliariness4Apskaitosveikla1</vt:lpstr>
      <vt:lpstr>VAS073_F_Kanceliariness4Apskaitosveikla1</vt:lpstr>
      <vt:lpstr>'Forma 4'!VAS073_F_Kanceliariness4Kitareguliuoja1</vt:lpstr>
      <vt:lpstr>VAS073_F_Kanceliariness4Kitareguliuoja1</vt:lpstr>
      <vt:lpstr>'Forma 4'!VAS073_F_Kintamosiospas11IS</vt:lpstr>
      <vt:lpstr>VAS073_F_Kintamosiospas11IS</vt:lpstr>
      <vt:lpstr>'Forma 4'!VAS073_F_Kintamosiospas131GeriamojoVandens</vt:lpstr>
      <vt:lpstr>VAS073_F_Kintamosiospas131GeriamojoVandens</vt:lpstr>
      <vt:lpstr>'Forma 4'!VAS073_F_Kintamosiospas132GeriamojoVandens</vt:lpstr>
      <vt:lpstr>VAS073_F_Kintamosiospas132GeriamojoVandens</vt:lpstr>
      <vt:lpstr>'Forma 4'!VAS073_F_Kintamosiospas133GeriamojoVandens</vt:lpstr>
      <vt:lpstr>VAS073_F_Kintamosiospas133GeriamojoVandens</vt:lpstr>
      <vt:lpstr>'Forma 4'!VAS073_F_Kintamosiospas13IsViso</vt:lpstr>
      <vt:lpstr>VAS073_F_Kintamosiospas13IsViso</vt:lpstr>
      <vt:lpstr>'Forma 4'!VAS073_F_Kintamosiospas141NuotekuSurinkimas</vt:lpstr>
      <vt:lpstr>VAS073_F_Kintamosiospas141NuotekuSurinkimas</vt:lpstr>
      <vt:lpstr>'Forma 4'!VAS073_F_Kintamosiospas142NuotekuValymas</vt:lpstr>
      <vt:lpstr>VAS073_F_Kintamosiospas142NuotekuValymas</vt:lpstr>
      <vt:lpstr>'Forma 4'!VAS073_F_Kintamosiospas143NuotekuDumblo</vt:lpstr>
      <vt:lpstr>VAS073_F_Kintamosiospas143NuotekuDumblo</vt:lpstr>
      <vt:lpstr>'Forma 4'!VAS073_F_Kintamosiospas14IsViso</vt:lpstr>
      <vt:lpstr>VAS073_F_Kintamosiospas14IsViso</vt:lpstr>
      <vt:lpstr>'Forma 4'!VAS073_F_Kintamosiospas15PavirsiniuNuoteku</vt:lpstr>
      <vt:lpstr>VAS073_F_Kintamosiospas15PavirsiniuNuoteku</vt:lpstr>
      <vt:lpstr>'Forma 4'!VAS073_F_Kintamosiospas16KitosReguliuojamosios</vt:lpstr>
      <vt:lpstr>VAS073_F_Kintamosiospas16KitosReguliuojamosios</vt:lpstr>
      <vt:lpstr>'Forma 4'!VAS073_F_Kintamosiospas17KitosVeiklos</vt:lpstr>
      <vt:lpstr>VAS073_F_Kintamosiospas17KitosVeiklos</vt:lpstr>
      <vt:lpstr>'Forma 4'!VAS073_F_Kintamosiospas1Apskaitosveikla1</vt:lpstr>
      <vt:lpstr>VAS073_F_Kintamosiospas1Apskaitosveikla1</vt:lpstr>
      <vt:lpstr>'Forma 4'!VAS073_F_Kintamosiospas1Kitareguliuoja1</vt:lpstr>
      <vt:lpstr>VAS073_F_Kintamosiospas1Kitareguliuoja1</vt:lpstr>
      <vt:lpstr>'Forma 4'!VAS073_F_Kitosadministr11IS</vt:lpstr>
      <vt:lpstr>VAS073_F_Kitosadministr11IS</vt:lpstr>
      <vt:lpstr>'Forma 4'!VAS073_F_Kitosadministr131GeriamojoVandens</vt:lpstr>
      <vt:lpstr>VAS073_F_Kitosadministr131GeriamojoVandens</vt:lpstr>
      <vt:lpstr>'Forma 4'!VAS073_F_Kitosadministr132GeriamojoVandens</vt:lpstr>
      <vt:lpstr>VAS073_F_Kitosadministr132GeriamojoVandens</vt:lpstr>
      <vt:lpstr>'Forma 4'!VAS073_F_Kitosadministr133GeriamojoVandens</vt:lpstr>
      <vt:lpstr>VAS073_F_Kitosadministr133GeriamojoVandens</vt:lpstr>
      <vt:lpstr>'Forma 4'!VAS073_F_Kitosadministr13IsViso</vt:lpstr>
      <vt:lpstr>VAS073_F_Kitosadministr13IsViso</vt:lpstr>
      <vt:lpstr>'Forma 4'!VAS073_F_Kitosadministr141NuotekuSurinkimas</vt:lpstr>
      <vt:lpstr>VAS073_F_Kitosadministr141NuotekuSurinkimas</vt:lpstr>
      <vt:lpstr>'Forma 4'!VAS073_F_Kitosadministr142NuotekuValymas</vt:lpstr>
      <vt:lpstr>VAS073_F_Kitosadministr142NuotekuValymas</vt:lpstr>
      <vt:lpstr>'Forma 4'!VAS073_F_Kitosadministr143NuotekuDumblo</vt:lpstr>
      <vt:lpstr>VAS073_F_Kitosadministr143NuotekuDumblo</vt:lpstr>
      <vt:lpstr>'Forma 4'!VAS073_F_Kitosadministr14IsViso</vt:lpstr>
      <vt:lpstr>VAS073_F_Kitosadministr14IsViso</vt:lpstr>
      <vt:lpstr>'Forma 4'!VAS073_F_Kitosadministr15PavirsiniuNuoteku</vt:lpstr>
      <vt:lpstr>VAS073_F_Kitosadministr15PavirsiniuNuoteku</vt:lpstr>
      <vt:lpstr>'Forma 4'!VAS073_F_Kitosadministr16KitosReguliuojamosios</vt:lpstr>
      <vt:lpstr>VAS073_F_Kitosadministr16KitosReguliuojamosios</vt:lpstr>
      <vt:lpstr>'Forma 4'!VAS073_F_Kitosadministr17KitosVeiklos</vt:lpstr>
      <vt:lpstr>VAS073_F_Kitosadministr17KitosVeiklos</vt:lpstr>
      <vt:lpstr>'Forma 4'!VAS073_F_Kitosadministr1Apskaitosveikla1</vt:lpstr>
      <vt:lpstr>VAS073_F_Kitosadministr1Apskaitosveikla1</vt:lpstr>
      <vt:lpstr>'Forma 4'!VAS073_F_Kitosadministr1Kitareguliuoja1</vt:lpstr>
      <vt:lpstr>VAS073_F_Kitosadministr1Kitareguliuoja1</vt:lpstr>
      <vt:lpstr>'Forma 4'!VAS073_F_Kitosadministr21IS</vt:lpstr>
      <vt:lpstr>VAS073_F_Kitosadministr21IS</vt:lpstr>
      <vt:lpstr>'Forma 4'!VAS073_F_Kitosadministr231GeriamojoVandens</vt:lpstr>
      <vt:lpstr>VAS073_F_Kitosadministr231GeriamojoVandens</vt:lpstr>
      <vt:lpstr>'Forma 4'!VAS073_F_Kitosadministr232GeriamojoVandens</vt:lpstr>
      <vt:lpstr>VAS073_F_Kitosadministr232GeriamojoVandens</vt:lpstr>
      <vt:lpstr>'Forma 4'!VAS073_F_Kitosadministr233GeriamojoVandens</vt:lpstr>
      <vt:lpstr>VAS073_F_Kitosadministr233GeriamojoVandens</vt:lpstr>
      <vt:lpstr>'Forma 4'!VAS073_F_Kitosadministr23IsViso</vt:lpstr>
      <vt:lpstr>VAS073_F_Kitosadministr23IsViso</vt:lpstr>
      <vt:lpstr>'Forma 4'!VAS073_F_Kitosadministr241NuotekuSurinkimas</vt:lpstr>
      <vt:lpstr>VAS073_F_Kitosadministr241NuotekuSurinkimas</vt:lpstr>
      <vt:lpstr>'Forma 4'!VAS073_F_Kitosadministr242NuotekuValymas</vt:lpstr>
      <vt:lpstr>VAS073_F_Kitosadministr242NuotekuValymas</vt:lpstr>
      <vt:lpstr>'Forma 4'!VAS073_F_Kitosadministr243NuotekuDumblo</vt:lpstr>
      <vt:lpstr>VAS073_F_Kitosadministr243NuotekuDumblo</vt:lpstr>
      <vt:lpstr>'Forma 4'!VAS073_F_Kitosadministr24IsViso</vt:lpstr>
      <vt:lpstr>VAS073_F_Kitosadministr24IsViso</vt:lpstr>
      <vt:lpstr>'Forma 4'!VAS073_F_Kitosadministr25PavirsiniuNuoteku</vt:lpstr>
      <vt:lpstr>VAS073_F_Kitosadministr25PavirsiniuNuoteku</vt:lpstr>
      <vt:lpstr>'Forma 4'!VAS073_F_Kitosadministr26KitosReguliuojamosios</vt:lpstr>
      <vt:lpstr>VAS073_F_Kitosadministr26KitosReguliuojamosios</vt:lpstr>
      <vt:lpstr>'Forma 4'!VAS073_F_Kitosadministr27KitosVeiklos</vt:lpstr>
      <vt:lpstr>VAS073_F_Kitosadministr27KitosVeiklos</vt:lpstr>
      <vt:lpstr>'Forma 4'!VAS073_F_Kitosadministr2Apskaitosveikla1</vt:lpstr>
      <vt:lpstr>VAS073_F_Kitosadministr2Apskaitosveikla1</vt:lpstr>
      <vt:lpstr>'Forma 4'!VAS073_F_Kitosadministr2Kitareguliuoja1</vt:lpstr>
      <vt:lpstr>VAS073_F_Kitosadministr2Kitareguliuoja1</vt:lpstr>
      <vt:lpstr>'Forma 4'!VAS073_F_Kitosadministr31IS</vt:lpstr>
      <vt:lpstr>VAS073_F_Kitosadministr31IS</vt:lpstr>
      <vt:lpstr>'Forma 4'!VAS073_F_Kitosadministr331GeriamojoVandens</vt:lpstr>
      <vt:lpstr>VAS073_F_Kitosadministr331GeriamojoVandens</vt:lpstr>
      <vt:lpstr>'Forma 4'!VAS073_F_Kitosadministr332GeriamojoVandens</vt:lpstr>
      <vt:lpstr>VAS073_F_Kitosadministr332GeriamojoVandens</vt:lpstr>
      <vt:lpstr>'Forma 4'!VAS073_F_Kitosadministr333GeriamojoVandens</vt:lpstr>
      <vt:lpstr>VAS073_F_Kitosadministr333GeriamojoVandens</vt:lpstr>
      <vt:lpstr>'Forma 4'!VAS073_F_Kitosadministr33IsViso</vt:lpstr>
      <vt:lpstr>VAS073_F_Kitosadministr33IsViso</vt:lpstr>
      <vt:lpstr>'Forma 4'!VAS073_F_Kitosadministr341NuotekuSurinkimas</vt:lpstr>
      <vt:lpstr>VAS073_F_Kitosadministr341NuotekuSurinkimas</vt:lpstr>
      <vt:lpstr>'Forma 4'!VAS073_F_Kitosadministr342NuotekuValymas</vt:lpstr>
      <vt:lpstr>VAS073_F_Kitosadministr342NuotekuValymas</vt:lpstr>
      <vt:lpstr>'Forma 4'!VAS073_F_Kitosadministr343NuotekuDumblo</vt:lpstr>
      <vt:lpstr>VAS073_F_Kitosadministr343NuotekuDumblo</vt:lpstr>
      <vt:lpstr>'Forma 4'!VAS073_F_Kitosadministr34IsViso</vt:lpstr>
      <vt:lpstr>VAS073_F_Kitosadministr34IsViso</vt:lpstr>
      <vt:lpstr>'Forma 4'!VAS073_F_Kitosadministr35PavirsiniuNuoteku</vt:lpstr>
      <vt:lpstr>VAS073_F_Kitosadministr35PavirsiniuNuoteku</vt:lpstr>
      <vt:lpstr>'Forma 4'!VAS073_F_Kitosadministr36KitosReguliuojamosios</vt:lpstr>
      <vt:lpstr>VAS073_F_Kitosadministr36KitosReguliuojamosios</vt:lpstr>
      <vt:lpstr>'Forma 4'!VAS073_F_Kitosadministr37KitosVeiklos</vt:lpstr>
      <vt:lpstr>VAS073_F_Kitosadministr37KitosVeiklos</vt:lpstr>
      <vt:lpstr>'Forma 4'!VAS073_F_Kitosadministr3Apskaitosveikla1</vt:lpstr>
      <vt:lpstr>VAS073_F_Kitosadministr3Apskaitosveikla1</vt:lpstr>
      <vt:lpstr>'Forma 4'!VAS073_F_Kitosadministr3Kitareguliuoja1</vt:lpstr>
      <vt:lpstr>VAS073_F_Kitosadministr3Kitareguliuoja1</vt:lpstr>
      <vt:lpstr>'Forma 4'!VAS073_F_Kitosadministr41IS</vt:lpstr>
      <vt:lpstr>VAS073_F_Kitosadministr41IS</vt:lpstr>
      <vt:lpstr>'Forma 4'!VAS073_F_Kitosadministr431GeriamojoVandens</vt:lpstr>
      <vt:lpstr>VAS073_F_Kitosadministr431GeriamojoVandens</vt:lpstr>
      <vt:lpstr>'Forma 4'!VAS073_F_Kitosadministr432GeriamojoVandens</vt:lpstr>
      <vt:lpstr>VAS073_F_Kitosadministr432GeriamojoVandens</vt:lpstr>
      <vt:lpstr>'Forma 4'!VAS073_F_Kitosadministr433GeriamojoVandens</vt:lpstr>
      <vt:lpstr>VAS073_F_Kitosadministr433GeriamojoVandens</vt:lpstr>
      <vt:lpstr>'Forma 4'!VAS073_F_Kitosadministr43IsViso</vt:lpstr>
      <vt:lpstr>VAS073_F_Kitosadministr43IsViso</vt:lpstr>
      <vt:lpstr>'Forma 4'!VAS073_F_Kitosadministr441NuotekuSurinkimas</vt:lpstr>
      <vt:lpstr>VAS073_F_Kitosadministr441NuotekuSurinkimas</vt:lpstr>
      <vt:lpstr>'Forma 4'!VAS073_F_Kitosadministr442NuotekuValymas</vt:lpstr>
      <vt:lpstr>VAS073_F_Kitosadministr442NuotekuValymas</vt:lpstr>
      <vt:lpstr>'Forma 4'!VAS073_F_Kitosadministr443NuotekuDumblo</vt:lpstr>
      <vt:lpstr>VAS073_F_Kitosadministr443NuotekuDumblo</vt:lpstr>
      <vt:lpstr>'Forma 4'!VAS073_F_Kitosadministr44IsViso</vt:lpstr>
      <vt:lpstr>VAS073_F_Kitosadministr44IsViso</vt:lpstr>
      <vt:lpstr>'Forma 4'!VAS073_F_Kitosadministr45PavirsiniuNuoteku</vt:lpstr>
      <vt:lpstr>VAS073_F_Kitosadministr45PavirsiniuNuoteku</vt:lpstr>
      <vt:lpstr>'Forma 4'!VAS073_F_Kitosadministr46KitosReguliuojamosios</vt:lpstr>
      <vt:lpstr>VAS073_F_Kitosadministr46KitosReguliuojamosios</vt:lpstr>
      <vt:lpstr>'Forma 4'!VAS073_F_Kitosadministr47KitosVeiklos</vt:lpstr>
      <vt:lpstr>VAS073_F_Kitosadministr47KitosVeiklos</vt:lpstr>
      <vt:lpstr>'Forma 4'!VAS073_F_Kitosadministr4Apskaitosveikla1</vt:lpstr>
      <vt:lpstr>VAS073_F_Kitosadministr4Apskaitosveikla1</vt:lpstr>
      <vt:lpstr>'Forma 4'!VAS073_F_Kitosadministr4Kitareguliuoja1</vt:lpstr>
      <vt:lpstr>VAS073_F_Kitosadministr4Kitareguliuoja1</vt:lpstr>
      <vt:lpstr>'Forma 4'!VAS073_F_Kitosfinansine11IS</vt:lpstr>
      <vt:lpstr>VAS073_F_Kitosfinansine11IS</vt:lpstr>
      <vt:lpstr>'Forma 4'!VAS073_F_Kitosfinansine131GeriamojoVandens</vt:lpstr>
      <vt:lpstr>VAS073_F_Kitosfinansine131GeriamojoVandens</vt:lpstr>
      <vt:lpstr>'Forma 4'!VAS073_F_Kitosfinansine132GeriamojoVandens</vt:lpstr>
      <vt:lpstr>VAS073_F_Kitosfinansine132GeriamojoVandens</vt:lpstr>
      <vt:lpstr>'Forma 4'!VAS073_F_Kitosfinansine133GeriamojoVandens</vt:lpstr>
      <vt:lpstr>VAS073_F_Kitosfinansine133GeriamojoVandens</vt:lpstr>
      <vt:lpstr>'Forma 4'!VAS073_F_Kitosfinansine13IsViso</vt:lpstr>
      <vt:lpstr>VAS073_F_Kitosfinansine13IsViso</vt:lpstr>
      <vt:lpstr>'Forma 4'!VAS073_F_Kitosfinansine141NuotekuSurinkimas</vt:lpstr>
      <vt:lpstr>VAS073_F_Kitosfinansine141NuotekuSurinkimas</vt:lpstr>
      <vt:lpstr>'Forma 4'!VAS073_F_Kitosfinansine142NuotekuValymas</vt:lpstr>
      <vt:lpstr>VAS073_F_Kitosfinansine142NuotekuValymas</vt:lpstr>
      <vt:lpstr>'Forma 4'!VAS073_F_Kitosfinansine143NuotekuDumblo</vt:lpstr>
      <vt:lpstr>VAS073_F_Kitosfinansine143NuotekuDumblo</vt:lpstr>
      <vt:lpstr>'Forma 4'!VAS073_F_Kitosfinansine14IsViso</vt:lpstr>
      <vt:lpstr>VAS073_F_Kitosfinansine14IsViso</vt:lpstr>
      <vt:lpstr>'Forma 4'!VAS073_F_Kitosfinansine15PavirsiniuNuoteku</vt:lpstr>
      <vt:lpstr>VAS073_F_Kitosfinansine15PavirsiniuNuoteku</vt:lpstr>
      <vt:lpstr>'Forma 4'!VAS073_F_Kitosfinansine16KitosReguliuojamosios</vt:lpstr>
      <vt:lpstr>VAS073_F_Kitosfinansine16KitosReguliuojamosios</vt:lpstr>
      <vt:lpstr>'Forma 4'!VAS073_F_Kitosfinansine17KitosVeiklos</vt:lpstr>
      <vt:lpstr>VAS073_F_Kitosfinansine17KitosVeiklos</vt:lpstr>
      <vt:lpstr>'Forma 4'!VAS073_F_Kitosfinansine1Apskaitosveikla1</vt:lpstr>
      <vt:lpstr>VAS073_F_Kitosfinansine1Apskaitosveikla1</vt:lpstr>
      <vt:lpstr>'Forma 4'!VAS073_F_Kitosfinansine1Kitareguliuoja1</vt:lpstr>
      <vt:lpstr>VAS073_F_Kitosfinansine1Kitareguliuoja1</vt:lpstr>
      <vt:lpstr>'Forma 4'!VAS073_F_Kitosfinansine21IS</vt:lpstr>
      <vt:lpstr>VAS073_F_Kitosfinansine21IS</vt:lpstr>
      <vt:lpstr>'Forma 4'!VAS073_F_Kitosfinansine231GeriamojoVandens</vt:lpstr>
      <vt:lpstr>VAS073_F_Kitosfinansine231GeriamojoVandens</vt:lpstr>
      <vt:lpstr>'Forma 4'!VAS073_F_Kitosfinansine232GeriamojoVandens</vt:lpstr>
      <vt:lpstr>VAS073_F_Kitosfinansine232GeriamojoVandens</vt:lpstr>
      <vt:lpstr>'Forma 4'!VAS073_F_Kitosfinansine233GeriamojoVandens</vt:lpstr>
      <vt:lpstr>VAS073_F_Kitosfinansine233GeriamojoVandens</vt:lpstr>
      <vt:lpstr>'Forma 4'!VAS073_F_Kitosfinansine23IsViso</vt:lpstr>
      <vt:lpstr>VAS073_F_Kitosfinansine23IsViso</vt:lpstr>
      <vt:lpstr>'Forma 4'!VAS073_F_Kitosfinansine241NuotekuSurinkimas</vt:lpstr>
      <vt:lpstr>VAS073_F_Kitosfinansine241NuotekuSurinkimas</vt:lpstr>
      <vt:lpstr>'Forma 4'!VAS073_F_Kitosfinansine242NuotekuValymas</vt:lpstr>
      <vt:lpstr>VAS073_F_Kitosfinansine242NuotekuValymas</vt:lpstr>
      <vt:lpstr>'Forma 4'!VAS073_F_Kitosfinansine243NuotekuDumblo</vt:lpstr>
      <vt:lpstr>VAS073_F_Kitosfinansine243NuotekuDumblo</vt:lpstr>
      <vt:lpstr>'Forma 4'!VAS073_F_Kitosfinansine24IsViso</vt:lpstr>
      <vt:lpstr>VAS073_F_Kitosfinansine24IsViso</vt:lpstr>
      <vt:lpstr>'Forma 4'!VAS073_F_Kitosfinansine25PavirsiniuNuoteku</vt:lpstr>
      <vt:lpstr>VAS073_F_Kitosfinansine25PavirsiniuNuoteku</vt:lpstr>
      <vt:lpstr>'Forma 4'!VAS073_F_Kitosfinansine26KitosReguliuojamosios</vt:lpstr>
      <vt:lpstr>VAS073_F_Kitosfinansine26KitosReguliuojamosios</vt:lpstr>
      <vt:lpstr>'Forma 4'!VAS073_F_Kitosfinansine27KitosVeiklos</vt:lpstr>
      <vt:lpstr>VAS073_F_Kitosfinansine27KitosVeiklos</vt:lpstr>
      <vt:lpstr>'Forma 4'!VAS073_F_Kitosfinansine2Apskaitosveikla1</vt:lpstr>
      <vt:lpstr>VAS073_F_Kitosfinansine2Apskaitosveikla1</vt:lpstr>
      <vt:lpstr>'Forma 4'!VAS073_F_Kitosfinansine2Kitareguliuoja1</vt:lpstr>
      <vt:lpstr>VAS073_F_Kitosfinansine2Kitareguliuoja1</vt:lpstr>
      <vt:lpstr>'Forma 4'!VAS073_F_Kitosfinansine31IS</vt:lpstr>
      <vt:lpstr>VAS073_F_Kitosfinansine31IS</vt:lpstr>
      <vt:lpstr>'Forma 4'!VAS073_F_Kitosfinansine331GeriamojoVandens</vt:lpstr>
      <vt:lpstr>VAS073_F_Kitosfinansine331GeriamojoVandens</vt:lpstr>
      <vt:lpstr>'Forma 4'!VAS073_F_Kitosfinansine332GeriamojoVandens</vt:lpstr>
      <vt:lpstr>VAS073_F_Kitosfinansine332GeriamojoVandens</vt:lpstr>
      <vt:lpstr>'Forma 4'!VAS073_F_Kitosfinansine333GeriamojoVandens</vt:lpstr>
      <vt:lpstr>VAS073_F_Kitosfinansine333GeriamojoVandens</vt:lpstr>
      <vt:lpstr>'Forma 4'!VAS073_F_Kitosfinansine33IsViso</vt:lpstr>
      <vt:lpstr>VAS073_F_Kitosfinansine33IsViso</vt:lpstr>
      <vt:lpstr>'Forma 4'!VAS073_F_Kitosfinansine341NuotekuSurinkimas</vt:lpstr>
      <vt:lpstr>VAS073_F_Kitosfinansine341NuotekuSurinkimas</vt:lpstr>
      <vt:lpstr>'Forma 4'!VAS073_F_Kitosfinansine342NuotekuValymas</vt:lpstr>
      <vt:lpstr>VAS073_F_Kitosfinansine342NuotekuValymas</vt:lpstr>
      <vt:lpstr>'Forma 4'!VAS073_F_Kitosfinansine343NuotekuDumblo</vt:lpstr>
      <vt:lpstr>VAS073_F_Kitosfinansine343NuotekuDumblo</vt:lpstr>
      <vt:lpstr>'Forma 4'!VAS073_F_Kitosfinansine34IsViso</vt:lpstr>
      <vt:lpstr>VAS073_F_Kitosfinansine34IsViso</vt:lpstr>
      <vt:lpstr>'Forma 4'!VAS073_F_Kitosfinansine35PavirsiniuNuoteku</vt:lpstr>
      <vt:lpstr>VAS073_F_Kitosfinansine35PavirsiniuNuoteku</vt:lpstr>
      <vt:lpstr>'Forma 4'!VAS073_F_Kitosfinansine36KitosReguliuojamosios</vt:lpstr>
      <vt:lpstr>VAS073_F_Kitosfinansine36KitosReguliuojamosios</vt:lpstr>
      <vt:lpstr>'Forma 4'!VAS073_F_Kitosfinansine37KitosVeiklos</vt:lpstr>
      <vt:lpstr>VAS073_F_Kitosfinansine37KitosVeiklos</vt:lpstr>
      <vt:lpstr>'Forma 4'!VAS073_F_Kitosfinansine3Apskaitosveikla1</vt:lpstr>
      <vt:lpstr>VAS073_F_Kitosfinansine3Apskaitosveikla1</vt:lpstr>
      <vt:lpstr>'Forma 4'!VAS073_F_Kitosfinansine3Kitareguliuoja1</vt:lpstr>
      <vt:lpstr>VAS073_F_Kitosfinansine3Kitareguliuoja1</vt:lpstr>
      <vt:lpstr>'Forma 4'!VAS073_F_Kitosfinansine41IS</vt:lpstr>
      <vt:lpstr>VAS073_F_Kitosfinansine41IS</vt:lpstr>
      <vt:lpstr>'Forma 4'!VAS073_F_Kitosfinansine431GeriamojoVandens</vt:lpstr>
      <vt:lpstr>VAS073_F_Kitosfinansine431GeriamojoVandens</vt:lpstr>
      <vt:lpstr>'Forma 4'!VAS073_F_Kitosfinansine432GeriamojoVandens</vt:lpstr>
      <vt:lpstr>VAS073_F_Kitosfinansine432GeriamojoVandens</vt:lpstr>
      <vt:lpstr>'Forma 4'!VAS073_F_Kitosfinansine433GeriamojoVandens</vt:lpstr>
      <vt:lpstr>VAS073_F_Kitosfinansine433GeriamojoVandens</vt:lpstr>
      <vt:lpstr>'Forma 4'!VAS073_F_Kitosfinansine43IsViso</vt:lpstr>
      <vt:lpstr>VAS073_F_Kitosfinansine43IsViso</vt:lpstr>
      <vt:lpstr>'Forma 4'!VAS073_F_Kitosfinansine441NuotekuSurinkimas</vt:lpstr>
      <vt:lpstr>VAS073_F_Kitosfinansine441NuotekuSurinkimas</vt:lpstr>
      <vt:lpstr>'Forma 4'!VAS073_F_Kitosfinansine442NuotekuValymas</vt:lpstr>
      <vt:lpstr>VAS073_F_Kitosfinansine442NuotekuValymas</vt:lpstr>
      <vt:lpstr>'Forma 4'!VAS073_F_Kitosfinansine443NuotekuDumblo</vt:lpstr>
      <vt:lpstr>VAS073_F_Kitosfinansine443NuotekuDumblo</vt:lpstr>
      <vt:lpstr>'Forma 4'!VAS073_F_Kitosfinansine44IsViso</vt:lpstr>
      <vt:lpstr>VAS073_F_Kitosfinansine44IsViso</vt:lpstr>
      <vt:lpstr>'Forma 4'!VAS073_F_Kitosfinansine45PavirsiniuNuoteku</vt:lpstr>
      <vt:lpstr>VAS073_F_Kitosfinansine45PavirsiniuNuoteku</vt:lpstr>
      <vt:lpstr>'Forma 4'!VAS073_F_Kitosfinansine46KitosReguliuojamosios</vt:lpstr>
      <vt:lpstr>VAS073_F_Kitosfinansine46KitosReguliuojamosios</vt:lpstr>
      <vt:lpstr>'Forma 4'!VAS073_F_Kitosfinansine47KitosVeiklos</vt:lpstr>
      <vt:lpstr>VAS073_F_Kitosfinansine47KitosVeiklos</vt:lpstr>
      <vt:lpstr>'Forma 4'!VAS073_F_Kitosfinansine4Apskaitosveikla1</vt:lpstr>
      <vt:lpstr>VAS073_F_Kitosfinansine4Apskaitosveikla1</vt:lpstr>
      <vt:lpstr>'Forma 4'!VAS073_F_Kitosfinansine4Kitareguliuoja1</vt:lpstr>
      <vt:lpstr>VAS073_F_Kitosfinansine4Kitareguliuoja1</vt:lpstr>
      <vt:lpstr>'Forma 4'!VAS073_F_Kitoskintamosi11IS</vt:lpstr>
      <vt:lpstr>VAS073_F_Kitoskintamosi11IS</vt:lpstr>
      <vt:lpstr>'Forma 4'!VAS073_F_Kitoskintamosi131GeriamojoVandens</vt:lpstr>
      <vt:lpstr>VAS073_F_Kitoskintamosi131GeriamojoVandens</vt:lpstr>
      <vt:lpstr>'Forma 4'!VAS073_F_Kitoskintamosi132GeriamojoVandens</vt:lpstr>
      <vt:lpstr>VAS073_F_Kitoskintamosi132GeriamojoVandens</vt:lpstr>
      <vt:lpstr>'Forma 4'!VAS073_F_Kitoskintamosi133GeriamojoVandens</vt:lpstr>
      <vt:lpstr>VAS073_F_Kitoskintamosi133GeriamojoVandens</vt:lpstr>
      <vt:lpstr>'Forma 4'!VAS073_F_Kitoskintamosi13IsViso</vt:lpstr>
      <vt:lpstr>VAS073_F_Kitoskintamosi13IsViso</vt:lpstr>
      <vt:lpstr>'Forma 4'!VAS073_F_Kitoskintamosi141NuotekuSurinkimas</vt:lpstr>
      <vt:lpstr>VAS073_F_Kitoskintamosi141NuotekuSurinkimas</vt:lpstr>
      <vt:lpstr>'Forma 4'!VAS073_F_Kitoskintamosi142NuotekuValymas</vt:lpstr>
      <vt:lpstr>VAS073_F_Kitoskintamosi142NuotekuValymas</vt:lpstr>
      <vt:lpstr>'Forma 4'!VAS073_F_Kitoskintamosi143NuotekuDumblo</vt:lpstr>
      <vt:lpstr>VAS073_F_Kitoskintamosi143NuotekuDumblo</vt:lpstr>
      <vt:lpstr>'Forma 4'!VAS073_F_Kitoskintamosi14IsViso</vt:lpstr>
      <vt:lpstr>VAS073_F_Kitoskintamosi14IsViso</vt:lpstr>
      <vt:lpstr>'Forma 4'!VAS073_F_Kitoskintamosi15PavirsiniuNuoteku</vt:lpstr>
      <vt:lpstr>VAS073_F_Kitoskintamosi15PavirsiniuNuoteku</vt:lpstr>
      <vt:lpstr>'Forma 4'!VAS073_F_Kitoskintamosi16KitosReguliuojamosios</vt:lpstr>
      <vt:lpstr>VAS073_F_Kitoskintamosi16KitosReguliuojamosios</vt:lpstr>
      <vt:lpstr>'Forma 4'!VAS073_F_Kitoskintamosi17KitosVeiklos</vt:lpstr>
      <vt:lpstr>VAS073_F_Kitoskintamosi17KitosVeiklos</vt:lpstr>
      <vt:lpstr>'Forma 4'!VAS073_F_Kitoskintamosi1Apskaitosveikla1</vt:lpstr>
      <vt:lpstr>VAS073_F_Kitoskintamosi1Apskaitosveikla1</vt:lpstr>
      <vt:lpstr>'Forma 4'!VAS073_F_Kitoskintamosi1Kitareguliuoja1</vt:lpstr>
      <vt:lpstr>VAS073_F_Kitoskintamosi1Kitareguliuoja1</vt:lpstr>
      <vt:lpstr>'Forma 4'!VAS073_F_Kitoskintamosi21IS</vt:lpstr>
      <vt:lpstr>VAS073_F_Kitoskintamosi21IS</vt:lpstr>
      <vt:lpstr>'Forma 4'!VAS073_F_Kitoskintamosi231GeriamojoVandens</vt:lpstr>
      <vt:lpstr>VAS073_F_Kitoskintamosi231GeriamojoVandens</vt:lpstr>
      <vt:lpstr>'Forma 4'!VAS073_F_Kitoskintamosi232GeriamojoVandens</vt:lpstr>
      <vt:lpstr>VAS073_F_Kitoskintamosi232GeriamojoVandens</vt:lpstr>
      <vt:lpstr>'Forma 4'!VAS073_F_Kitoskintamosi233GeriamojoVandens</vt:lpstr>
      <vt:lpstr>VAS073_F_Kitoskintamosi233GeriamojoVandens</vt:lpstr>
      <vt:lpstr>'Forma 4'!VAS073_F_Kitoskintamosi23IsViso</vt:lpstr>
      <vt:lpstr>VAS073_F_Kitoskintamosi23IsViso</vt:lpstr>
      <vt:lpstr>'Forma 4'!VAS073_F_Kitoskintamosi241NuotekuSurinkimas</vt:lpstr>
      <vt:lpstr>VAS073_F_Kitoskintamosi241NuotekuSurinkimas</vt:lpstr>
      <vt:lpstr>'Forma 4'!VAS073_F_Kitoskintamosi242NuotekuValymas</vt:lpstr>
      <vt:lpstr>VAS073_F_Kitoskintamosi242NuotekuValymas</vt:lpstr>
      <vt:lpstr>'Forma 4'!VAS073_F_Kitoskintamosi243NuotekuDumblo</vt:lpstr>
      <vt:lpstr>VAS073_F_Kitoskintamosi243NuotekuDumblo</vt:lpstr>
      <vt:lpstr>'Forma 4'!VAS073_F_Kitoskintamosi24IsViso</vt:lpstr>
      <vt:lpstr>VAS073_F_Kitoskintamosi24IsViso</vt:lpstr>
      <vt:lpstr>'Forma 4'!VAS073_F_Kitoskintamosi25PavirsiniuNuoteku</vt:lpstr>
      <vt:lpstr>VAS073_F_Kitoskintamosi25PavirsiniuNuoteku</vt:lpstr>
      <vt:lpstr>'Forma 4'!VAS073_F_Kitoskintamosi26KitosReguliuojamosios</vt:lpstr>
      <vt:lpstr>VAS073_F_Kitoskintamosi26KitosReguliuojamosios</vt:lpstr>
      <vt:lpstr>'Forma 4'!VAS073_F_Kitoskintamosi27KitosVeiklos</vt:lpstr>
      <vt:lpstr>VAS073_F_Kitoskintamosi27KitosVeiklos</vt:lpstr>
      <vt:lpstr>'Forma 4'!VAS073_F_Kitoskintamosi2Apskaitosveikla1</vt:lpstr>
      <vt:lpstr>VAS073_F_Kitoskintamosi2Apskaitosveikla1</vt:lpstr>
      <vt:lpstr>'Forma 4'!VAS073_F_Kitoskintamosi2Kitareguliuoja1</vt:lpstr>
      <vt:lpstr>VAS073_F_Kitoskintamosi2Kitareguliuoja1</vt:lpstr>
      <vt:lpstr>'Forma 4'!VAS073_F_Kitospastovios11IS</vt:lpstr>
      <vt:lpstr>VAS073_F_Kitospastovios11IS</vt:lpstr>
      <vt:lpstr>'Forma 4'!VAS073_F_Kitospastovios131GeriamojoVandens</vt:lpstr>
      <vt:lpstr>VAS073_F_Kitospastovios131GeriamojoVandens</vt:lpstr>
      <vt:lpstr>'Forma 4'!VAS073_F_Kitospastovios132GeriamojoVandens</vt:lpstr>
      <vt:lpstr>VAS073_F_Kitospastovios132GeriamojoVandens</vt:lpstr>
      <vt:lpstr>'Forma 4'!VAS073_F_Kitospastovios133GeriamojoVandens</vt:lpstr>
      <vt:lpstr>VAS073_F_Kitospastovios133GeriamojoVandens</vt:lpstr>
      <vt:lpstr>'Forma 4'!VAS073_F_Kitospastovios13IsViso</vt:lpstr>
      <vt:lpstr>VAS073_F_Kitospastovios13IsViso</vt:lpstr>
      <vt:lpstr>'Forma 4'!VAS073_F_Kitospastovios141NuotekuSurinkimas</vt:lpstr>
      <vt:lpstr>VAS073_F_Kitospastovios141NuotekuSurinkimas</vt:lpstr>
      <vt:lpstr>'Forma 4'!VAS073_F_Kitospastovios142NuotekuValymas</vt:lpstr>
      <vt:lpstr>VAS073_F_Kitospastovios142NuotekuValymas</vt:lpstr>
      <vt:lpstr>'Forma 4'!VAS073_F_Kitospastovios143NuotekuDumblo</vt:lpstr>
      <vt:lpstr>VAS073_F_Kitospastovios143NuotekuDumblo</vt:lpstr>
      <vt:lpstr>'Forma 4'!VAS073_F_Kitospastovios14IsViso</vt:lpstr>
      <vt:lpstr>VAS073_F_Kitospastovios14IsViso</vt:lpstr>
      <vt:lpstr>'Forma 4'!VAS073_F_Kitospastovios15PavirsiniuNuoteku</vt:lpstr>
      <vt:lpstr>VAS073_F_Kitospastovios15PavirsiniuNuoteku</vt:lpstr>
      <vt:lpstr>'Forma 4'!VAS073_F_Kitospastovios16KitosReguliuojamosios</vt:lpstr>
      <vt:lpstr>VAS073_F_Kitospastovios16KitosReguliuojamosios</vt:lpstr>
      <vt:lpstr>'Forma 4'!VAS073_F_Kitospastovios17KitosVeiklos</vt:lpstr>
      <vt:lpstr>VAS073_F_Kitospastovios17KitosVeiklos</vt:lpstr>
      <vt:lpstr>'Forma 4'!VAS073_F_Kitospastovios1Apskaitosveikla1</vt:lpstr>
      <vt:lpstr>VAS073_F_Kitospastovios1Apskaitosveikla1</vt:lpstr>
      <vt:lpstr>'Forma 4'!VAS073_F_Kitospastovios1Kitareguliuoja1</vt:lpstr>
      <vt:lpstr>VAS073_F_Kitospastovios1Kitareguliuoja1</vt:lpstr>
      <vt:lpstr>'Forma 4'!VAS073_F_Kitospastovios21IS</vt:lpstr>
      <vt:lpstr>VAS073_F_Kitospastovios21IS</vt:lpstr>
      <vt:lpstr>'Forma 4'!VAS073_F_Kitospastovios231GeriamojoVandens</vt:lpstr>
      <vt:lpstr>VAS073_F_Kitospastovios231GeriamojoVandens</vt:lpstr>
      <vt:lpstr>'Forma 4'!VAS073_F_Kitospastovios232GeriamojoVandens</vt:lpstr>
      <vt:lpstr>VAS073_F_Kitospastovios232GeriamojoVandens</vt:lpstr>
      <vt:lpstr>'Forma 4'!VAS073_F_Kitospastovios233GeriamojoVandens</vt:lpstr>
      <vt:lpstr>VAS073_F_Kitospastovios233GeriamojoVandens</vt:lpstr>
      <vt:lpstr>'Forma 4'!VAS073_F_Kitospastovios23IsViso</vt:lpstr>
      <vt:lpstr>VAS073_F_Kitospastovios23IsViso</vt:lpstr>
      <vt:lpstr>'Forma 4'!VAS073_F_Kitospastovios241NuotekuSurinkimas</vt:lpstr>
      <vt:lpstr>VAS073_F_Kitospastovios241NuotekuSurinkimas</vt:lpstr>
      <vt:lpstr>'Forma 4'!VAS073_F_Kitospastovios242NuotekuValymas</vt:lpstr>
      <vt:lpstr>VAS073_F_Kitospastovios242NuotekuValymas</vt:lpstr>
      <vt:lpstr>'Forma 4'!VAS073_F_Kitospastovios243NuotekuDumblo</vt:lpstr>
      <vt:lpstr>VAS073_F_Kitospastovios243NuotekuDumblo</vt:lpstr>
      <vt:lpstr>'Forma 4'!VAS073_F_Kitospastovios24IsViso</vt:lpstr>
      <vt:lpstr>VAS073_F_Kitospastovios24IsViso</vt:lpstr>
      <vt:lpstr>'Forma 4'!VAS073_F_Kitospastovios25PavirsiniuNuoteku</vt:lpstr>
      <vt:lpstr>VAS073_F_Kitospastovios25PavirsiniuNuoteku</vt:lpstr>
      <vt:lpstr>'Forma 4'!VAS073_F_Kitospastovios26KitosReguliuojamosios</vt:lpstr>
      <vt:lpstr>VAS073_F_Kitospastovios26KitosReguliuojamosios</vt:lpstr>
      <vt:lpstr>'Forma 4'!VAS073_F_Kitospastovios27KitosVeiklos</vt:lpstr>
      <vt:lpstr>VAS073_F_Kitospastovios27KitosVeiklos</vt:lpstr>
      <vt:lpstr>'Forma 4'!VAS073_F_Kitospastovios2Apskaitosveikla1</vt:lpstr>
      <vt:lpstr>VAS073_F_Kitospastovios2Apskaitosveikla1</vt:lpstr>
      <vt:lpstr>'Forma 4'!VAS073_F_Kitospastovios2Kitareguliuoja1</vt:lpstr>
      <vt:lpstr>VAS073_F_Kitospastovios2Kitareguliuoja1</vt:lpstr>
      <vt:lpstr>'Forma 4'!VAS073_F_Kitospersonalo11IS</vt:lpstr>
      <vt:lpstr>VAS073_F_Kitospersonalo11IS</vt:lpstr>
      <vt:lpstr>'Forma 4'!VAS073_F_Kitospersonalo131GeriamojoVandens</vt:lpstr>
      <vt:lpstr>VAS073_F_Kitospersonalo131GeriamojoVandens</vt:lpstr>
      <vt:lpstr>'Forma 4'!VAS073_F_Kitospersonalo132GeriamojoVandens</vt:lpstr>
      <vt:lpstr>VAS073_F_Kitospersonalo132GeriamojoVandens</vt:lpstr>
      <vt:lpstr>'Forma 4'!VAS073_F_Kitospersonalo133GeriamojoVandens</vt:lpstr>
      <vt:lpstr>VAS073_F_Kitospersonalo133GeriamojoVandens</vt:lpstr>
      <vt:lpstr>'Forma 4'!VAS073_F_Kitospersonalo13IsViso</vt:lpstr>
      <vt:lpstr>VAS073_F_Kitospersonalo13IsViso</vt:lpstr>
      <vt:lpstr>'Forma 4'!VAS073_F_Kitospersonalo141NuotekuSurinkimas</vt:lpstr>
      <vt:lpstr>VAS073_F_Kitospersonalo141NuotekuSurinkimas</vt:lpstr>
      <vt:lpstr>'Forma 4'!VAS073_F_Kitospersonalo142NuotekuValymas</vt:lpstr>
      <vt:lpstr>VAS073_F_Kitospersonalo142NuotekuValymas</vt:lpstr>
      <vt:lpstr>'Forma 4'!VAS073_F_Kitospersonalo143NuotekuDumblo</vt:lpstr>
      <vt:lpstr>VAS073_F_Kitospersonalo143NuotekuDumblo</vt:lpstr>
      <vt:lpstr>'Forma 4'!VAS073_F_Kitospersonalo14IsViso</vt:lpstr>
      <vt:lpstr>VAS073_F_Kitospersonalo14IsViso</vt:lpstr>
      <vt:lpstr>'Forma 4'!VAS073_F_Kitospersonalo15PavirsiniuNuoteku</vt:lpstr>
      <vt:lpstr>VAS073_F_Kitospersonalo15PavirsiniuNuoteku</vt:lpstr>
      <vt:lpstr>'Forma 4'!VAS073_F_Kitospersonalo16KitosReguliuojamosios</vt:lpstr>
      <vt:lpstr>VAS073_F_Kitospersonalo16KitosReguliuojamosios</vt:lpstr>
      <vt:lpstr>'Forma 4'!VAS073_F_Kitospersonalo17KitosVeiklos</vt:lpstr>
      <vt:lpstr>VAS073_F_Kitospersonalo17KitosVeiklos</vt:lpstr>
      <vt:lpstr>'Forma 4'!VAS073_F_Kitospersonalo1Apskaitosveikla1</vt:lpstr>
      <vt:lpstr>VAS073_F_Kitospersonalo1Apskaitosveikla1</vt:lpstr>
      <vt:lpstr>'Forma 4'!VAS073_F_Kitospersonalo1Kitareguliuoja1</vt:lpstr>
      <vt:lpstr>VAS073_F_Kitospersonalo1Kitareguliuoja1</vt:lpstr>
      <vt:lpstr>'Forma 4'!VAS073_F_Kitospersonalo21IS</vt:lpstr>
      <vt:lpstr>VAS073_F_Kitospersonalo21IS</vt:lpstr>
      <vt:lpstr>'Forma 4'!VAS073_F_Kitospersonalo231GeriamojoVandens</vt:lpstr>
      <vt:lpstr>VAS073_F_Kitospersonalo231GeriamojoVandens</vt:lpstr>
      <vt:lpstr>'Forma 4'!VAS073_F_Kitospersonalo232GeriamojoVandens</vt:lpstr>
      <vt:lpstr>VAS073_F_Kitospersonalo232GeriamojoVandens</vt:lpstr>
      <vt:lpstr>'Forma 4'!VAS073_F_Kitospersonalo233GeriamojoVandens</vt:lpstr>
      <vt:lpstr>VAS073_F_Kitospersonalo233GeriamojoVandens</vt:lpstr>
      <vt:lpstr>'Forma 4'!VAS073_F_Kitospersonalo23IsViso</vt:lpstr>
      <vt:lpstr>VAS073_F_Kitospersonalo23IsViso</vt:lpstr>
      <vt:lpstr>'Forma 4'!VAS073_F_Kitospersonalo241NuotekuSurinkimas</vt:lpstr>
      <vt:lpstr>VAS073_F_Kitospersonalo241NuotekuSurinkimas</vt:lpstr>
      <vt:lpstr>'Forma 4'!VAS073_F_Kitospersonalo242NuotekuValymas</vt:lpstr>
      <vt:lpstr>VAS073_F_Kitospersonalo242NuotekuValymas</vt:lpstr>
      <vt:lpstr>'Forma 4'!VAS073_F_Kitospersonalo243NuotekuDumblo</vt:lpstr>
      <vt:lpstr>VAS073_F_Kitospersonalo243NuotekuDumblo</vt:lpstr>
      <vt:lpstr>'Forma 4'!VAS073_F_Kitospersonalo24IsViso</vt:lpstr>
      <vt:lpstr>VAS073_F_Kitospersonalo24IsViso</vt:lpstr>
      <vt:lpstr>'Forma 4'!VAS073_F_Kitospersonalo25PavirsiniuNuoteku</vt:lpstr>
      <vt:lpstr>VAS073_F_Kitospersonalo25PavirsiniuNuoteku</vt:lpstr>
      <vt:lpstr>'Forma 4'!VAS073_F_Kitospersonalo26KitosReguliuojamosios</vt:lpstr>
      <vt:lpstr>VAS073_F_Kitospersonalo26KitosReguliuojamosios</vt:lpstr>
      <vt:lpstr>'Forma 4'!VAS073_F_Kitospersonalo27KitosVeiklos</vt:lpstr>
      <vt:lpstr>VAS073_F_Kitospersonalo27KitosVeiklos</vt:lpstr>
      <vt:lpstr>'Forma 4'!VAS073_F_Kitospersonalo2Apskaitosveikla1</vt:lpstr>
      <vt:lpstr>VAS073_F_Kitospersonalo2Apskaitosveikla1</vt:lpstr>
      <vt:lpstr>'Forma 4'!VAS073_F_Kitospersonalo2Kitareguliuoja1</vt:lpstr>
      <vt:lpstr>VAS073_F_Kitospersonalo2Kitareguliuoja1</vt:lpstr>
      <vt:lpstr>'Forma 4'!VAS073_F_Kitospersonalo31IS</vt:lpstr>
      <vt:lpstr>VAS073_F_Kitospersonalo31IS</vt:lpstr>
      <vt:lpstr>'Forma 4'!VAS073_F_Kitospersonalo331GeriamojoVandens</vt:lpstr>
      <vt:lpstr>VAS073_F_Kitospersonalo331GeriamojoVandens</vt:lpstr>
      <vt:lpstr>'Forma 4'!VAS073_F_Kitospersonalo332GeriamojoVandens</vt:lpstr>
      <vt:lpstr>VAS073_F_Kitospersonalo332GeriamojoVandens</vt:lpstr>
      <vt:lpstr>'Forma 4'!VAS073_F_Kitospersonalo333GeriamojoVandens</vt:lpstr>
      <vt:lpstr>VAS073_F_Kitospersonalo333GeriamojoVandens</vt:lpstr>
      <vt:lpstr>'Forma 4'!VAS073_F_Kitospersonalo33IsViso</vt:lpstr>
      <vt:lpstr>VAS073_F_Kitospersonalo33IsViso</vt:lpstr>
      <vt:lpstr>'Forma 4'!VAS073_F_Kitospersonalo341NuotekuSurinkimas</vt:lpstr>
      <vt:lpstr>VAS073_F_Kitospersonalo341NuotekuSurinkimas</vt:lpstr>
      <vt:lpstr>'Forma 4'!VAS073_F_Kitospersonalo342NuotekuValymas</vt:lpstr>
      <vt:lpstr>VAS073_F_Kitospersonalo342NuotekuValymas</vt:lpstr>
      <vt:lpstr>'Forma 4'!VAS073_F_Kitospersonalo343NuotekuDumblo</vt:lpstr>
      <vt:lpstr>VAS073_F_Kitospersonalo343NuotekuDumblo</vt:lpstr>
      <vt:lpstr>'Forma 4'!VAS073_F_Kitospersonalo34IsViso</vt:lpstr>
      <vt:lpstr>VAS073_F_Kitospersonalo34IsViso</vt:lpstr>
      <vt:lpstr>'Forma 4'!VAS073_F_Kitospersonalo35PavirsiniuNuoteku</vt:lpstr>
      <vt:lpstr>VAS073_F_Kitospersonalo35PavirsiniuNuoteku</vt:lpstr>
      <vt:lpstr>'Forma 4'!VAS073_F_Kitospersonalo36KitosReguliuojamosios</vt:lpstr>
      <vt:lpstr>VAS073_F_Kitospersonalo36KitosReguliuojamosios</vt:lpstr>
      <vt:lpstr>'Forma 4'!VAS073_F_Kitospersonalo37KitosVeiklos</vt:lpstr>
      <vt:lpstr>VAS073_F_Kitospersonalo37KitosVeiklos</vt:lpstr>
      <vt:lpstr>'Forma 4'!VAS073_F_Kitospersonalo3Apskaitosveikla1</vt:lpstr>
      <vt:lpstr>VAS073_F_Kitospersonalo3Apskaitosveikla1</vt:lpstr>
      <vt:lpstr>'Forma 4'!VAS073_F_Kitospersonalo3Kitareguliuoja1</vt:lpstr>
      <vt:lpstr>VAS073_F_Kitospersonalo3Kitareguliuoja1</vt:lpstr>
      <vt:lpstr>'Forma 4'!VAS073_F_Kitospersonalo41IS</vt:lpstr>
      <vt:lpstr>VAS073_F_Kitospersonalo41IS</vt:lpstr>
      <vt:lpstr>'Forma 4'!VAS073_F_Kitospersonalo431GeriamojoVandens</vt:lpstr>
      <vt:lpstr>VAS073_F_Kitospersonalo431GeriamojoVandens</vt:lpstr>
      <vt:lpstr>'Forma 4'!VAS073_F_Kitospersonalo432GeriamojoVandens</vt:lpstr>
      <vt:lpstr>VAS073_F_Kitospersonalo432GeriamojoVandens</vt:lpstr>
      <vt:lpstr>'Forma 4'!VAS073_F_Kitospersonalo433GeriamojoVandens</vt:lpstr>
      <vt:lpstr>VAS073_F_Kitospersonalo433GeriamojoVandens</vt:lpstr>
      <vt:lpstr>'Forma 4'!VAS073_F_Kitospersonalo43IsViso</vt:lpstr>
      <vt:lpstr>VAS073_F_Kitospersonalo43IsViso</vt:lpstr>
      <vt:lpstr>'Forma 4'!VAS073_F_Kitospersonalo441NuotekuSurinkimas</vt:lpstr>
      <vt:lpstr>VAS073_F_Kitospersonalo441NuotekuSurinkimas</vt:lpstr>
      <vt:lpstr>'Forma 4'!VAS073_F_Kitospersonalo442NuotekuValymas</vt:lpstr>
      <vt:lpstr>VAS073_F_Kitospersonalo442NuotekuValymas</vt:lpstr>
      <vt:lpstr>'Forma 4'!VAS073_F_Kitospersonalo443NuotekuDumblo</vt:lpstr>
      <vt:lpstr>VAS073_F_Kitospersonalo443NuotekuDumblo</vt:lpstr>
      <vt:lpstr>'Forma 4'!VAS073_F_Kitospersonalo44IsViso</vt:lpstr>
      <vt:lpstr>VAS073_F_Kitospersonalo44IsViso</vt:lpstr>
      <vt:lpstr>'Forma 4'!VAS073_F_Kitospersonalo45PavirsiniuNuoteku</vt:lpstr>
      <vt:lpstr>VAS073_F_Kitospersonalo45PavirsiniuNuoteku</vt:lpstr>
      <vt:lpstr>'Forma 4'!VAS073_F_Kitospersonalo46KitosReguliuojamosios</vt:lpstr>
      <vt:lpstr>VAS073_F_Kitospersonalo46KitosReguliuojamosios</vt:lpstr>
      <vt:lpstr>'Forma 4'!VAS073_F_Kitospersonalo47KitosVeiklos</vt:lpstr>
      <vt:lpstr>VAS073_F_Kitospersonalo47KitosVeiklos</vt:lpstr>
      <vt:lpstr>'Forma 4'!VAS073_F_Kitospersonalo4Apskaitosveikla1</vt:lpstr>
      <vt:lpstr>VAS073_F_Kitospersonalo4Apskaitosveikla1</vt:lpstr>
      <vt:lpstr>'Forma 4'!VAS073_F_Kitospersonalo4Kitareguliuoja1</vt:lpstr>
      <vt:lpstr>VAS073_F_Kitospersonalo4Kitareguliuoja1</vt:lpstr>
      <vt:lpstr>'Forma 4'!VAS073_F_Kitossanaudos11IS</vt:lpstr>
      <vt:lpstr>VAS073_F_Kitossanaudos11IS</vt:lpstr>
      <vt:lpstr>'Forma 4'!VAS073_F_Kitossanaudos131GeriamojoVandens</vt:lpstr>
      <vt:lpstr>VAS073_F_Kitossanaudos131GeriamojoVandens</vt:lpstr>
      <vt:lpstr>'Forma 4'!VAS073_F_Kitossanaudos132GeriamojoVandens</vt:lpstr>
      <vt:lpstr>VAS073_F_Kitossanaudos132GeriamojoVandens</vt:lpstr>
      <vt:lpstr>'Forma 4'!VAS073_F_Kitossanaudos133GeriamojoVandens</vt:lpstr>
      <vt:lpstr>VAS073_F_Kitossanaudos133GeriamojoVandens</vt:lpstr>
      <vt:lpstr>'Forma 4'!VAS073_F_Kitossanaudos13IsViso</vt:lpstr>
      <vt:lpstr>VAS073_F_Kitossanaudos13IsViso</vt:lpstr>
      <vt:lpstr>'Forma 4'!VAS073_F_Kitossanaudos141NuotekuSurinkimas</vt:lpstr>
      <vt:lpstr>VAS073_F_Kitossanaudos141NuotekuSurinkimas</vt:lpstr>
      <vt:lpstr>'Forma 4'!VAS073_F_Kitossanaudos142NuotekuValymas</vt:lpstr>
      <vt:lpstr>VAS073_F_Kitossanaudos142NuotekuValymas</vt:lpstr>
      <vt:lpstr>'Forma 4'!VAS073_F_Kitossanaudos143NuotekuDumblo</vt:lpstr>
      <vt:lpstr>VAS073_F_Kitossanaudos143NuotekuDumblo</vt:lpstr>
      <vt:lpstr>'Forma 4'!VAS073_F_Kitossanaudos14IsViso</vt:lpstr>
      <vt:lpstr>VAS073_F_Kitossanaudos14IsViso</vt:lpstr>
      <vt:lpstr>'Forma 4'!VAS073_F_Kitossanaudos15PavirsiniuNuoteku</vt:lpstr>
      <vt:lpstr>VAS073_F_Kitossanaudos15PavirsiniuNuoteku</vt:lpstr>
      <vt:lpstr>'Forma 4'!VAS073_F_Kitossanaudos16KitosReguliuojamosios</vt:lpstr>
      <vt:lpstr>VAS073_F_Kitossanaudos16KitosReguliuojamosios</vt:lpstr>
      <vt:lpstr>'Forma 4'!VAS073_F_Kitossanaudos17KitosVeiklos</vt:lpstr>
      <vt:lpstr>VAS073_F_Kitossanaudos17KitosVeiklos</vt:lpstr>
      <vt:lpstr>'Forma 4'!VAS073_F_Kitossanaudos1Apskaitosveikla1</vt:lpstr>
      <vt:lpstr>VAS073_F_Kitossanaudos1Apskaitosveikla1</vt:lpstr>
      <vt:lpstr>'Forma 4'!VAS073_F_Kitossanaudos1Kitareguliuoja1</vt:lpstr>
      <vt:lpstr>VAS073_F_Kitossanaudos1Kitareguliuoja1</vt:lpstr>
      <vt:lpstr>'Forma 4'!VAS073_F_Kitossanaudos21IS</vt:lpstr>
      <vt:lpstr>VAS073_F_Kitossanaudos21IS</vt:lpstr>
      <vt:lpstr>'Forma 4'!VAS073_F_Kitossanaudos231GeriamojoVandens</vt:lpstr>
      <vt:lpstr>VAS073_F_Kitossanaudos231GeriamojoVandens</vt:lpstr>
      <vt:lpstr>'Forma 4'!VAS073_F_Kitossanaudos232GeriamojoVandens</vt:lpstr>
      <vt:lpstr>VAS073_F_Kitossanaudos232GeriamojoVandens</vt:lpstr>
      <vt:lpstr>'Forma 4'!VAS073_F_Kitossanaudos233GeriamojoVandens</vt:lpstr>
      <vt:lpstr>VAS073_F_Kitossanaudos233GeriamojoVandens</vt:lpstr>
      <vt:lpstr>'Forma 4'!VAS073_F_Kitossanaudos23IsViso</vt:lpstr>
      <vt:lpstr>VAS073_F_Kitossanaudos23IsViso</vt:lpstr>
      <vt:lpstr>'Forma 4'!VAS073_F_Kitossanaudos241NuotekuSurinkimas</vt:lpstr>
      <vt:lpstr>VAS073_F_Kitossanaudos241NuotekuSurinkimas</vt:lpstr>
      <vt:lpstr>'Forma 4'!VAS073_F_Kitossanaudos242NuotekuValymas</vt:lpstr>
      <vt:lpstr>VAS073_F_Kitossanaudos242NuotekuValymas</vt:lpstr>
      <vt:lpstr>'Forma 4'!VAS073_F_Kitossanaudos243NuotekuDumblo</vt:lpstr>
      <vt:lpstr>VAS073_F_Kitossanaudos243NuotekuDumblo</vt:lpstr>
      <vt:lpstr>'Forma 4'!VAS073_F_Kitossanaudos24IsViso</vt:lpstr>
      <vt:lpstr>VAS073_F_Kitossanaudos24IsViso</vt:lpstr>
      <vt:lpstr>'Forma 4'!VAS073_F_Kitossanaudos25PavirsiniuNuoteku</vt:lpstr>
      <vt:lpstr>VAS073_F_Kitossanaudos25PavirsiniuNuoteku</vt:lpstr>
      <vt:lpstr>'Forma 4'!VAS073_F_Kitossanaudos26KitosReguliuojamosios</vt:lpstr>
      <vt:lpstr>VAS073_F_Kitossanaudos26KitosReguliuojamosios</vt:lpstr>
      <vt:lpstr>'Forma 4'!VAS073_F_Kitossanaudos27KitosVeiklos</vt:lpstr>
      <vt:lpstr>VAS073_F_Kitossanaudos27KitosVeiklos</vt:lpstr>
      <vt:lpstr>'Forma 4'!VAS073_F_Kitossanaudos2Apskaitosveikla1</vt:lpstr>
      <vt:lpstr>VAS073_F_Kitossanaudos2Apskaitosveikla1</vt:lpstr>
      <vt:lpstr>'Forma 4'!VAS073_F_Kitossanaudos2Kitareguliuoja1</vt:lpstr>
      <vt:lpstr>VAS073_F_Kitossanaudos2Kitareguliuoja1</vt:lpstr>
      <vt:lpstr>'Forma 4'!VAS073_F_Kitossanaudos31IS</vt:lpstr>
      <vt:lpstr>VAS073_F_Kitossanaudos31IS</vt:lpstr>
      <vt:lpstr>'Forma 4'!VAS073_F_Kitossanaudos331GeriamojoVandens</vt:lpstr>
      <vt:lpstr>VAS073_F_Kitossanaudos331GeriamojoVandens</vt:lpstr>
      <vt:lpstr>'Forma 4'!VAS073_F_Kitossanaudos332GeriamojoVandens</vt:lpstr>
      <vt:lpstr>VAS073_F_Kitossanaudos332GeriamojoVandens</vt:lpstr>
      <vt:lpstr>'Forma 4'!VAS073_F_Kitossanaudos333GeriamojoVandens</vt:lpstr>
      <vt:lpstr>VAS073_F_Kitossanaudos333GeriamojoVandens</vt:lpstr>
      <vt:lpstr>'Forma 4'!VAS073_F_Kitossanaudos33IsViso</vt:lpstr>
      <vt:lpstr>VAS073_F_Kitossanaudos33IsViso</vt:lpstr>
      <vt:lpstr>'Forma 4'!VAS073_F_Kitossanaudos341NuotekuSurinkimas</vt:lpstr>
      <vt:lpstr>VAS073_F_Kitossanaudos341NuotekuSurinkimas</vt:lpstr>
      <vt:lpstr>'Forma 4'!VAS073_F_Kitossanaudos342NuotekuValymas</vt:lpstr>
      <vt:lpstr>VAS073_F_Kitossanaudos342NuotekuValymas</vt:lpstr>
      <vt:lpstr>'Forma 4'!VAS073_F_Kitossanaudos343NuotekuDumblo</vt:lpstr>
      <vt:lpstr>VAS073_F_Kitossanaudos343NuotekuDumblo</vt:lpstr>
      <vt:lpstr>'Forma 4'!VAS073_F_Kitossanaudos34IsViso</vt:lpstr>
      <vt:lpstr>VAS073_F_Kitossanaudos34IsViso</vt:lpstr>
      <vt:lpstr>'Forma 4'!VAS073_F_Kitossanaudos35PavirsiniuNuoteku</vt:lpstr>
      <vt:lpstr>VAS073_F_Kitossanaudos35PavirsiniuNuoteku</vt:lpstr>
      <vt:lpstr>'Forma 4'!VAS073_F_Kitossanaudos36KitosReguliuojamosios</vt:lpstr>
      <vt:lpstr>VAS073_F_Kitossanaudos36KitosReguliuojamosios</vt:lpstr>
      <vt:lpstr>'Forma 4'!VAS073_F_Kitossanaudos37KitosVeiklos</vt:lpstr>
      <vt:lpstr>VAS073_F_Kitossanaudos37KitosVeiklos</vt:lpstr>
      <vt:lpstr>'Forma 4'!VAS073_F_Kitossanaudos3Apskaitosveikla1</vt:lpstr>
      <vt:lpstr>VAS073_F_Kitossanaudos3Apskaitosveikla1</vt:lpstr>
      <vt:lpstr>'Forma 4'!VAS073_F_Kitossanaudos3Kitareguliuoja1</vt:lpstr>
      <vt:lpstr>VAS073_F_Kitossanaudos3Kitareguliuoja1</vt:lpstr>
      <vt:lpstr>'Forma 4'!VAS073_F_Kitossanaudos41IS</vt:lpstr>
      <vt:lpstr>VAS073_F_Kitossanaudos41IS</vt:lpstr>
      <vt:lpstr>'Forma 4'!VAS073_F_Kitossanaudos431GeriamojoVandens</vt:lpstr>
      <vt:lpstr>VAS073_F_Kitossanaudos431GeriamojoVandens</vt:lpstr>
      <vt:lpstr>'Forma 4'!VAS073_F_Kitossanaudos432GeriamojoVandens</vt:lpstr>
      <vt:lpstr>VAS073_F_Kitossanaudos432GeriamojoVandens</vt:lpstr>
      <vt:lpstr>'Forma 4'!VAS073_F_Kitossanaudos433GeriamojoVandens</vt:lpstr>
      <vt:lpstr>VAS073_F_Kitossanaudos433GeriamojoVandens</vt:lpstr>
      <vt:lpstr>'Forma 4'!VAS073_F_Kitossanaudos43IsViso</vt:lpstr>
      <vt:lpstr>VAS073_F_Kitossanaudos43IsViso</vt:lpstr>
      <vt:lpstr>'Forma 4'!VAS073_F_Kitossanaudos441NuotekuSurinkimas</vt:lpstr>
      <vt:lpstr>VAS073_F_Kitossanaudos441NuotekuSurinkimas</vt:lpstr>
      <vt:lpstr>'Forma 4'!VAS073_F_Kitossanaudos442NuotekuValymas</vt:lpstr>
      <vt:lpstr>VAS073_F_Kitossanaudos442NuotekuValymas</vt:lpstr>
      <vt:lpstr>'Forma 4'!VAS073_F_Kitossanaudos443NuotekuDumblo</vt:lpstr>
      <vt:lpstr>VAS073_F_Kitossanaudos443NuotekuDumblo</vt:lpstr>
      <vt:lpstr>'Forma 4'!VAS073_F_Kitossanaudos44IsViso</vt:lpstr>
      <vt:lpstr>VAS073_F_Kitossanaudos44IsViso</vt:lpstr>
      <vt:lpstr>'Forma 4'!VAS073_F_Kitossanaudos45PavirsiniuNuoteku</vt:lpstr>
      <vt:lpstr>VAS073_F_Kitossanaudos45PavirsiniuNuoteku</vt:lpstr>
      <vt:lpstr>'Forma 4'!VAS073_F_Kitossanaudos46KitosReguliuojamosios</vt:lpstr>
      <vt:lpstr>VAS073_F_Kitossanaudos46KitosReguliuojamosios</vt:lpstr>
      <vt:lpstr>'Forma 4'!VAS073_F_Kitossanaudos47KitosVeiklos</vt:lpstr>
      <vt:lpstr>VAS073_F_Kitossanaudos47KitosVeiklos</vt:lpstr>
      <vt:lpstr>'Forma 4'!VAS073_F_Kitossanaudos4Apskaitosveikla1</vt:lpstr>
      <vt:lpstr>VAS073_F_Kitossanaudos4Apskaitosveikla1</vt:lpstr>
      <vt:lpstr>'Forma 4'!VAS073_F_Kitossanaudos4Kitareguliuoja1</vt:lpstr>
      <vt:lpstr>VAS073_F_Kitossanaudos4Kitareguliuoja1</vt:lpstr>
      <vt:lpstr>'Forma 4'!VAS073_F_Kitossanaudos51IS</vt:lpstr>
      <vt:lpstr>VAS073_F_Kitossanaudos51IS</vt:lpstr>
      <vt:lpstr>'Forma 4'!VAS073_F_Kitossanaudos531GeriamojoVandens</vt:lpstr>
      <vt:lpstr>VAS073_F_Kitossanaudos531GeriamojoVandens</vt:lpstr>
      <vt:lpstr>'Forma 4'!VAS073_F_Kitossanaudos532GeriamojoVandens</vt:lpstr>
      <vt:lpstr>VAS073_F_Kitossanaudos532GeriamojoVandens</vt:lpstr>
      <vt:lpstr>'Forma 4'!VAS073_F_Kitossanaudos533GeriamojoVandens</vt:lpstr>
      <vt:lpstr>VAS073_F_Kitossanaudos533GeriamojoVandens</vt:lpstr>
      <vt:lpstr>'Forma 4'!VAS073_F_Kitossanaudos53IsViso</vt:lpstr>
      <vt:lpstr>VAS073_F_Kitossanaudos53IsViso</vt:lpstr>
      <vt:lpstr>'Forma 4'!VAS073_F_Kitossanaudos541NuotekuSurinkimas</vt:lpstr>
      <vt:lpstr>VAS073_F_Kitossanaudos541NuotekuSurinkimas</vt:lpstr>
      <vt:lpstr>'Forma 4'!VAS073_F_Kitossanaudos542NuotekuValymas</vt:lpstr>
      <vt:lpstr>VAS073_F_Kitossanaudos542NuotekuValymas</vt:lpstr>
      <vt:lpstr>'Forma 4'!VAS073_F_Kitossanaudos543NuotekuDumblo</vt:lpstr>
      <vt:lpstr>VAS073_F_Kitossanaudos543NuotekuDumblo</vt:lpstr>
      <vt:lpstr>'Forma 4'!VAS073_F_Kitossanaudos54IsViso</vt:lpstr>
      <vt:lpstr>VAS073_F_Kitossanaudos54IsViso</vt:lpstr>
      <vt:lpstr>'Forma 4'!VAS073_F_Kitossanaudos55PavirsiniuNuoteku</vt:lpstr>
      <vt:lpstr>VAS073_F_Kitossanaudos55PavirsiniuNuoteku</vt:lpstr>
      <vt:lpstr>'Forma 4'!VAS073_F_Kitossanaudos56KitosReguliuojamosios</vt:lpstr>
      <vt:lpstr>VAS073_F_Kitossanaudos56KitosReguliuojamosios</vt:lpstr>
      <vt:lpstr>'Forma 4'!VAS073_F_Kitossanaudos57KitosVeiklos</vt:lpstr>
      <vt:lpstr>VAS073_F_Kitossanaudos57KitosVeiklos</vt:lpstr>
      <vt:lpstr>'Forma 4'!VAS073_F_Kitossanaudos5Apskaitosveikla1</vt:lpstr>
      <vt:lpstr>VAS073_F_Kitossanaudos5Apskaitosveikla1</vt:lpstr>
      <vt:lpstr>'Forma 4'!VAS073_F_Kitossanaudos5Kitareguliuoja1</vt:lpstr>
      <vt:lpstr>VAS073_F_Kitossanaudos5Kitareguliuoja1</vt:lpstr>
      <vt:lpstr>'Forma 4'!VAS073_F_Kitostechninio11IS</vt:lpstr>
      <vt:lpstr>VAS073_F_Kitostechninio11IS</vt:lpstr>
      <vt:lpstr>'Forma 4'!VAS073_F_Kitostechninio131GeriamojoVandens</vt:lpstr>
      <vt:lpstr>VAS073_F_Kitostechninio131GeriamojoVandens</vt:lpstr>
      <vt:lpstr>'Forma 4'!VAS073_F_Kitostechninio132GeriamojoVandens</vt:lpstr>
      <vt:lpstr>VAS073_F_Kitostechninio132GeriamojoVandens</vt:lpstr>
      <vt:lpstr>'Forma 4'!VAS073_F_Kitostechninio133GeriamojoVandens</vt:lpstr>
      <vt:lpstr>VAS073_F_Kitostechninio133GeriamojoVandens</vt:lpstr>
      <vt:lpstr>'Forma 4'!VAS073_F_Kitostechninio13IsViso</vt:lpstr>
      <vt:lpstr>VAS073_F_Kitostechninio13IsViso</vt:lpstr>
      <vt:lpstr>'Forma 4'!VAS073_F_Kitostechninio141NuotekuSurinkimas</vt:lpstr>
      <vt:lpstr>VAS073_F_Kitostechninio141NuotekuSurinkimas</vt:lpstr>
      <vt:lpstr>'Forma 4'!VAS073_F_Kitostechninio142NuotekuValymas</vt:lpstr>
      <vt:lpstr>VAS073_F_Kitostechninio142NuotekuValymas</vt:lpstr>
      <vt:lpstr>'Forma 4'!VAS073_F_Kitostechninio143NuotekuDumblo</vt:lpstr>
      <vt:lpstr>VAS073_F_Kitostechninio143NuotekuDumblo</vt:lpstr>
      <vt:lpstr>'Forma 4'!VAS073_F_Kitostechninio14IsViso</vt:lpstr>
      <vt:lpstr>VAS073_F_Kitostechninio14IsViso</vt:lpstr>
      <vt:lpstr>'Forma 4'!VAS073_F_Kitostechninio15PavirsiniuNuoteku</vt:lpstr>
      <vt:lpstr>VAS073_F_Kitostechninio15PavirsiniuNuoteku</vt:lpstr>
      <vt:lpstr>'Forma 4'!VAS073_F_Kitostechninio16KitosReguliuojamosios</vt:lpstr>
      <vt:lpstr>VAS073_F_Kitostechninio16KitosReguliuojamosios</vt:lpstr>
      <vt:lpstr>'Forma 4'!VAS073_F_Kitostechninio17KitosVeiklos</vt:lpstr>
      <vt:lpstr>VAS073_F_Kitostechninio17KitosVeiklos</vt:lpstr>
      <vt:lpstr>'Forma 4'!VAS073_F_Kitostechninio1Apskaitosveikla1</vt:lpstr>
      <vt:lpstr>VAS073_F_Kitostechninio1Apskaitosveikla1</vt:lpstr>
      <vt:lpstr>'Forma 4'!VAS073_F_Kitostechninio1Kitareguliuoja1</vt:lpstr>
      <vt:lpstr>VAS073_F_Kitostechninio1Kitareguliuoja1</vt:lpstr>
      <vt:lpstr>'Forma 4'!VAS073_F_Kitostechninio21IS</vt:lpstr>
      <vt:lpstr>VAS073_F_Kitostechninio21IS</vt:lpstr>
      <vt:lpstr>'Forma 4'!VAS073_F_Kitostechninio231GeriamojoVandens</vt:lpstr>
      <vt:lpstr>VAS073_F_Kitostechninio231GeriamojoVandens</vt:lpstr>
      <vt:lpstr>'Forma 4'!VAS073_F_Kitostechninio232GeriamojoVandens</vt:lpstr>
      <vt:lpstr>VAS073_F_Kitostechninio232GeriamojoVandens</vt:lpstr>
      <vt:lpstr>'Forma 4'!VAS073_F_Kitostechninio233GeriamojoVandens</vt:lpstr>
      <vt:lpstr>VAS073_F_Kitostechninio233GeriamojoVandens</vt:lpstr>
      <vt:lpstr>'Forma 4'!VAS073_F_Kitostechninio23IsViso</vt:lpstr>
      <vt:lpstr>VAS073_F_Kitostechninio23IsViso</vt:lpstr>
      <vt:lpstr>'Forma 4'!VAS073_F_Kitostechninio241NuotekuSurinkimas</vt:lpstr>
      <vt:lpstr>VAS073_F_Kitostechninio241NuotekuSurinkimas</vt:lpstr>
      <vt:lpstr>'Forma 4'!VAS073_F_Kitostechninio242NuotekuValymas</vt:lpstr>
      <vt:lpstr>VAS073_F_Kitostechninio242NuotekuValymas</vt:lpstr>
      <vt:lpstr>'Forma 4'!VAS073_F_Kitostechninio243NuotekuDumblo</vt:lpstr>
      <vt:lpstr>VAS073_F_Kitostechninio243NuotekuDumblo</vt:lpstr>
      <vt:lpstr>'Forma 4'!VAS073_F_Kitostechninio24IsViso</vt:lpstr>
      <vt:lpstr>VAS073_F_Kitostechninio24IsViso</vt:lpstr>
      <vt:lpstr>'Forma 4'!VAS073_F_Kitostechninio25PavirsiniuNuoteku</vt:lpstr>
      <vt:lpstr>VAS073_F_Kitostechninio25PavirsiniuNuoteku</vt:lpstr>
      <vt:lpstr>'Forma 4'!VAS073_F_Kitostechninio26KitosReguliuojamosios</vt:lpstr>
      <vt:lpstr>VAS073_F_Kitostechninio26KitosReguliuojamosios</vt:lpstr>
      <vt:lpstr>'Forma 4'!VAS073_F_Kitostechninio27KitosVeiklos</vt:lpstr>
      <vt:lpstr>VAS073_F_Kitostechninio27KitosVeiklos</vt:lpstr>
      <vt:lpstr>'Forma 4'!VAS073_F_Kitostechninio2Apskaitosveikla1</vt:lpstr>
      <vt:lpstr>VAS073_F_Kitostechninio2Apskaitosveikla1</vt:lpstr>
      <vt:lpstr>'Forma 4'!VAS073_F_Kitostechninio2Kitareguliuoja1</vt:lpstr>
      <vt:lpstr>VAS073_F_Kitostechninio2Kitareguliuoja1</vt:lpstr>
      <vt:lpstr>'Forma 4'!VAS073_F_Kitostechninio31IS</vt:lpstr>
      <vt:lpstr>VAS073_F_Kitostechninio31IS</vt:lpstr>
      <vt:lpstr>'Forma 4'!VAS073_F_Kitostechninio331GeriamojoVandens</vt:lpstr>
      <vt:lpstr>VAS073_F_Kitostechninio331GeriamojoVandens</vt:lpstr>
      <vt:lpstr>'Forma 4'!VAS073_F_Kitostechninio332GeriamojoVandens</vt:lpstr>
      <vt:lpstr>VAS073_F_Kitostechninio332GeriamojoVandens</vt:lpstr>
      <vt:lpstr>'Forma 4'!VAS073_F_Kitostechninio333GeriamojoVandens</vt:lpstr>
      <vt:lpstr>VAS073_F_Kitostechninio333GeriamojoVandens</vt:lpstr>
      <vt:lpstr>'Forma 4'!VAS073_F_Kitostechninio33IsViso</vt:lpstr>
      <vt:lpstr>VAS073_F_Kitostechninio33IsViso</vt:lpstr>
      <vt:lpstr>'Forma 4'!VAS073_F_Kitostechninio341NuotekuSurinkimas</vt:lpstr>
      <vt:lpstr>VAS073_F_Kitostechninio341NuotekuSurinkimas</vt:lpstr>
      <vt:lpstr>'Forma 4'!VAS073_F_Kitostechninio342NuotekuValymas</vt:lpstr>
      <vt:lpstr>VAS073_F_Kitostechninio342NuotekuValymas</vt:lpstr>
      <vt:lpstr>'Forma 4'!VAS073_F_Kitostechninio343NuotekuDumblo</vt:lpstr>
      <vt:lpstr>VAS073_F_Kitostechninio343NuotekuDumblo</vt:lpstr>
      <vt:lpstr>'Forma 4'!VAS073_F_Kitostechninio34IsViso</vt:lpstr>
      <vt:lpstr>VAS073_F_Kitostechninio34IsViso</vt:lpstr>
      <vt:lpstr>'Forma 4'!VAS073_F_Kitostechninio35PavirsiniuNuoteku</vt:lpstr>
      <vt:lpstr>VAS073_F_Kitostechninio35PavirsiniuNuoteku</vt:lpstr>
      <vt:lpstr>'Forma 4'!VAS073_F_Kitostechninio36KitosReguliuojamosios</vt:lpstr>
      <vt:lpstr>VAS073_F_Kitostechninio36KitosReguliuojamosios</vt:lpstr>
      <vt:lpstr>'Forma 4'!VAS073_F_Kitostechninio37KitosVeiklos</vt:lpstr>
      <vt:lpstr>VAS073_F_Kitostechninio37KitosVeiklos</vt:lpstr>
      <vt:lpstr>'Forma 4'!VAS073_F_Kitostechninio3Apskaitosveikla1</vt:lpstr>
      <vt:lpstr>VAS073_F_Kitostechninio3Apskaitosveikla1</vt:lpstr>
      <vt:lpstr>'Forma 4'!VAS073_F_Kitostechninio3Kitareguliuoja1</vt:lpstr>
      <vt:lpstr>VAS073_F_Kitostechninio3Kitareguliuoja1</vt:lpstr>
      <vt:lpstr>'Forma 4'!VAS073_F_Kitostechninio41IS</vt:lpstr>
      <vt:lpstr>VAS073_F_Kitostechninio41IS</vt:lpstr>
      <vt:lpstr>'Forma 4'!VAS073_F_Kitostechninio431GeriamojoVandens</vt:lpstr>
      <vt:lpstr>VAS073_F_Kitostechninio431GeriamojoVandens</vt:lpstr>
      <vt:lpstr>'Forma 4'!VAS073_F_Kitostechninio432GeriamojoVandens</vt:lpstr>
      <vt:lpstr>VAS073_F_Kitostechninio432GeriamojoVandens</vt:lpstr>
      <vt:lpstr>'Forma 4'!VAS073_F_Kitostechninio433GeriamojoVandens</vt:lpstr>
      <vt:lpstr>VAS073_F_Kitostechninio433GeriamojoVandens</vt:lpstr>
      <vt:lpstr>'Forma 4'!VAS073_F_Kitostechninio43IsViso</vt:lpstr>
      <vt:lpstr>VAS073_F_Kitostechninio43IsViso</vt:lpstr>
      <vt:lpstr>'Forma 4'!VAS073_F_Kitostechninio441NuotekuSurinkimas</vt:lpstr>
      <vt:lpstr>VAS073_F_Kitostechninio441NuotekuSurinkimas</vt:lpstr>
      <vt:lpstr>'Forma 4'!VAS073_F_Kitostechninio442NuotekuValymas</vt:lpstr>
      <vt:lpstr>VAS073_F_Kitostechninio442NuotekuValymas</vt:lpstr>
      <vt:lpstr>'Forma 4'!VAS073_F_Kitostechninio443NuotekuDumblo</vt:lpstr>
      <vt:lpstr>VAS073_F_Kitostechninio443NuotekuDumblo</vt:lpstr>
      <vt:lpstr>'Forma 4'!VAS073_F_Kitostechninio44IsViso</vt:lpstr>
      <vt:lpstr>VAS073_F_Kitostechninio44IsViso</vt:lpstr>
      <vt:lpstr>'Forma 4'!VAS073_F_Kitostechninio45PavirsiniuNuoteku</vt:lpstr>
      <vt:lpstr>VAS073_F_Kitostechninio45PavirsiniuNuoteku</vt:lpstr>
      <vt:lpstr>'Forma 4'!VAS073_F_Kitostechninio46KitosReguliuojamosios</vt:lpstr>
      <vt:lpstr>VAS073_F_Kitostechninio46KitosReguliuojamosios</vt:lpstr>
      <vt:lpstr>'Forma 4'!VAS073_F_Kitostechninio47KitosVeiklos</vt:lpstr>
      <vt:lpstr>VAS073_F_Kitostechninio47KitosVeiklos</vt:lpstr>
      <vt:lpstr>'Forma 4'!VAS073_F_Kitostechninio4Apskaitosveikla1</vt:lpstr>
      <vt:lpstr>VAS073_F_Kitostechninio4Apskaitosveikla1</vt:lpstr>
      <vt:lpstr>'Forma 4'!VAS073_F_Kitostechninio4Kitareguliuoja1</vt:lpstr>
      <vt:lpstr>VAS073_F_Kitostechninio4Kitareguliuoja1</vt:lpstr>
      <vt:lpstr>'Forma 4'!VAS073_F_Kitumokesciusa11IS</vt:lpstr>
      <vt:lpstr>VAS073_F_Kitumokesciusa11IS</vt:lpstr>
      <vt:lpstr>'Forma 4'!VAS073_F_Kitumokesciusa131GeriamojoVandens</vt:lpstr>
      <vt:lpstr>VAS073_F_Kitumokesciusa131GeriamojoVandens</vt:lpstr>
      <vt:lpstr>'Forma 4'!VAS073_F_Kitumokesciusa132GeriamojoVandens</vt:lpstr>
      <vt:lpstr>VAS073_F_Kitumokesciusa132GeriamojoVandens</vt:lpstr>
      <vt:lpstr>'Forma 4'!VAS073_F_Kitumokesciusa133GeriamojoVandens</vt:lpstr>
      <vt:lpstr>VAS073_F_Kitumokesciusa133GeriamojoVandens</vt:lpstr>
      <vt:lpstr>'Forma 4'!VAS073_F_Kitumokesciusa13IsViso</vt:lpstr>
      <vt:lpstr>VAS073_F_Kitumokesciusa13IsViso</vt:lpstr>
      <vt:lpstr>'Forma 4'!VAS073_F_Kitumokesciusa141NuotekuSurinkimas</vt:lpstr>
      <vt:lpstr>VAS073_F_Kitumokesciusa141NuotekuSurinkimas</vt:lpstr>
      <vt:lpstr>'Forma 4'!VAS073_F_Kitumokesciusa142NuotekuValymas</vt:lpstr>
      <vt:lpstr>VAS073_F_Kitumokesciusa142NuotekuValymas</vt:lpstr>
      <vt:lpstr>'Forma 4'!VAS073_F_Kitumokesciusa143NuotekuDumblo</vt:lpstr>
      <vt:lpstr>VAS073_F_Kitumokesciusa143NuotekuDumblo</vt:lpstr>
      <vt:lpstr>'Forma 4'!VAS073_F_Kitumokesciusa14IsViso</vt:lpstr>
      <vt:lpstr>VAS073_F_Kitumokesciusa14IsViso</vt:lpstr>
      <vt:lpstr>'Forma 4'!VAS073_F_Kitumokesciusa15PavirsiniuNuoteku</vt:lpstr>
      <vt:lpstr>VAS073_F_Kitumokesciusa15PavirsiniuNuoteku</vt:lpstr>
      <vt:lpstr>'Forma 4'!VAS073_F_Kitumokesciusa16KitosReguliuojamosios</vt:lpstr>
      <vt:lpstr>VAS073_F_Kitumokesciusa16KitosReguliuojamosios</vt:lpstr>
      <vt:lpstr>'Forma 4'!VAS073_F_Kitumokesciusa17KitosVeiklos</vt:lpstr>
      <vt:lpstr>VAS073_F_Kitumokesciusa17KitosVeiklos</vt:lpstr>
      <vt:lpstr>'Forma 4'!VAS073_F_Kitumokesciusa1Apskaitosveikla1</vt:lpstr>
      <vt:lpstr>VAS073_F_Kitumokesciusa1Apskaitosveikla1</vt:lpstr>
      <vt:lpstr>'Forma 4'!VAS073_F_Kitumokesciusa1Kitareguliuoja1</vt:lpstr>
      <vt:lpstr>VAS073_F_Kitumokesciusa1Kitareguliuoja1</vt:lpstr>
      <vt:lpstr>'Forma 4'!VAS073_F_Kitumokesciusa21IS</vt:lpstr>
      <vt:lpstr>VAS073_F_Kitumokesciusa21IS</vt:lpstr>
      <vt:lpstr>'Forma 4'!VAS073_F_Kitumokesciusa231GeriamojoVandens</vt:lpstr>
      <vt:lpstr>VAS073_F_Kitumokesciusa231GeriamojoVandens</vt:lpstr>
      <vt:lpstr>'Forma 4'!VAS073_F_Kitumokesciusa232GeriamojoVandens</vt:lpstr>
      <vt:lpstr>VAS073_F_Kitumokesciusa232GeriamojoVandens</vt:lpstr>
      <vt:lpstr>'Forma 4'!VAS073_F_Kitumokesciusa233GeriamojoVandens</vt:lpstr>
      <vt:lpstr>VAS073_F_Kitumokesciusa233GeriamojoVandens</vt:lpstr>
      <vt:lpstr>'Forma 4'!VAS073_F_Kitumokesciusa23IsViso</vt:lpstr>
      <vt:lpstr>VAS073_F_Kitumokesciusa23IsViso</vt:lpstr>
      <vt:lpstr>'Forma 4'!VAS073_F_Kitumokesciusa241NuotekuSurinkimas</vt:lpstr>
      <vt:lpstr>VAS073_F_Kitumokesciusa241NuotekuSurinkimas</vt:lpstr>
      <vt:lpstr>'Forma 4'!VAS073_F_Kitumokesciusa242NuotekuValymas</vt:lpstr>
      <vt:lpstr>VAS073_F_Kitumokesciusa242NuotekuValymas</vt:lpstr>
      <vt:lpstr>'Forma 4'!VAS073_F_Kitumokesciusa243NuotekuDumblo</vt:lpstr>
      <vt:lpstr>VAS073_F_Kitumokesciusa243NuotekuDumblo</vt:lpstr>
      <vt:lpstr>'Forma 4'!VAS073_F_Kitumokesciusa24IsViso</vt:lpstr>
      <vt:lpstr>VAS073_F_Kitumokesciusa24IsViso</vt:lpstr>
      <vt:lpstr>'Forma 4'!VAS073_F_Kitumokesciusa25PavirsiniuNuoteku</vt:lpstr>
      <vt:lpstr>VAS073_F_Kitumokesciusa25PavirsiniuNuoteku</vt:lpstr>
      <vt:lpstr>'Forma 4'!VAS073_F_Kitumokesciusa26KitosReguliuojamosios</vt:lpstr>
      <vt:lpstr>VAS073_F_Kitumokesciusa26KitosReguliuojamosios</vt:lpstr>
      <vt:lpstr>'Forma 4'!VAS073_F_Kitumokesciusa27KitosVeiklos</vt:lpstr>
      <vt:lpstr>VAS073_F_Kitumokesciusa27KitosVeiklos</vt:lpstr>
      <vt:lpstr>'Forma 4'!VAS073_F_Kitumokesciusa2Apskaitosveikla1</vt:lpstr>
      <vt:lpstr>VAS073_F_Kitumokesciusa2Apskaitosveikla1</vt:lpstr>
      <vt:lpstr>'Forma 4'!VAS073_F_Kitumokesciusa2Kitareguliuoja1</vt:lpstr>
      <vt:lpstr>VAS073_F_Kitumokesciusa2Kitareguliuoja1</vt:lpstr>
      <vt:lpstr>'Forma 4'!VAS073_F_Kitumokesciusa31IS</vt:lpstr>
      <vt:lpstr>VAS073_F_Kitumokesciusa31IS</vt:lpstr>
      <vt:lpstr>'Forma 4'!VAS073_F_Kitumokesciusa331GeriamojoVandens</vt:lpstr>
      <vt:lpstr>VAS073_F_Kitumokesciusa331GeriamojoVandens</vt:lpstr>
      <vt:lpstr>'Forma 4'!VAS073_F_Kitumokesciusa332GeriamojoVandens</vt:lpstr>
      <vt:lpstr>VAS073_F_Kitumokesciusa332GeriamojoVandens</vt:lpstr>
      <vt:lpstr>'Forma 4'!VAS073_F_Kitumokesciusa333GeriamojoVandens</vt:lpstr>
      <vt:lpstr>VAS073_F_Kitumokesciusa333GeriamojoVandens</vt:lpstr>
      <vt:lpstr>'Forma 4'!VAS073_F_Kitumokesciusa33IsViso</vt:lpstr>
      <vt:lpstr>VAS073_F_Kitumokesciusa33IsViso</vt:lpstr>
      <vt:lpstr>'Forma 4'!VAS073_F_Kitumokesciusa341NuotekuSurinkimas</vt:lpstr>
      <vt:lpstr>VAS073_F_Kitumokesciusa341NuotekuSurinkimas</vt:lpstr>
      <vt:lpstr>'Forma 4'!VAS073_F_Kitumokesciusa342NuotekuValymas</vt:lpstr>
      <vt:lpstr>VAS073_F_Kitumokesciusa342NuotekuValymas</vt:lpstr>
      <vt:lpstr>'Forma 4'!VAS073_F_Kitumokesciusa343NuotekuDumblo</vt:lpstr>
      <vt:lpstr>VAS073_F_Kitumokesciusa343NuotekuDumblo</vt:lpstr>
      <vt:lpstr>'Forma 4'!VAS073_F_Kitumokesciusa34IsViso</vt:lpstr>
      <vt:lpstr>VAS073_F_Kitumokesciusa34IsViso</vt:lpstr>
      <vt:lpstr>'Forma 4'!VAS073_F_Kitumokesciusa35PavirsiniuNuoteku</vt:lpstr>
      <vt:lpstr>VAS073_F_Kitumokesciusa35PavirsiniuNuoteku</vt:lpstr>
      <vt:lpstr>'Forma 4'!VAS073_F_Kitumokesciusa36KitosReguliuojamosios</vt:lpstr>
      <vt:lpstr>VAS073_F_Kitumokesciusa36KitosReguliuojamosios</vt:lpstr>
      <vt:lpstr>'Forma 4'!VAS073_F_Kitumokesciusa37KitosVeiklos</vt:lpstr>
      <vt:lpstr>VAS073_F_Kitumokesciusa37KitosVeiklos</vt:lpstr>
      <vt:lpstr>'Forma 4'!VAS073_F_Kitumokesciusa3Apskaitosveikla1</vt:lpstr>
      <vt:lpstr>VAS073_F_Kitumokesciusa3Apskaitosveikla1</vt:lpstr>
      <vt:lpstr>'Forma 4'!VAS073_F_Kitumokesciusa3Kitareguliuoja1</vt:lpstr>
      <vt:lpstr>VAS073_F_Kitumokesciusa3Kitareguliuoja1</vt:lpstr>
      <vt:lpstr>'Forma 4'!VAS073_F_Kitumokesciusa41IS</vt:lpstr>
      <vt:lpstr>VAS073_F_Kitumokesciusa41IS</vt:lpstr>
      <vt:lpstr>'Forma 4'!VAS073_F_Kitumokesciusa431GeriamojoVandens</vt:lpstr>
      <vt:lpstr>VAS073_F_Kitumokesciusa431GeriamojoVandens</vt:lpstr>
      <vt:lpstr>'Forma 4'!VAS073_F_Kitumokesciusa432GeriamojoVandens</vt:lpstr>
      <vt:lpstr>VAS073_F_Kitumokesciusa432GeriamojoVandens</vt:lpstr>
      <vt:lpstr>'Forma 4'!VAS073_F_Kitumokesciusa433GeriamojoVandens</vt:lpstr>
      <vt:lpstr>VAS073_F_Kitumokesciusa433GeriamojoVandens</vt:lpstr>
      <vt:lpstr>'Forma 4'!VAS073_F_Kitumokesciusa43IsViso</vt:lpstr>
      <vt:lpstr>VAS073_F_Kitumokesciusa43IsViso</vt:lpstr>
      <vt:lpstr>'Forma 4'!VAS073_F_Kitumokesciusa441NuotekuSurinkimas</vt:lpstr>
      <vt:lpstr>VAS073_F_Kitumokesciusa441NuotekuSurinkimas</vt:lpstr>
      <vt:lpstr>'Forma 4'!VAS073_F_Kitumokesciusa442NuotekuValymas</vt:lpstr>
      <vt:lpstr>VAS073_F_Kitumokesciusa442NuotekuValymas</vt:lpstr>
      <vt:lpstr>'Forma 4'!VAS073_F_Kitumokesciusa443NuotekuDumblo</vt:lpstr>
      <vt:lpstr>VAS073_F_Kitumokesciusa443NuotekuDumblo</vt:lpstr>
      <vt:lpstr>'Forma 4'!VAS073_F_Kitumokesciusa44IsViso</vt:lpstr>
      <vt:lpstr>VAS073_F_Kitumokesciusa44IsViso</vt:lpstr>
      <vt:lpstr>'Forma 4'!VAS073_F_Kitumokesciusa45PavirsiniuNuoteku</vt:lpstr>
      <vt:lpstr>VAS073_F_Kitumokesciusa45PavirsiniuNuoteku</vt:lpstr>
      <vt:lpstr>'Forma 4'!VAS073_F_Kitumokesciusa46KitosReguliuojamosios</vt:lpstr>
      <vt:lpstr>VAS073_F_Kitumokesciusa46KitosReguliuojamosios</vt:lpstr>
      <vt:lpstr>'Forma 4'!VAS073_F_Kitumokesciusa47KitosVeiklos</vt:lpstr>
      <vt:lpstr>VAS073_F_Kitumokesciusa47KitosVeiklos</vt:lpstr>
      <vt:lpstr>'Forma 4'!VAS073_F_Kitumokesciusa4Apskaitosveikla1</vt:lpstr>
      <vt:lpstr>VAS073_F_Kitumokesciusa4Apskaitosveikla1</vt:lpstr>
      <vt:lpstr>'Forma 4'!VAS073_F_Kitumokesciusa4Kitareguliuoja1</vt:lpstr>
      <vt:lpstr>VAS073_F_Kitumokesciusa4Kitareguliuoja1</vt:lpstr>
      <vt:lpstr>'Forma 4'!VAS073_F_Kitupaslaugupi11IS</vt:lpstr>
      <vt:lpstr>VAS073_F_Kitupaslaugupi11IS</vt:lpstr>
      <vt:lpstr>'Forma 4'!VAS073_F_Kitupaslaugupi131GeriamojoVandens</vt:lpstr>
      <vt:lpstr>VAS073_F_Kitupaslaugupi131GeriamojoVandens</vt:lpstr>
      <vt:lpstr>'Forma 4'!VAS073_F_Kitupaslaugupi132GeriamojoVandens</vt:lpstr>
      <vt:lpstr>VAS073_F_Kitupaslaugupi132GeriamojoVandens</vt:lpstr>
      <vt:lpstr>'Forma 4'!VAS073_F_Kitupaslaugupi133GeriamojoVandens</vt:lpstr>
      <vt:lpstr>VAS073_F_Kitupaslaugupi133GeriamojoVandens</vt:lpstr>
      <vt:lpstr>'Forma 4'!VAS073_F_Kitupaslaugupi13IsViso</vt:lpstr>
      <vt:lpstr>VAS073_F_Kitupaslaugupi13IsViso</vt:lpstr>
      <vt:lpstr>'Forma 4'!VAS073_F_Kitupaslaugupi141NuotekuSurinkimas</vt:lpstr>
      <vt:lpstr>VAS073_F_Kitupaslaugupi141NuotekuSurinkimas</vt:lpstr>
      <vt:lpstr>'Forma 4'!VAS073_F_Kitupaslaugupi142NuotekuValymas</vt:lpstr>
      <vt:lpstr>VAS073_F_Kitupaslaugupi142NuotekuValymas</vt:lpstr>
      <vt:lpstr>'Forma 4'!VAS073_F_Kitupaslaugupi143NuotekuDumblo</vt:lpstr>
      <vt:lpstr>VAS073_F_Kitupaslaugupi143NuotekuDumblo</vt:lpstr>
      <vt:lpstr>'Forma 4'!VAS073_F_Kitupaslaugupi14IsViso</vt:lpstr>
      <vt:lpstr>VAS073_F_Kitupaslaugupi14IsViso</vt:lpstr>
      <vt:lpstr>'Forma 4'!VAS073_F_Kitupaslaugupi15PavirsiniuNuoteku</vt:lpstr>
      <vt:lpstr>VAS073_F_Kitupaslaugupi15PavirsiniuNuoteku</vt:lpstr>
      <vt:lpstr>'Forma 4'!VAS073_F_Kitupaslaugupi16KitosReguliuojamosios</vt:lpstr>
      <vt:lpstr>VAS073_F_Kitupaslaugupi16KitosReguliuojamosios</vt:lpstr>
      <vt:lpstr>'Forma 4'!VAS073_F_Kitupaslaugupi17KitosVeiklos</vt:lpstr>
      <vt:lpstr>VAS073_F_Kitupaslaugupi17KitosVeiklos</vt:lpstr>
      <vt:lpstr>'Forma 4'!VAS073_F_Kitupaslaugupi1Apskaitosveikla1</vt:lpstr>
      <vt:lpstr>VAS073_F_Kitupaslaugupi1Apskaitosveikla1</vt:lpstr>
      <vt:lpstr>'Forma 4'!VAS073_F_Kitupaslaugupi1Kitareguliuoja1</vt:lpstr>
      <vt:lpstr>VAS073_F_Kitupaslaugupi1Kitareguliuoja1</vt:lpstr>
      <vt:lpstr>'Forma 4'!VAS073_F_Kitupaslaugupi21IS</vt:lpstr>
      <vt:lpstr>VAS073_F_Kitupaslaugupi21IS</vt:lpstr>
      <vt:lpstr>'Forma 4'!VAS073_F_Kitupaslaugupi231GeriamojoVandens</vt:lpstr>
      <vt:lpstr>VAS073_F_Kitupaslaugupi231GeriamojoVandens</vt:lpstr>
      <vt:lpstr>'Forma 4'!VAS073_F_Kitupaslaugupi232GeriamojoVandens</vt:lpstr>
      <vt:lpstr>VAS073_F_Kitupaslaugupi232GeriamojoVandens</vt:lpstr>
      <vt:lpstr>'Forma 4'!VAS073_F_Kitupaslaugupi233GeriamojoVandens</vt:lpstr>
      <vt:lpstr>VAS073_F_Kitupaslaugupi233GeriamojoVandens</vt:lpstr>
      <vt:lpstr>'Forma 4'!VAS073_F_Kitupaslaugupi23IsViso</vt:lpstr>
      <vt:lpstr>VAS073_F_Kitupaslaugupi23IsViso</vt:lpstr>
      <vt:lpstr>'Forma 4'!VAS073_F_Kitupaslaugupi241NuotekuSurinkimas</vt:lpstr>
      <vt:lpstr>VAS073_F_Kitupaslaugupi241NuotekuSurinkimas</vt:lpstr>
      <vt:lpstr>'Forma 4'!VAS073_F_Kitupaslaugupi242NuotekuValymas</vt:lpstr>
      <vt:lpstr>VAS073_F_Kitupaslaugupi242NuotekuValymas</vt:lpstr>
      <vt:lpstr>'Forma 4'!VAS073_F_Kitupaslaugupi243NuotekuDumblo</vt:lpstr>
      <vt:lpstr>VAS073_F_Kitupaslaugupi243NuotekuDumblo</vt:lpstr>
      <vt:lpstr>'Forma 4'!VAS073_F_Kitupaslaugupi24IsViso</vt:lpstr>
      <vt:lpstr>VAS073_F_Kitupaslaugupi24IsViso</vt:lpstr>
      <vt:lpstr>'Forma 4'!VAS073_F_Kitupaslaugupi25PavirsiniuNuoteku</vt:lpstr>
      <vt:lpstr>VAS073_F_Kitupaslaugupi25PavirsiniuNuoteku</vt:lpstr>
      <vt:lpstr>'Forma 4'!VAS073_F_Kitupaslaugupi26KitosReguliuojamosios</vt:lpstr>
      <vt:lpstr>VAS073_F_Kitupaslaugupi26KitosReguliuojamosios</vt:lpstr>
      <vt:lpstr>'Forma 4'!VAS073_F_Kitupaslaugupi27KitosVeiklos</vt:lpstr>
      <vt:lpstr>VAS073_F_Kitupaslaugupi27KitosVeiklos</vt:lpstr>
      <vt:lpstr>'Forma 4'!VAS073_F_Kitupaslaugupi2Apskaitosveikla1</vt:lpstr>
      <vt:lpstr>VAS073_F_Kitupaslaugupi2Apskaitosveikla1</vt:lpstr>
      <vt:lpstr>'Forma 4'!VAS073_F_Kitupaslaugupi2Kitareguliuoja1</vt:lpstr>
      <vt:lpstr>VAS073_F_Kitupaslaugupi2Kitareguliuoja1</vt:lpstr>
      <vt:lpstr>'Forma 4'!VAS073_F_Kitupaslaugupi31IS</vt:lpstr>
      <vt:lpstr>VAS073_F_Kitupaslaugupi31IS</vt:lpstr>
      <vt:lpstr>'Forma 4'!VAS073_F_Kitupaslaugupi331GeriamojoVandens</vt:lpstr>
      <vt:lpstr>VAS073_F_Kitupaslaugupi331GeriamojoVandens</vt:lpstr>
      <vt:lpstr>'Forma 4'!VAS073_F_Kitupaslaugupi332GeriamojoVandens</vt:lpstr>
      <vt:lpstr>VAS073_F_Kitupaslaugupi332GeriamojoVandens</vt:lpstr>
      <vt:lpstr>'Forma 4'!VAS073_F_Kitupaslaugupi333GeriamojoVandens</vt:lpstr>
      <vt:lpstr>VAS073_F_Kitupaslaugupi333GeriamojoVandens</vt:lpstr>
      <vt:lpstr>'Forma 4'!VAS073_F_Kitupaslaugupi33IsViso</vt:lpstr>
      <vt:lpstr>VAS073_F_Kitupaslaugupi33IsViso</vt:lpstr>
      <vt:lpstr>'Forma 4'!VAS073_F_Kitupaslaugupi341NuotekuSurinkimas</vt:lpstr>
      <vt:lpstr>VAS073_F_Kitupaslaugupi341NuotekuSurinkimas</vt:lpstr>
      <vt:lpstr>'Forma 4'!VAS073_F_Kitupaslaugupi342NuotekuValymas</vt:lpstr>
      <vt:lpstr>VAS073_F_Kitupaslaugupi342NuotekuValymas</vt:lpstr>
      <vt:lpstr>'Forma 4'!VAS073_F_Kitupaslaugupi343NuotekuDumblo</vt:lpstr>
      <vt:lpstr>VAS073_F_Kitupaslaugupi343NuotekuDumblo</vt:lpstr>
      <vt:lpstr>'Forma 4'!VAS073_F_Kitupaslaugupi34IsViso</vt:lpstr>
      <vt:lpstr>VAS073_F_Kitupaslaugupi34IsViso</vt:lpstr>
      <vt:lpstr>'Forma 4'!VAS073_F_Kitupaslaugupi35PavirsiniuNuoteku</vt:lpstr>
      <vt:lpstr>VAS073_F_Kitupaslaugupi35PavirsiniuNuoteku</vt:lpstr>
      <vt:lpstr>'Forma 4'!VAS073_F_Kitupaslaugupi36KitosReguliuojamosios</vt:lpstr>
      <vt:lpstr>VAS073_F_Kitupaslaugupi36KitosReguliuojamosios</vt:lpstr>
      <vt:lpstr>'Forma 4'!VAS073_F_Kitupaslaugupi37KitosVeiklos</vt:lpstr>
      <vt:lpstr>VAS073_F_Kitupaslaugupi37KitosVeiklos</vt:lpstr>
      <vt:lpstr>'Forma 4'!VAS073_F_Kitupaslaugupi3Apskaitosveikla1</vt:lpstr>
      <vt:lpstr>VAS073_F_Kitupaslaugupi3Apskaitosveikla1</vt:lpstr>
      <vt:lpstr>'Forma 4'!VAS073_F_Kitupaslaugupi3Kitareguliuoja1</vt:lpstr>
      <vt:lpstr>VAS073_F_Kitupaslaugupi3Kitareguliuoja1</vt:lpstr>
      <vt:lpstr>'Forma 4'!VAS073_F_Konsultaciniup11IS</vt:lpstr>
      <vt:lpstr>VAS073_F_Konsultaciniup11IS</vt:lpstr>
      <vt:lpstr>'Forma 4'!VAS073_F_Konsultaciniup131GeriamojoVandens</vt:lpstr>
      <vt:lpstr>VAS073_F_Konsultaciniup131GeriamojoVandens</vt:lpstr>
      <vt:lpstr>'Forma 4'!VAS073_F_Konsultaciniup132GeriamojoVandens</vt:lpstr>
      <vt:lpstr>VAS073_F_Konsultaciniup132GeriamojoVandens</vt:lpstr>
      <vt:lpstr>'Forma 4'!VAS073_F_Konsultaciniup133GeriamojoVandens</vt:lpstr>
      <vt:lpstr>VAS073_F_Konsultaciniup133GeriamojoVandens</vt:lpstr>
      <vt:lpstr>'Forma 4'!VAS073_F_Konsultaciniup13IsViso</vt:lpstr>
      <vt:lpstr>VAS073_F_Konsultaciniup13IsViso</vt:lpstr>
      <vt:lpstr>'Forma 4'!VAS073_F_Konsultaciniup141NuotekuSurinkimas</vt:lpstr>
      <vt:lpstr>VAS073_F_Konsultaciniup141NuotekuSurinkimas</vt:lpstr>
      <vt:lpstr>'Forma 4'!VAS073_F_Konsultaciniup142NuotekuValymas</vt:lpstr>
      <vt:lpstr>VAS073_F_Konsultaciniup142NuotekuValymas</vt:lpstr>
      <vt:lpstr>'Forma 4'!VAS073_F_Konsultaciniup143NuotekuDumblo</vt:lpstr>
      <vt:lpstr>VAS073_F_Konsultaciniup143NuotekuDumblo</vt:lpstr>
      <vt:lpstr>'Forma 4'!VAS073_F_Konsultaciniup14IsViso</vt:lpstr>
      <vt:lpstr>VAS073_F_Konsultaciniup14IsViso</vt:lpstr>
      <vt:lpstr>'Forma 4'!VAS073_F_Konsultaciniup15PavirsiniuNuoteku</vt:lpstr>
      <vt:lpstr>VAS073_F_Konsultaciniup15PavirsiniuNuoteku</vt:lpstr>
      <vt:lpstr>'Forma 4'!VAS073_F_Konsultaciniup16KitosReguliuojamosios</vt:lpstr>
      <vt:lpstr>VAS073_F_Konsultaciniup16KitosReguliuojamosios</vt:lpstr>
      <vt:lpstr>'Forma 4'!VAS073_F_Konsultaciniup17KitosVeiklos</vt:lpstr>
      <vt:lpstr>VAS073_F_Konsultaciniup17KitosVeiklos</vt:lpstr>
      <vt:lpstr>'Forma 4'!VAS073_F_Konsultaciniup1Apskaitosveikla1</vt:lpstr>
      <vt:lpstr>VAS073_F_Konsultaciniup1Apskaitosveikla1</vt:lpstr>
      <vt:lpstr>'Forma 4'!VAS073_F_Konsultaciniup1Kitareguliuoja1</vt:lpstr>
      <vt:lpstr>VAS073_F_Konsultaciniup1Kitareguliuoja1</vt:lpstr>
      <vt:lpstr>'Forma 4'!VAS073_F_Konsultaciniup21IS</vt:lpstr>
      <vt:lpstr>VAS073_F_Konsultaciniup21IS</vt:lpstr>
      <vt:lpstr>'Forma 4'!VAS073_F_Konsultaciniup231GeriamojoVandens</vt:lpstr>
      <vt:lpstr>VAS073_F_Konsultaciniup231GeriamojoVandens</vt:lpstr>
      <vt:lpstr>'Forma 4'!VAS073_F_Konsultaciniup232GeriamojoVandens</vt:lpstr>
      <vt:lpstr>VAS073_F_Konsultaciniup232GeriamojoVandens</vt:lpstr>
      <vt:lpstr>'Forma 4'!VAS073_F_Konsultaciniup233GeriamojoVandens</vt:lpstr>
      <vt:lpstr>VAS073_F_Konsultaciniup233GeriamojoVandens</vt:lpstr>
      <vt:lpstr>'Forma 4'!VAS073_F_Konsultaciniup23IsViso</vt:lpstr>
      <vt:lpstr>VAS073_F_Konsultaciniup23IsViso</vt:lpstr>
      <vt:lpstr>'Forma 4'!VAS073_F_Konsultaciniup241NuotekuSurinkimas</vt:lpstr>
      <vt:lpstr>VAS073_F_Konsultaciniup241NuotekuSurinkimas</vt:lpstr>
      <vt:lpstr>'Forma 4'!VAS073_F_Konsultaciniup242NuotekuValymas</vt:lpstr>
      <vt:lpstr>VAS073_F_Konsultaciniup242NuotekuValymas</vt:lpstr>
      <vt:lpstr>'Forma 4'!VAS073_F_Konsultaciniup243NuotekuDumblo</vt:lpstr>
      <vt:lpstr>VAS073_F_Konsultaciniup243NuotekuDumblo</vt:lpstr>
      <vt:lpstr>'Forma 4'!VAS073_F_Konsultaciniup24IsViso</vt:lpstr>
      <vt:lpstr>VAS073_F_Konsultaciniup24IsViso</vt:lpstr>
      <vt:lpstr>'Forma 4'!VAS073_F_Konsultaciniup25PavirsiniuNuoteku</vt:lpstr>
      <vt:lpstr>VAS073_F_Konsultaciniup25PavirsiniuNuoteku</vt:lpstr>
      <vt:lpstr>'Forma 4'!VAS073_F_Konsultaciniup26KitosReguliuojamosios</vt:lpstr>
      <vt:lpstr>VAS073_F_Konsultaciniup26KitosReguliuojamosios</vt:lpstr>
      <vt:lpstr>'Forma 4'!VAS073_F_Konsultaciniup27KitosVeiklos</vt:lpstr>
      <vt:lpstr>VAS073_F_Konsultaciniup27KitosVeiklos</vt:lpstr>
      <vt:lpstr>'Forma 4'!VAS073_F_Konsultaciniup2Apskaitosveikla1</vt:lpstr>
      <vt:lpstr>VAS073_F_Konsultaciniup2Apskaitosveikla1</vt:lpstr>
      <vt:lpstr>'Forma 4'!VAS073_F_Konsultaciniup2Kitareguliuoja1</vt:lpstr>
      <vt:lpstr>VAS073_F_Konsultaciniup2Kitareguliuoja1</vt:lpstr>
      <vt:lpstr>'Forma 4'!VAS073_F_Konsultaciniup31IS</vt:lpstr>
      <vt:lpstr>VAS073_F_Konsultaciniup31IS</vt:lpstr>
      <vt:lpstr>'Forma 4'!VAS073_F_Konsultaciniup331GeriamojoVandens</vt:lpstr>
      <vt:lpstr>VAS073_F_Konsultaciniup331GeriamojoVandens</vt:lpstr>
      <vt:lpstr>'Forma 4'!VAS073_F_Konsultaciniup332GeriamojoVandens</vt:lpstr>
      <vt:lpstr>VAS073_F_Konsultaciniup332GeriamojoVandens</vt:lpstr>
      <vt:lpstr>'Forma 4'!VAS073_F_Konsultaciniup333GeriamojoVandens</vt:lpstr>
      <vt:lpstr>VAS073_F_Konsultaciniup333GeriamojoVandens</vt:lpstr>
      <vt:lpstr>'Forma 4'!VAS073_F_Konsultaciniup33IsViso</vt:lpstr>
      <vt:lpstr>VAS073_F_Konsultaciniup33IsViso</vt:lpstr>
      <vt:lpstr>'Forma 4'!VAS073_F_Konsultaciniup341NuotekuSurinkimas</vt:lpstr>
      <vt:lpstr>VAS073_F_Konsultaciniup341NuotekuSurinkimas</vt:lpstr>
      <vt:lpstr>'Forma 4'!VAS073_F_Konsultaciniup342NuotekuValymas</vt:lpstr>
      <vt:lpstr>VAS073_F_Konsultaciniup342NuotekuValymas</vt:lpstr>
      <vt:lpstr>'Forma 4'!VAS073_F_Konsultaciniup343NuotekuDumblo</vt:lpstr>
      <vt:lpstr>VAS073_F_Konsultaciniup343NuotekuDumblo</vt:lpstr>
      <vt:lpstr>'Forma 4'!VAS073_F_Konsultaciniup34IsViso</vt:lpstr>
      <vt:lpstr>VAS073_F_Konsultaciniup34IsViso</vt:lpstr>
      <vt:lpstr>'Forma 4'!VAS073_F_Konsultaciniup35PavirsiniuNuoteku</vt:lpstr>
      <vt:lpstr>VAS073_F_Konsultaciniup35PavirsiniuNuoteku</vt:lpstr>
      <vt:lpstr>'Forma 4'!VAS073_F_Konsultaciniup36KitosReguliuojamosios</vt:lpstr>
      <vt:lpstr>VAS073_F_Konsultaciniup36KitosReguliuojamosios</vt:lpstr>
      <vt:lpstr>'Forma 4'!VAS073_F_Konsultaciniup37KitosVeiklos</vt:lpstr>
      <vt:lpstr>VAS073_F_Konsultaciniup37KitosVeiklos</vt:lpstr>
      <vt:lpstr>'Forma 4'!VAS073_F_Konsultaciniup3Apskaitosveikla1</vt:lpstr>
      <vt:lpstr>VAS073_F_Konsultaciniup3Apskaitosveikla1</vt:lpstr>
      <vt:lpstr>'Forma 4'!VAS073_F_Konsultaciniup3Kitareguliuoja1</vt:lpstr>
      <vt:lpstr>VAS073_F_Konsultaciniup3Kitareguliuoja1</vt:lpstr>
      <vt:lpstr>'Forma 4'!VAS073_F_Konsultaciniup41IS</vt:lpstr>
      <vt:lpstr>VAS073_F_Konsultaciniup41IS</vt:lpstr>
      <vt:lpstr>'Forma 4'!VAS073_F_Konsultaciniup431GeriamojoVandens</vt:lpstr>
      <vt:lpstr>VAS073_F_Konsultaciniup431GeriamojoVandens</vt:lpstr>
      <vt:lpstr>'Forma 4'!VAS073_F_Konsultaciniup432GeriamojoVandens</vt:lpstr>
      <vt:lpstr>VAS073_F_Konsultaciniup432GeriamojoVandens</vt:lpstr>
      <vt:lpstr>'Forma 4'!VAS073_F_Konsultaciniup433GeriamojoVandens</vt:lpstr>
      <vt:lpstr>VAS073_F_Konsultaciniup433GeriamojoVandens</vt:lpstr>
      <vt:lpstr>'Forma 4'!VAS073_F_Konsultaciniup43IsViso</vt:lpstr>
      <vt:lpstr>VAS073_F_Konsultaciniup43IsViso</vt:lpstr>
      <vt:lpstr>'Forma 4'!VAS073_F_Konsultaciniup441NuotekuSurinkimas</vt:lpstr>
      <vt:lpstr>VAS073_F_Konsultaciniup441NuotekuSurinkimas</vt:lpstr>
      <vt:lpstr>'Forma 4'!VAS073_F_Konsultaciniup442NuotekuValymas</vt:lpstr>
      <vt:lpstr>VAS073_F_Konsultaciniup442NuotekuValymas</vt:lpstr>
      <vt:lpstr>'Forma 4'!VAS073_F_Konsultaciniup443NuotekuDumblo</vt:lpstr>
      <vt:lpstr>VAS073_F_Konsultaciniup443NuotekuDumblo</vt:lpstr>
      <vt:lpstr>'Forma 4'!VAS073_F_Konsultaciniup44IsViso</vt:lpstr>
      <vt:lpstr>VAS073_F_Konsultaciniup44IsViso</vt:lpstr>
      <vt:lpstr>'Forma 4'!VAS073_F_Konsultaciniup45PavirsiniuNuoteku</vt:lpstr>
      <vt:lpstr>VAS073_F_Konsultaciniup45PavirsiniuNuoteku</vt:lpstr>
      <vt:lpstr>'Forma 4'!VAS073_F_Konsultaciniup46KitosReguliuojamosios</vt:lpstr>
      <vt:lpstr>VAS073_F_Konsultaciniup46KitosReguliuojamosios</vt:lpstr>
      <vt:lpstr>'Forma 4'!VAS073_F_Konsultaciniup47KitosVeiklos</vt:lpstr>
      <vt:lpstr>VAS073_F_Konsultaciniup47KitosVeiklos</vt:lpstr>
      <vt:lpstr>'Forma 4'!VAS073_F_Konsultaciniup4Apskaitosveikla1</vt:lpstr>
      <vt:lpstr>VAS073_F_Konsultaciniup4Apskaitosveikla1</vt:lpstr>
      <vt:lpstr>'Forma 4'!VAS073_F_Konsultaciniup4Kitareguliuoja1</vt:lpstr>
      <vt:lpstr>VAS073_F_Konsultaciniup4Kitareguliuoja1</vt:lpstr>
      <vt:lpstr>'Forma 4'!VAS073_F_Kuraslengviesi11IS</vt:lpstr>
      <vt:lpstr>VAS073_F_Kuraslengviesi11IS</vt:lpstr>
      <vt:lpstr>'Forma 4'!VAS073_F_Kuraslengviesi131GeriamojoVandens</vt:lpstr>
      <vt:lpstr>VAS073_F_Kuraslengviesi131GeriamojoVandens</vt:lpstr>
      <vt:lpstr>'Forma 4'!VAS073_F_Kuraslengviesi132GeriamojoVandens</vt:lpstr>
      <vt:lpstr>VAS073_F_Kuraslengviesi132GeriamojoVandens</vt:lpstr>
      <vt:lpstr>'Forma 4'!VAS073_F_Kuraslengviesi133GeriamojoVandens</vt:lpstr>
      <vt:lpstr>VAS073_F_Kuraslengviesi133GeriamojoVandens</vt:lpstr>
      <vt:lpstr>'Forma 4'!VAS073_F_Kuraslengviesi13IsViso</vt:lpstr>
      <vt:lpstr>VAS073_F_Kuraslengviesi13IsViso</vt:lpstr>
      <vt:lpstr>'Forma 4'!VAS073_F_Kuraslengviesi141NuotekuSurinkimas</vt:lpstr>
      <vt:lpstr>VAS073_F_Kuraslengviesi141NuotekuSurinkimas</vt:lpstr>
      <vt:lpstr>'Forma 4'!VAS073_F_Kuraslengviesi142NuotekuValymas</vt:lpstr>
      <vt:lpstr>VAS073_F_Kuraslengviesi142NuotekuValymas</vt:lpstr>
      <vt:lpstr>'Forma 4'!VAS073_F_Kuraslengviesi143NuotekuDumblo</vt:lpstr>
      <vt:lpstr>VAS073_F_Kuraslengviesi143NuotekuDumblo</vt:lpstr>
      <vt:lpstr>'Forma 4'!VAS073_F_Kuraslengviesi14IsViso</vt:lpstr>
      <vt:lpstr>VAS073_F_Kuraslengviesi14IsViso</vt:lpstr>
      <vt:lpstr>'Forma 4'!VAS073_F_Kuraslengviesi15PavirsiniuNuoteku</vt:lpstr>
      <vt:lpstr>VAS073_F_Kuraslengviesi15PavirsiniuNuoteku</vt:lpstr>
      <vt:lpstr>'Forma 4'!VAS073_F_Kuraslengviesi16KitosReguliuojamosios</vt:lpstr>
      <vt:lpstr>VAS073_F_Kuraslengviesi16KitosReguliuojamosios</vt:lpstr>
      <vt:lpstr>'Forma 4'!VAS073_F_Kuraslengviesi17KitosVeiklos</vt:lpstr>
      <vt:lpstr>VAS073_F_Kuraslengviesi17KitosVeiklos</vt:lpstr>
      <vt:lpstr>'Forma 4'!VAS073_F_Kuraslengviesi1Apskaitosveikla1</vt:lpstr>
      <vt:lpstr>VAS073_F_Kuraslengviesi1Apskaitosveikla1</vt:lpstr>
      <vt:lpstr>'Forma 4'!VAS073_F_Kuraslengviesi1Kitareguliuoja1</vt:lpstr>
      <vt:lpstr>VAS073_F_Kuraslengviesi1Kitareguliuoja1</vt:lpstr>
      <vt:lpstr>'Forma 4'!VAS073_F_Kuraslengviesi21IS</vt:lpstr>
      <vt:lpstr>VAS073_F_Kuraslengviesi21IS</vt:lpstr>
      <vt:lpstr>'Forma 4'!VAS073_F_Kuraslengviesi231GeriamojoVandens</vt:lpstr>
      <vt:lpstr>VAS073_F_Kuraslengviesi231GeriamojoVandens</vt:lpstr>
      <vt:lpstr>'Forma 4'!VAS073_F_Kuraslengviesi232GeriamojoVandens</vt:lpstr>
      <vt:lpstr>VAS073_F_Kuraslengviesi232GeriamojoVandens</vt:lpstr>
      <vt:lpstr>'Forma 4'!VAS073_F_Kuraslengviesi233GeriamojoVandens</vt:lpstr>
      <vt:lpstr>VAS073_F_Kuraslengviesi233GeriamojoVandens</vt:lpstr>
      <vt:lpstr>'Forma 4'!VAS073_F_Kuraslengviesi23IsViso</vt:lpstr>
      <vt:lpstr>VAS073_F_Kuraslengviesi23IsViso</vt:lpstr>
      <vt:lpstr>'Forma 4'!VAS073_F_Kuraslengviesi241NuotekuSurinkimas</vt:lpstr>
      <vt:lpstr>VAS073_F_Kuraslengviesi241NuotekuSurinkimas</vt:lpstr>
      <vt:lpstr>'Forma 4'!VAS073_F_Kuraslengviesi242NuotekuValymas</vt:lpstr>
      <vt:lpstr>VAS073_F_Kuraslengviesi242NuotekuValymas</vt:lpstr>
      <vt:lpstr>'Forma 4'!VAS073_F_Kuraslengviesi243NuotekuDumblo</vt:lpstr>
      <vt:lpstr>VAS073_F_Kuraslengviesi243NuotekuDumblo</vt:lpstr>
      <vt:lpstr>'Forma 4'!VAS073_F_Kuraslengviesi24IsViso</vt:lpstr>
      <vt:lpstr>VAS073_F_Kuraslengviesi24IsViso</vt:lpstr>
      <vt:lpstr>'Forma 4'!VAS073_F_Kuraslengviesi25PavirsiniuNuoteku</vt:lpstr>
      <vt:lpstr>VAS073_F_Kuraslengviesi25PavirsiniuNuoteku</vt:lpstr>
      <vt:lpstr>'Forma 4'!VAS073_F_Kuraslengviesi26KitosReguliuojamosios</vt:lpstr>
      <vt:lpstr>VAS073_F_Kuraslengviesi26KitosReguliuojamosios</vt:lpstr>
      <vt:lpstr>'Forma 4'!VAS073_F_Kuraslengviesi27KitosVeiklos</vt:lpstr>
      <vt:lpstr>VAS073_F_Kuraslengviesi27KitosVeiklos</vt:lpstr>
      <vt:lpstr>'Forma 4'!VAS073_F_Kuraslengviesi2Apskaitosveikla1</vt:lpstr>
      <vt:lpstr>VAS073_F_Kuraslengviesi2Apskaitosveikla1</vt:lpstr>
      <vt:lpstr>'Forma 4'!VAS073_F_Kuraslengviesi2Kitareguliuoja1</vt:lpstr>
      <vt:lpstr>VAS073_F_Kuraslengviesi2Kitareguliuoja1</vt:lpstr>
      <vt:lpstr>'Forma 4'!VAS073_F_Kuraslengviesi31IS</vt:lpstr>
      <vt:lpstr>VAS073_F_Kuraslengviesi31IS</vt:lpstr>
      <vt:lpstr>'Forma 4'!VAS073_F_Kuraslengviesi331GeriamojoVandens</vt:lpstr>
      <vt:lpstr>VAS073_F_Kuraslengviesi331GeriamojoVandens</vt:lpstr>
      <vt:lpstr>'Forma 4'!VAS073_F_Kuraslengviesi332GeriamojoVandens</vt:lpstr>
      <vt:lpstr>VAS073_F_Kuraslengviesi332GeriamojoVandens</vt:lpstr>
      <vt:lpstr>'Forma 4'!VAS073_F_Kuraslengviesi333GeriamojoVandens</vt:lpstr>
      <vt:lpstr>VAS073_F_Kuraslengviesi333GeriamojoVandens</vt:lpstr>
      <vt:lpstr>'Forma 4'!VAS073_F_Kuraslengviesi33IsViso</vt:lpstr>
      <vt:lpstr>VAS073_F_Kuraslengviesi33IsViso</vt:lpstr>
      <vt:lpstr>'Forma 4'!VAS073_F_Kuraslengviesi341NuotekuSurinkimas</vt:lpstr>
      <vt:lpstr>VAS073_F_Kuraslengviesi341NuotekuSurinkimas</vt:lpstr>
      <vt:lpstr>'Forma 4'!VAS073_F_Kuraslengviesi342NuotekuValymas</vt:lpstr>
      <vt:lpstr>VAS073_F_Kuraslengviesi342NuotekuValymas</vt:lpstr>
      <vt:lpstr>'Forma 4'!VAS073_F_Kuraslengviesi343NuotekuDumblo</vt:lpstr>
      <vt:lpstr>VAS073_F_Kuraslengviesi343NuotekuDumblo</vt:lpstr>
      <vt:lpstr>'Forma 4'!VAS073_F_Kuraslengviesi34IsViso</vt:lpstr>
      <vt:lpstr>VAS073_F_Kuraslengviesi34IsViso</vt:lpstr>
      <vt:lpstr>'Forma 4'!VAS073_F_Kuraslengviesi35PavirsiniuNuoteku</vt:lpstr>
      <vt:lpstr>VAS073_F_Kuraslengviesi35PavirsiniuNuoteku</vt:lpstr>
      <vt:lpstr>'Forma 4'!VAS073_F_Kuraslengviesi36KitosReguliuojamosios</vt:lpstr>
      <vt:lpstr>VAS073_F_Kuraslengviesi36KitosReguliuojamosios</vt:lpstr>
      <vt:lpstr>'Forma 4'!VAS073_F_Kuraslengviesi37KitosVeiklos</vt:lpstr>
      <vt:lpstr>VAS073_F_Kuraslengviesi37KitosVeiklos</vt:lpstr>
      <vt:lpstr>'Forma 4'!VAS073_F_Kuraslengviesi3Apskaitosveikla1</vt:lpstr>
      <vt:lpstr>VAS073_F_Kuraslengviesi3Apskaitosveikla1</vt:lpstr>
      <vt:lpstr>'Forma 4'!VAS073_F_Kuraslengviesi3Kitareguliuoja1</vt:lpstr>
      <vt:lpstr>VAS073_F_Kuraslengviesi3Kitareguliuoja1</vt:lpstr>
      <vt:lpstr>'Forma 4'!VAS073_F_Kuraslengviesi41IS</vt:lpstr>
      <vt:lpstr>VAS073_F_Kuraslengviesi41IS</vt:lpstr>
      <vt:lpstr>'Forma 4'!VAS073_F_Kuraslengviesi431GeriamojoVandens</vt:lpstr>
      <vt:lpstr>VAS073_F_Kuraslengviesi431GeriamojoVandens</vt:lpstr>
      <vt:lpstr>'Forma 4'!VAS073_F_Kuraslengviesi432GeriamojoVandens</vt:lpstr>
      <vt:lpstr>VAS073_F_Kuraslengviesi432GeriamojoVandens</vt:lpstr>
      <vt:lpstr>'Forma 4'!VAS073_F_Kuraslengviesi433GeriamojoVandens</vt:lpstr>
      <vt:lpstr>VAS073_F_Kuraslengviesi433GeriamojoVandens</vt:lpstr>
      <vt:lpstr>'Forma 4'!VAS073_F_Kuraslengviesi43IsViso</vt:lpstr>
      <vt:lpstr>VAS073_F_Kuraslengviesi43IsViso</vt:lpstr>
      <vt:lpstr>'Forma 4'!VAS073_F_Kuraslengviesi441NuotekuSurinkimas</vt:lpstr>
      <vt:lpstr>VAS073_F_Kuraslengviesi441NuotekuSurinkimas</vt:lpstr>
      <vt:lpstr>'Forma 4'!VAS073_F_Kuraslengviesi442NuotekuValymas</vt:lpstr>
      <vt:lpstr>VAS073_F_Kuraslengviesi442NuotekuValymas</vt:lpstr>
      <vt:lpstr>'Forma 4'!VAS073_F_Kuraslengviesi443NuotekuDumblo</vt:lpstr>
      <vt:lpstr>VAS073_F_Kuraslengviesi443NuotekuDumblo</vt:lpstr>
      <vt:lpstr>'Forma 4'!VAS073_F_Kuraslengviesi44IsViso</vt:lpstr>
      <vt:lpstr>VAS073_F_Kuraslengviesi44IsViso</vt:lpstr>
      <vt:lpstr>'Forma 4'!VAS073_F_Kuraslengviesi45PavirsiniuNuoteku</vt:lpstr>
      <vt:lpstr>VAS073_F_Kuraslengviesi45PavirsiniuNuoteku</vt:lpstr>
      <vt:lpstr>'Forma 4'!VAS073_F_Kuraslengviesi46KitosReguliuojamosios</vt:lpstr>
      <vt:lpstr>VAS073_F_Kuraslengviesi46KitosReguliuojamosios</vt:lpstr>
      <vt:lpstr>'Forma 4'!VAS073_F_Kuraslengviesi47KitosVeiklos</vt:lpstr>
      <vt:lpstr>VAS073_F_Kuraslengviesi47KitosVeiklos</vt:lpstr>
      <vt:lpstr>'Forma 4'!VAS073_F_Kuraslengviesi4Apskaitosveikla1</vt:lpstr>
      <vt:lpstr>VAS073_F_Kuraslengviesi4Apskaitosveikla1</vt:lpstr>
      <vt:lpstr>'Forma 4'!VAS073_F_Kuraslengviesi4Kitareguliuoja1</vt:lpstr>
      <vt:lpstr>VAS073_F_Kuraslengviesi4Kitareguliuoja1</vt:lpstr>
      <vt:lpstr>'Forma 4'!VAS073_F_Kurasmasinomsi11IS</vt:lpstr>
      <vt:lpstr>VAS073_F_Kurasmasinomsi11IS</vt:lpstr>
      <vt:lpstr>'Forma 4'!VAS073_F_Kurasmasinomsi131GeriamojoVandens</vt:lpstr>
      <vt:lpstr>VAS073_F_Kurasmasinomsi131GeriamojoVandens</vt:lpstr>
      <vt:lpstr>'Forma 4'!VAS073_F_Kurasmasinomsi132GeriamojoVandens</vt:lpstr>
      <vt:lpstr>VAS073_F_Kurasmasinomsi132GeriamojoVandens</vt:lpstr>
      <vt:lpstr>'Forma 4'!VAS073_F_Kurasmasinomsi133GeriamojoVandens</vt:lpstr>
      <vt:lpstr>VAS073_F_Kurasmasinomsi133GeriamojoVandens</vt:lpstr>
      <vt:lpstr>'Forma 4'!VAS073_F_Kurasmasinomsi13IsViso</vt:lpstr>
      <vt:lpstr>VAS073_F_Kurasmasinomsi13IsViso</vt:lpstr>
      <vt:lpstr>'Forma 4'!VAS073_F_Kurasmasinomsi141NuotekuSurinkimas</vt:lpstr>
      <vt:lpstr>VAS073_F_Kurasmasinomsi141NuotekuSurinkimas</vt:lpstr>
      <vt:lpstr>'Forma 4'!VAS073_F_Kurasmasinomsi142NuotekuValymas</vt:lpstr>
      <vt:lpstr>VAS073_F_Kurasmasinomsi142NuotekuValymas</vt:lpstr>
      <vt:lpstr>'Forma 4'!VAS073_F_Kurasmasinomsi143NuotekuDumblo</vt:lpstr>
      <vt:lpstr>VAS073_F_Kurasmasinomsi143NuotekuDumblo</vt:lpstr>
      <vt:lpstr>'Forma 4'!VAS073_F_Kurasmasinomsi14IsViso</vt:lpstr>
      <vt:lpstr>VAS073_F_Kurasmasinomsi14IsViso</vt:lpstr>
      <vt:lpstr>'Forma 4'!VAS073_F_Kurasmasinomsi15PavirsiniuNuoteku</vt:lpstr>
      <vt:lpstr>VAS073_F_Kurasmasinomsi15PavirsiniuNuoteku</vt:lpstr>
      <vt:lpstr>'Forma 4'!VAS073_F_Kurasmasinomsi16KitosReguliuojamosios</vt:lpstr>
      <vt:lpstr>VAS073_F_Kurasmasinomsi16KitosReguliuojamosios</vt:lpstr>
      <vt:lpstr>'Forma 4'!VAS073_F_Kurasmasinomsi17KitosVeiklos</vt:lpstr>
      <vt:lpstr>VAS073_F_Kurasmasinomsi17KitosVeiklos</vt:lpstr>
      <vt:lpstr>'Forma 4'!VAS073_F_Kurasmasinomsi1Apskaitosveikla1</vt:lpstr>
      <vt:lpstr>VAS073_F_Kurasmasinomsi1Apskaitosveikla1</vt:lpstr>
      <vt:lpstr>'Forma 4'!VAS073_F_Kurasmasinomsi1Kitareguliuoja1</vt:lpstr>
      <vt:lpstr>VAS073_F_Kurasmasinomsi1Kitareguliuoja1</vt:lpstr>
      <vt:lpstr>'Forma 4'!VAS073_F_Kurasmasinomsi21IS</vt:lpstr>
      <vt:lpstr>VAS073_F_Kurasmasinomsi21IS</vt:lpstr>
      <vt:lpstr>'Forma 4'!VAS073_F_Kurasmasinomsi231GeriamojoVandens</vt:lpstr>
      <vt:lpstr>VAS073_F_Kurasmasinomsi231GeriamojoVandens</vt:lpstr>
      <vt:lpstr>'Forma 4'!VAS073_F_Kurasmasinomsi232GeriamojoVandens</vt:lpstr>
      <vt:lpstr>VAS073_F_Kurasmasinomsi232GeriamojoVandens</vt:lpstr>
      <vt:lpstr>'Forma 4'!VAS073_F_Kurasmasinomsi233GeriamojoVandens</vt:lpstr>
      <vt:lpstr>VAS073_F_Kurasmasinomsi233GeriamojoVandens</vt:lpstr>
      <vt:lpstr>'Forma 4'!VAS073_F_Kurasmasinomsi23IsViso</vt:lpstr>
      <vt:lpstr>VAS073_F_Kurasmasinomsi23IsViso</vt:lpstr>
      <vt:lpstr>'Forma 4'!VAS073_F_Kurasmasinomsi241NuotekuSurinkimas</vt:lpstr>
      <vt:lpstr>VAS073_F_Kurasmasinomsi241NuotekuSurinkimas</vt:lpstr>
      <vt:lpstr>'Forma 4'!VAS073_F_Kurasmasinomsi242NuotekuValymas</vt:lpstr>
      <vt:lpstr>VAS073_F_Kurasmasinomsi242NuotekuValymas</vt:lpstr>
      <vt:lpstr>'Forma 4'!VAS073_F_Kurasmasinomsi243NuotekuDumblo</vt:lpstr>
      <vt:lpstr>VAS073_F_Kurasmasinomsi243NuotekuDumblo</vt:lpstr>
      <vt:lpstr>'Forma 4'!VAS073_F_Kurasmasinomsi24IsViso</vt:lpstr>
      <vt:lpstr>VAS073_F_Kurasmasinomsi24IsViso</vt:lpstr>
      <vt:lpstr>'Forma 4'!VAS073_F_Kurasmasinomsi25PavirsiniuNuoteku</vt:lpstr>
      <vt:lpstr>VAS073_F_Kurasmasinomsi25PavirsiniuNuoteku</vt:lpstr>
      <vt:lpstr>'Forma 4'!VAS073_F_Kurasmasinomsi26KitosReguliuojamosios</vt:lpstr>
      <vt:lpstr>VAS073_F_Kurasmasinomsi26KitosReguliuojamosios</vt:lpstr>
      <vt:lpstr>'Forma 4'!VAS073_F_Kurasmasinomsi27KitosVeiklos</vt:lpstr>
      <vt:lpstr>VAS073_F_Kurasmasinomsi27KitosVeiklos</vt:lpstr>
      <vt:lpstr>'Forma 4'!VAS073_F_Kurasmasinomsi2Apskaitosveikla1</vt:lpstr>
      <vt:lpstr>VAS073_F_Kurasmasinomsi2Apskaitosveikla1</vt:lpstr>
      <vt:lpstr>'Forma 4'!VAS073_F_Kurasmasinomsi2Kitareguliuoja1</vt:lpstr>
      <vt:lpstr>VAS073_F_Kurasmasinomsi2Kitareguliuoja1</vt:lpstr>
      <vt:lpstr>'Forma 4'!VAS073_F_Kurasmasinomsi31IS</vt:lpstr>
      <vt:lpstr>VAS073_F_Kurasmasinomsi31IS</vt:lpstr>
      <vt:lpstr>'Forma 4'!VAS073_F_Kurasmasinomsi331GeriamojoVandens</vt:lpstr>
      <vt:lpstr>VAS073_F_Kurasmasinomsi331GeriamojoVandens</vt:lpstr>
      <vt:lpstr>'Forma 4'!VAS073_F_Kurasmasinomsi332GeriamojoVandens</vt:lpstr>
      <vt:lpstr>VAS073_F_Kurasmasinomsi332GeriamojoVandens</vt:lpstr>
      <vt:lpstr>'Forma 4'!VAS073_F_Kurasmasinomsi333GeriamojoVandens</vt:lpstr>
      <vt:lpstr>VAS073_F_Kurasmasinomsi333GeriamojoVandens</vt:lpstr>
      <vt:lpstr>'Forma 4'!VAS073_F_Kurasmasinomsi33IsViso</vt:lpstr>
      <vt:lpstr>VAS073_F_Kurasmasinomsi33IsViso</vt:lpstr>
      <vt:lpstr>'Forma 4'!VAS073_F_Kurasmasinomsi341NuotekuSurinkimas</vt:lpstr>
      <vt:lpstr>VAS073_F_Kurasmasinomsi341NuotekuSurinkimas</vt:lpstr>
      <vt:lpstr>'Forma 4'!VAS073_F_Kurasmasinomsi342NuotekuValymas</vt:lpstr>
      <vt:lpstr>VAS073_F_Kurasmasinomsi342NuotekuValymas</vt:lpstr>
      <vt:lpstr>'Forma 4'!VAS073_F_Kurasmasinomsi343NuotekuDumblo</vt:lpstr>
      <vt:lpstr>VAS073_F_Kurasmasinomsi343NuotekuDumblo</vt:lpstr>
      <vt:lpstr>'Forma 4'!VAS073_F_Kurasmasinomsi34IsViso</vt:lpstr>
      <vt:lpstr>VAS073_F_Kurasmasinomsi34IsViso</vt:lpstr>
      <vt:lpstr>'Forma 4'!VAS073_F_Kurasmasinomsi35PavirsiniuNuoteku</vt:lpstr>
      <vt:lpstr>VAS073_F_Kurasmasinomsi35PavirsiniuNuoteku</vt:lpstr>
      <vt:lpstr>'Forma 4'!VAS073_F_Kurasmasinomsi36KitosReguliuojamosios</vt:lpstr>
      <vt:lpstr>VAS073_F_Kurasmasinomsi36KitosReguliuojamosios</vt:lpstr>
      <vt:lpstr>'Forma 4'!VAS073_F_Kurasmasinomsi37KitosVeiklos</vt:lpstr>
      <vt:lpstr>VAS073_F_Kurasmasinomsi37KitosVeiklos</vt:lpstr>
      <vt:lpstr>'Forma 4'!VAS073_F_Kurasmasinomsi3Apskaitosveikla1</vt:lpstr>
      <vt:lpstr>VAS073_F_Kurasmasinomsi3Apskaitosveikla1</vt:lpstr>
      <vt:lpstr>'Forma 4'!VAS073_F_Kurasmasinomsi3Kitareguliuoja1</vt:lpstr>
      <vt:lpstr>VAS073_F_Kurasmasinomsi3Kitareguliuoja1</vt:lpstr>
      <vt:lpstr>'Forma 4'!VAS073_F_Kurasmasinomsi41IS</vt:lpstr>
      <vt:lpstr>VAS073_F_Kurasmasinomsi41IS</vt:lpstr>
      <vt:lpstr>'Forma 4'!VAS073_F_Kurasmasinomsi431GeriamojoVandens</vt:lpstr>
      <vt:lpstr>VAS073_F_Kurasmasinomsi431GeriamojoVandens</vt:lpstr>
      <vt:lpstr>'Forma 4'!VAS073_F_Kurasmasinomsi432GeriamojoVandens</vt:lpstr>
      <vt:lpstr>VAS073_F_Kurasmasinomsi432GeriamojoVandens</vt:lpstr>
      <vt:lpstr>'Forma 4'!VAS073_F_Kurasmasinomsi433GeriamojoVandens</vt:lpstr>
      <vt:lpstr>VAS073_F_Kurasmasinomsi433GeriamojoVandens</vt:lpstr>
      <vt:lpstr>'Forma 4'!VAS073_F_Kurasmasinomsi43IsViso</vt:lpstr>
      <vt:lpstr>VAS073_F_Kurasmasinomsi43IsViso</vt:lpstr>
      <vt:lpstr>'Forma 4'!VAS073_F_Kurasmasinomsi441NuotekuSurinkimas</vt:lpstr>
      <vt:lpstr>VAS073_F_Kurasmasinomsi441NuotekuSurinkimas</vt:lpstr>
      <vt:lpstr>'Forma 4'!VAS073_F_Kurasmasinomsi442NuotekuValymas</vt:lpstr>
      <vt:lpstr>VAS073_F_Kurasmasinomsi442NuotekuValymas</vt:lpstr>
      <vt:lpstr>'Forma 4'!VAS073_F_Kurasmasinomsi443NuotekuDumblo</vt:lpstr>
      <vt:lpstr>VAS073_F_Kurasmasinomsi443NuotekuDumblo</vt:lpstr>
      <vt:lpstr>'Forma 4'!VAS073_F_Kurasmasinomsi44IsViso</vt:lpstr>
      <vt:lpstr>VAS073_F_Kurasmasinomsi44IsViso</vt:lpstr>
      <vt:lpstr>'Forma 4'!VAS073_F_Kurasmasinomsi45PavirsiniuNuoteku</vt:lpstr>
      <vt:lpstr>VAS073_F_Kurasmasinomsi45PavirsiniuNuoteku</vt:lpstr>
      <vt:lpstr>'Forma 4'!VAS073_F_Kurasmasinomsi46KitosReguliuojamosios</vt:lpstr>
      <vt:lpstr>VAS073_F_Kurasmasinomsi46KitosReguliuojamosios</vt:lpstr>
      <vt:lpstr>'Forma 4'!VAS073_F_Kurasmasinomsi47KitosVeiklos</vt:lpstr>
      <vt:lpstr>VAS073_F_Kurasmasinomsi47KitosVeiklos</vt:lpstr>
      <vt:lpstr>'Forma 4'!VAS073_F_Kurasmasinomsi4Apskaitosveikla1</vt:lpstr>
      <vt:lpstr>VAS073_F_Kurasmasinomsi4Apskaitosveikla1</vt:lpstr>
      <vt:lpstr>'Forma 4'!VAS073_F_Kurasmasinomsi4Kitareguliuoja1</vt:lpstr>
      <vt:lpstr>VAS073_F_Kurasmasinomsi4Kitareguliuoja1</vt:lpstr>
      <vt:lpstr>'Forma 4'!VAS073_F_Kurotransportu11IS</vt:lpstr>
      <vt:lpstr>VAS073_F_Kurotransportu11IS</vt:lpstr>
      <vt:lpstr>'Forma 4'!VAS073_F_Kurotransportu131GeriamojoVandens</vt:lpstr>
      <vt:lpstr>VAS073_F_Kurotransportu131GeriamojoVandens</vt:lpstr>
      <vt:lpstr>'Forma 4'!VAS073_F_Kurotransportu132GeriamojoVandens</vt:lpstr>
      <vt:lpstr>VAS073_F_Kurotransportu132GeriamojoVandens</vt:lpstr>
      <vt:lpstr>'Forma 4'!VAS073_F_Kurotransportu133GeriamojoVandens</vt:lpstr>
      <vt:lpstr>VAS073_F_Kurotransportu133GeriamojoVandens</vt:lpstr>
      <vt:lpstr>'Forma 4'!VAS073_F_Kurotransportu13IsViso</vt:lpstr>
      <vt:lpstr>VAS073_F_Kurotransportu13IsViso</vt:lpstr>
      <vt:lpstr>'Forma 4'!VAS073_F_Kurotransportu141NuotekuSurinkimas</vt:lpstr>
      <vt:lpstr>VAS073_F_Kurotransportu141NuotekuSurinkimas</vt:lpstr>
      <vt:lpstr>'Forma 4'!VAS073_F_Kurotransportu142NuotekuValymas</vt:lpstr>
      <vt:lpstr>VAS073_F_Kurotransportu142NuotekuValymas</vt:lpstr>
      <vt:lpstr>'Forma 4'!VAS073_F_Kurotransportu143NuotekuDumblo</vt:lpstr>
      <vt:lpstr>VAS073_F_Kurotransportu143NuotekuDumblo</vt:lpstr>
      <vt:lpstr>'Forma 4'!VAS073_F_Kurotransportu14IsViso</vt:lpstr>
      <vt:lpstr>VAS073_F_Kurotransportu14IsViso</vt:lpstr>
      <vt:lpstr>'Forma 4'!VAS073_F_Kurotransportu15PavirsiniuNuoteku</vt:lpstr>
      <vt:lpstr>VAS073_F_Kurotransportu15PavirsiniuNuoteku</vt:lpstr>
      <vt:lpstr>'Forma 4'!VAS073_F_Kurotransportu16KitosReguliuojamosios</vt:lpstr>
      <vt:lpstr>VAS073_F_Kurotransportu16KitosReguliuojamosios</vt:lpstr>
      <vt:lpstr>'Forma 4'!VAS073_F_Kurotransportu17KitosVeiklos</vt:lpstr>
      <vt:lpstr>VAS073_F_Kurotransportu17KitosVeiklos</vt:lpstr>
      <vt:lpstr>'Forma 4'!VAS073_F_Kurotransportu1Apskaitosveikla1</vt:lpstr>
      <vt:lpstr>VAS073_F_Kurotransportu1Apskaitosveikla1</vt:lpstr>
      <vt:lpstr>'Forma 4'!VAS073_F_Kurotransportu1Kitareguliuoja1</vt:lpstr>
      <vt:lpstr>VAS073_F_Kurotransportu1Kitareguliuoja1</vt:lpstr>
      <vt:lpstr>'Forma 4'!VAS073_F_Kurotransportu21IS</vt:lpstr>
      <vt:lpstr>VAS073_F_Kurotransportu21IS</vt:lpstr>
      <vt:lpstr>'Forma 4'!VAS073_F_Kurotransportu231GeriamojoVandens</vt:lpstr>
      <vt:lpstr>VAS073_F_Kurotransportu231GeriamojoVandens</vt:lpstr>
      <vt:lpstr>'Forma 4'!VAS073_F_Kurotransportu232GeriamojoVandens</vt:lpstr>
      <vt:lpstr>VAS073_F_Kurotransportu232GeriamojoVandens</vt:lpstr>
      <vt:lpstr>'Forma 4'!VAS073_F_Kurotransportu233GeriamojoVandens</vt:lpstr>
      <vt:lpstr>VAS073_F_Kurotransportu233GeriamojoVandens</vt:lpstr>
      <vt:lpstr>'Forma 4'!VAS073_F_Kurotransportu23IsViso</vt:lpstr>
      <vt:lpstr>VAS073_F_Kurotransportu23IsViso</vt:lpstr>
      <vt:lpstr>'Forma 4'!VAS073_F_Kurotransportu241NuotekuSurinkimas</vt:lpstr>
      <vt:lpstr>VAS073_F_Kurotransportu241NuotekuSurinkimas</vt:lpstr>
      <vt:lpstr>'Forma 4'!VAS073_F_Kurotransportu242NuotekuValymas</vt:lpstr>
      <vt:lpstr>VAS073_F_Kurotransportu242NuotekuValymas</vt:lpstr>
      <vt:lpstr>'Forma 4'!VAS073_F_Kurotransportu243NuotekuDumblo</vt:lpstr>
      <vt:lpstr>VAS073_F_Kurotransportu243NuotekuDumblo</vt:lpstr>
      <vt:lpstr>'Forma 4'!VAS073_F_Kurotransportu24IsViso</vt:lpstr>
      <vt:lpstr>VAS073_F_Kurotransportu24IsViso</vt:lpstr>
      <vt:lpstr>'Forma 4'!VAS073_F_Kurotransportu25PavirsiniuNuoteku</vt:lpstr>
      <vt:lpstr>VAS073_F_Kurotransportu25PavirsiniuNuoteku</vt:lpstr>
      <vt:lpstr>'Forma 4'!VAS073_F_Kurotransportu26KitosReguliuojamosios</vt:lpstr>
      <vt:lpstr>VAS073_F_Kurotransportu26KitosReguliuojamosios</vt:lpstr>
      <vt:lpstr>'Forma 4'!VAS073_F_Kurotransportu27KitosVeiklos</vt:lpstr>
      <vt:lpstr>VAS073_F_Kurotransportu27KitosVeiklos</vt:lpstr>
      <vt:lpstr>'Forma 4'!VAS073_F_Kurotransportu2Apskaitosveikla1</vt:lpstr>
      <vt:lpstr>VAS073_F_Kurotransportu2Apskaitosveikla1</vt:lpstr>
      <vt:lpstr>'Forma 4'!VAS073_F_Kurotransportu2Kitareguliuoja1</vt:lpstr>
      <vt:lpstr>VAS073_F_Kurotransportu2Kitareguliuoja1</vt:lpstr>
      <vt:lpstr>'Forma 4'!VAS073_F_Kurotransportu31IS</vt:lpstr>
      <vt:lpstr>VAS073_F_Kurotransportu31IS</vt:lpstr>
      <vt:lpstr>'Forma 4'!VAS073_F_Kurotransportu331GeriamojoVandens</vt:lpstr>
      <vt:lpstr>VAS073_F_Kurotransportu331GeriamojoVandens</vt:lpstr>
      <vt:lpstr>'Forma 4'!VAS073_F_Kurotransportu332GeriamojoVandens</vt:lpstr>
      <vt:lpstr>VAS073_F_Kurotransportu332GeriamojoVandens</vt:lpstr>
      <vt:lpstr>'Forma 4'!VAS073_F_Kurotransportu333GeriamojoVandens</vt:lpstr>
      <vt:lpstr>VAS073_F_Kurotransportu333GeriamojoVandens</vt:lpstr>
      <vt:lpstr>'Forma 4'!VAS073_F_Kurotransportu33IsViso</vt:lpstr>
      <vt:lpstr>VAS073_F_Kurotransportu33IsViso</vt:lpstr>
      <vt:lpstr>'Forma 4'!VAS073_F_Kurotransportu341NuotekuSurinkimas</vt:lpstr>
      <vt:lpstr>VAS073_F_Kurotransportu341NuotekuSurinkimas</vt:lpstr>
      <vt:lpstr>'Forma 4'!VAS073_F_Kurotransportu342NuotekuValymas</vt:lpstr>
      <vt:lpstr>VAS073_F_Kurotransportu342NuotekuValymas</vt:lpstr>
      <vt:lpstr>'Forma 4'!VAS073_F_Kurotransportu343NuotekuDumblo</vt:lpstr>
      <vt:lpstr>VAS073_F_Kurotransportu343NuotekuDumblo</vt:lpstr>
      <vt:lpstr>'Forma 4'!VAS073_F_Kurotransportu34IsViso</vt:lpstr>
      <vt:lpstr>VAS073_F_Kurotransportu34IsViso</vt:lpstr>
      <vt:lpstr>'Forma 4'!VAS073_F_Kurotransportu35PavirsiniuNuoteku</vt:lpstr>
      <vt:lpstr>VAS073_F_Kurotransportu35PavirsiniuNuoteku</vt:lpstr>
      <vt:lpstr>'Forma 4'!VAS073_F_Kurotransportu36KitosReguliuojamosios</vt:lpstr>
      <vt:lpstr>VAS073_F_Kurotransportu36KitosReguliuojamosios</vt:lpstr>
      <vt:lpstr>'Forma 4'!VAS073_F_Kurotransportu37KitosVeiklos</vt:lpstr>
      <vt:lpstr>VAS073_F_Kurotransportu37KitosVeiklos</vt:lpstr>
      <vt:lpstr>'Forma 4'!VAS073_F_Kurotransportu3Apskaitosveikla1</vt:lpstr>
      <vt:lpstr>VAS073_F_Kurotransportu3Apskaitosveikla1</vt:lpstr>
      <vt:lpstr>'Forma 4'!VAS073_F_Kurotransportu3Kitareguliuoja1</vt:lpstr>
      <vt:lpstr>VAS073_F_Kurotransportu3Kitareguliuoja1</vt:lpstr>
      <vt:lpstr>'Forma 4'!VAS073_F_Laboratoriniut11IS</vt:lpstr>
      <vt:lpstr>VAS073_F_Laboratoriniut11IS</vt:lpstr>
      <vt:lpstr>'Forma 4'!VAS073_F_Laboratoriniut131GeriamojoVandens</vt:lpstr>
      <vt:lpstr>VAS073_F_Laboratoriniut131GeriamojoVandens</vt:lpstr>
      <vt:lpstr>'Forma 4'!VAS073_F_Laboratoriniut132GeriamojoVandens</vt:lpstr>
      <vt:lpstr>VAS073_F_Laboratoriniut132GeriamojoVandens</vt:lpstr>
      <vt:lpstr>'Forma 4'!VAS073_F_Laboratoriniut133GeriamojoVandens</vt:lpstr>
      <vt:lpstr>VAS073_F_Laboratoriniut133GeriamojoVandens</vt:lpstr>
      <vt:lpstr>'Forma 4'!VAS073_F_Laboratoriniut13IsViso</vt:lpstr>
      <vt:lpstr>VAS073_F_Laboratoriniut13IsViso</vt:lpstr>
      <vt:lpstr>'Forma 4'!VAS073_F_Laboratoriniut141NuotekuSurinkimas</vt:lpstr>
      <vt:lpstr>VAS073_F_Laboratoriniut141NuotekuSurinkimas</vt:lpstr>
      <vt:lpstr>'Forma 4'!VAS073_F_Laboratoriniut142NuotekuValymas</vt:lpstr>
      <vt:lpstr>VAS073_F_Laboratoriniut142NuotekuValymas</vt:lpstr>
      <vt:lpstr>'Forma 4'!VAS073_F_Laboratoriniut143NuotekuDumblo</vt:lpstr>
      <vt:lpstr>VAS073_F_Laboratoriniut143NuotekuDumblo</vt:lpstr>
      <vt:lpstr>'Forma 4'!VAS073_F_Laboratoriniut14IsViso</vt:lpstr>
      <vt:lpstr>VAS073_F_Laboratoriniut14IsViso</vt:lpstr>
      <vt:lpstr>'Forma 4'!VAS073_F_Laboratoriniut15PavirsiniuNuoteku</vt:lpstr>
      <vt:lpstr>VAS073_F_Laboratoriniut15PavirsiniuNuoteku</vt:lpstr>
      <vt:lpstr>'Forma 4'!VAS073_F_Laboratoriniut16KitosReguliuojamosios</vt:lpstr>
      <vt:lpstr>VAS073_F_Laboratoriniut16KitosReguliuojamosios</vt:lpstr>
      <vt:lpstr>'Forma 4'!VAS073_F_Laboratoriniut17KitosVeiklos</vt:lpstr>
      <vt:lpstr>VAS073_F_Laboratoriniut17KitosVeiklos</vt:lpstr>
      <vt:lpstr>'Forma 4'!VAS073_F_Laboratoriniut1Apskaitosveikla1</vt:lpstr>
      <vt:lpstr>VAS073_F_Laboratoriniut1Apskaitosveikla1</vt:lpstr>
      <vt:lpstr>'Forma 4'!VAS073_F_Laboratoriniut1Kitareguliuoja1</vt:lpstr>
      <vt:lpstr>VAS073_F_Laboratoriniut1Kitareguliuoja1</vt:lpstr>
      <vt:lpstr>'Forma 4'!VAS073_F_Laboratoriniut21IS</vt:lpstr>
      <vt:lpstr>VAS073_F_Laboratoriniut21IS</vt:lpstr>
      <vt:lpstr>'Forma 4'!VAS073_F_Laboratoriniut231GeriamojoVandens</vt:lpstr>
      <vt:lpstr>VAS073_F_Laboratoriniut231GeriamojoVandens</vt:lpstr>
      <vt:lpstr>'Forma 4'!VAS073_F_Laboratoriniut232GeriamojoVandens</vt:lpstr>
      <vt:lpstr>VAS073_F_Laboratoriniut232GeriamojoVandens</vt:lpstr>
      <vt:lpstr>'Forma 4'!VAS073_F_Laboratoriniut233GeriamojoVandens</vt:lpstr>
      <vt:lpstr>VAS073_F_Laboratoriniut233GeriamojoVandens</vt:lpstr>
      <vt:lpstr>'Forma 4'!VAS073_F_Laboratoriniut23IsViso</vt:lpstr>
      <vt:lpstr>VAS073_F_Laboratoriniut23IsViso</vt:lpstr>
      <vt:lpstr>'Forma 4'!VAS073_F_Laboratoriniut241NuotekuSurinkimas</vt:lpstr>
      <vt:lpstr>VAS073_F_Laboratoriniut241NuotekuSurinkimas</vt:lpstr>
      <vt:lpstr>'Forma 4'!VAS073_F_Laboratoriniut242NuotekuValymas</vt:lpstr>
      <vt:lpstr>VAS073_F_Laboratoriniut242NuotekuValymas</vt:lpstr>
      <vt:lpstr>'Forma 4'!VAS073_F_Laboratoriniut243NuotekuDumblo</vt:lpstr>
      <vt:lpstr>VAS073_F_Laboratoriniut243NuotekuDumblo</vt:lpstr>
      <vt:lpstr>'Forma 4'!VAS073_F_Laboratoriniut24IsViso</vt:lpstr>
      <vt:lpstr>VAS073_F_Laboratoriniut24IsViso</vt:lpstr>
      <vt:lpstr>'Forma 4'!VAS073_F_Laboratoriniut25PavirsiniuNuoteku</vt:lpstr>
      <vt:lpstr>VAS073_F_Laboratoriniut25PavirsiniuNuoteku</vt:lpstr>
      <vt:lpstr>'Forma 4'!VAS073_F_Laboratoriniut26KitosReguliuojamosios</vt:lpstr>
      <vt:lpstr>VAS073_F_Laboratoriniut26KitosReguliuojamosios</vt:lpstr>
      <vt:lpstr>'Forma 4'!VAS073_F_Laboratoriniut27KitosVeiklos</vt:lpstr>
      <vt:lpstr>VAS073_F_Laboratoriniut27KitosVeiklos</vt:lpstr>
      <vt:lpstr>'Forma 4'!VAS073_F_Laboratoriniut2Apskaitosveikla1</vt:lpstr>
      <vt:lpstr>VAS073_F_Laboratoriniut2Apskaitosveikla1</vt:lpstr>
      <vt:lpstr>'Forma 4'!VAS073_F_Laboratoriniut2Kitareguliuoja1</vt:lpstr>
      <vt:lpstr>VAS073_F_Laboratoriniut2Kitareguliuoja1</vt:lpstr>
      <vt:lpstr>'Forma 4'!VAS073_F_Laboratoriniut31IS</vt:lpstr>
      <vt:lpstr>VAS073_F_Laboratoriniut31IS</vt:lpstr>
      <vt:lpstr>'Forma 4'!VAS073_F_Laboratoriniut331GeriamojoVandens</vt:lpstr>
      <vt:lpstr>VAS073_F_Laboratoriniut331GeriamojoVandens</vt:lpstr>
      <vt:lpstr>'Forma 4'!VAS073_F_Laboratoriniut332GeriamojoVandens</vt:lpstr>
      <vt:lpstr>VAS073_F_Laboratoriniut332GeriamojoVandens</vt:lpstr>
      <vt:lpstr>'Forma 4'!VAS073_F_Laboratoriniut333GeriamojoVandens</vt:lpstr>
      <vt:lpstr>VAS073_F_Laboratoriniut333GeriamojoVandens</vt:lpstr>
      <vt:lpstr>'Forma 4'!VAS073_F_Laboratoriniut33IsViso</vt:lpstr>
      <vt:lpstr>VAS073_F_Laboratoriniut33IsViso</vt:lpstr>
      <vt:lpstr>'Forma 4'!VAS073_F_Laboratoriniut341NuotekuSurinkimas</vt:lpstr>
      <vt:lpstr>VAS073_F_Laboratoriniut341NuotekuSurinkimas</vt:lpstr>
      <vt:lpstr>'Forma 4'!VAS073_F_Laboratoriniut342NuotekuValymas</vt:lpstr>
      <vt:lpstr>VAS073_F_Laboratoriniut342NuotekuValymas</vt:lpstr>
      <vt:lpstr>'Forma 4'!VAS073_F_Laboratoriniut343NuotekuDumblo</vt:lpstr>
      <vt:lpstr>VAS073_F_Laboratoriniut343NuotekuDumblo</vt:lpstr>
      <vt:lpstr>'Forma 4'!VAS073_F_Laboratoriniut34IsViso</vt:lpstr>
      <vt:lpstr>VAS073_F_Laboratoriniut34IsViso</vt:lpstr>
      <vt:lpstr>'Forma 4'!VAS073_F_Laboratoriniut35PavirsiniuNuoteku</vt:lpstr>
      <vt:lpstr>VAS073_F_Laboratoriniut35PavirsiniuNuoteku</vt:lpstr>
      <vt:lpstr>'Forma 4'!VAS073_F_Laboratoriniut36KitosReguliuojamosios</vt:lpstr>
      <vt:lpstr>VAS073_F_Laboratoriniut36KitosReguliuojamosios</vt:lpstr>
      <vt:lpstr>'Forma 4'!VAS073_F_Laboratoriniut37KitosVeiklos</vt:lpstr>
      <vt:lpstr>VAS073_F_Laboratoriniut37KitosVeiklos</vt:lpstr>
      <vt:lpstr>'Forma 4'!VAS073_F_Laboratoriniut3Apskaitosveikla1</vt:lpstr>
      <vt:lpstr>VAS073_F_Laboratoriniut3Apskaitosveikla1</vt:lpstr>
      <vt:lpstr>'Forma 4'!VAS073_F_Laboratoriniut3Kitareguliuoja1</vt:lpstr>
      <vt:lpstr>VAS073_F_Laboratoriniut3Kitareguliuoja1</vt:lpstr>
      <vt:lpstr>'Forma 4'!VAS073_F_Metrologinespa11IS</vt:lpstr>
      <vt:lpstr>VAS073_F_Metrologinespa11IS</vt:lpstr>
      <vt:lpstr>'Forma 4'!VAS073_F_Metrologinespa131GeriamojoVandens</vt:lpstr>
      <vt:lpstr>VAS073_F_Metrologinespa131GeriamojoVandens</vt:lpstr>
      <vt:lpstr>'Forma 4'!VAS073_F_Metrologinespa132GeriamojoVandens</vt:lpstr>
      <vt:lpstr>VAS073_F_Metrologinespa132GeriamojoVandens</vt:lpstr>
      <vt:lpstr>'Forma 4'!VAS073_F_Metrologinespa133GeriamojoVandens</vt:lpstr>
      <vt:lpstr>VAS073_F_Metrologinespa133GeriamojoVandens</vt:lpstr>
      <vt:lpstr>'Forma 4'!VAS073_F_Metrologinespa13IsViso</vt:lpstr>
      <vt:lpstr>VAS073_F_Metrologinespa13IsViso</vt:lpstr>
      <vt:lpstr>'Forma 4'!VAS073_F_Metrologinespa141NuotekuSurinkimas</vt:lpstr>
      <vt:lpstr>VAS073_F_Metrologinespa141NuotekuSurinkimas</vt:lpstr>
      <vt:lpstr>'Forma 4'!VAS073_F_Metrologinespa142NuotekuValymas</vt:lpstr>
      <vt:lpstr>VAS073_F_Metrologinespa142NuotekuValymas</vt:lpstr>
      <vt:lpstr>'Forma 4'!VAS073_F_Metrologinespa143NuotekuDumblo</vt:lpstr>
      <vt:lpstr>VAS073_F_Metrologinespa143NuotekuDumblo</vt:lpstr>
      <vt:lpstr>'Forma 4'!VAS073_F_Metrologinespa14IsViso</vt:lpstr>
      <vt:lpstr>VAS073_F_Metrologinespa14IsViso</vt:lpstr>
      <vt:lpstr>'Forma 4'!VAS073_F_Metrologinespa15PavirsiniuNuoteku</vt:lpstr>
      <vt:lpstr>VAS073_F_Metrologinespa15PavirsiniuNuoteku</vt:lpstr>
      <vt:lpstr>'Forma 4'!VAS073_F_Metrologinespa16KitosReguliuojamosios</vt:lpstr>
      <vt:lpstr>VAS073_F_Metrologinespa16KitosReguliuojamosios</vt:lpstr>
      <vt:lpstr>'Forma 4'!VAS073_F_Metrologinespa17KitosVeiklos</vt:lpstr>
      <vt:lpstr>VAS073_F_Metrologinespa17KitosVeiklos</vt:lpstr>
      <vt:lpstr>'Forma 4'!VAS073_F_Metrologinespa1Apskaitosveikla1</vt:lpstr>
      <vt:lpstr>VAS073_F_Metrologinespa1Apskaitosveikla1</vt:lpstr>
      <vt:lpstr>'Forma 4'!VAS073_F_Metrologinespa1Kitareguliuoja1</vt:lpstr>
      <vt:lpstr>VAS073_F_Metrologinespa1Kitareguliuoja1</vt:lpstr>
      <vt:lpstr>'Forma 4'!VAS073_F_Metrologinespa21IS</vt:lpstr>
      <vt:lpstr>VAS073_F_Metrologinespa21IS</vt:lpstr>
      <vt:lpstr>'Forma 4'!VAS073_F_Metrologinespa231GeriamojoVandens</vt:lpstr>
      <vt:lpstr>VAS073_F_Metrologinespa231GeriamojoVandens</vt:lpstr>
      <vt:lpstr>'Forma 4'!VAS073_F_Metrologinespa232GeriamojoVandens</vt:lpstr>
      <vt:lpstr>VAS073_F_Metrologinespa232GeriamojoVandens</vt:lpstr>
      <vt:lpstr>'Forma 4'!VAS073_F_Metrologinespa233GeriamojoVandens</vt:lpstr>
      <vt:lpstr>VAS073_F_Metrologinespa233GeriamojoVandens</vt:lpstr>
      <vt:lpstr>'Forma 4'!VAS073_F_Metrologinespa23IsViso</vt:lpstr>
      <vt:lpstr>VAS073_F_Metrologinespa23IsViso</vt:lpstr>
      <vt:lpstr>'Forma 4'!VAS073_F_Metrologinespa241NuotekuSurinkimas</vt:lpstr>
      <vt:lpstr>VAS073_F_Metrologinespa241NuotekuSurinkimas</vt:lpstr>
      <vt:lpstr>'Forma 4'!VAS073_F_Metrologinespa242NuotekuValymas</vt:lpstr>
      <vt:lpstr>VAS073_F_Metrologinespa242NuotekuValymas</vt:lpstr>
      <vt:lpstr>'Forma 4'!VAS073_F_Metrologinespa243NuotekuDumblo</vt:lpstr>
      <vt:lpstr>VAS073_F_Metrologinespa243NuotekuDumblo</vt:lpstr>
      <vt:lpstr>'Forma 4'!VAS073_F_Metrologinespa24IsViso</vt:lpstr>
      <vt:lpstr>VAS073_F_Metrologinespa24IsViso</vt:lpstr>
      <vt:lpstr>'Forma 4'!VAS073_F_Metrologinespa25PavirsiniuNuoteku</vt:lpstr>
      <vt:lpstr>VAS073_F_Metrologinespa25PavirsiniuNuoteku</vt:lpstr>
      <vt:lpstr>'Forma 4'!VAS073_F_Metrologinespa26KitosReguliuojamosios</vt:lpstr>
      <vt:lpstr>VAS073_F_Metrologinespa26KitosReguliuojamosios</vt:lpstr>
      <vt:lpstr>'Forma 4'!VAS073_F_Metrologinespa27KitosVeiklos</vt:lpstr>
      <vt:lpstr>VAS073_F_Metrologinespa27KitosVeiklos</vt:lpstr>
      <vt:lpstr>'Forma 4'!VAS073_F_Metrologinespa2Apskaitosveikla1</vt:lpstr>
      <vt:lpstr>VAS073_F_Metrologinespa2Apskaitosveikla1</vt:lpstr>
      <vt:lpstr>'Forma 4'!VAS073_F_Metrologinespa2Kitareguliuoja1</vt:lpstr>
      <vt:lpstr>VAS073_F_Metrologinespa2Kitareguliuoja1</vt:lpstr>
      <vt:lpstr>'Forma 4'!VAS073_F_Metrologinespa31IS</vt:lpstr>
      <vt:lpstr>VAS073_F_Metrologinespa31IS</vt:lpstr>
      <vt:lpstr>'Forma 4'!VAS073_F_Metrologinespa331GeriamojoVandens</vt:lpstr>
      <vt:lpstr>VAS073_F_Metrologinespa331GeriamojoVandens</vt:lpstr>
      <vt:lpstr>'Forma 4'!VAS073_F_Metrologinespa332GeriamojoVandens</vt:lpstr>
      <vt:lpstr>VAS073_F_Metrologinespa332GeriamojoVandens</vt:lpstr>
      <vt:lpstr>'Forma 4'!VAS073_F_Metrologinespa333GeriamojoVandens</vt:lpstr>
      <vt:lpstr>VAS073_F_Metrologinespa333GeriamojoVandens</vt:lpstr>
      <vt:lpstr>'Forma 4'!VAS073_F_Metrologinespa33IsViso</vt:lpstr>
      <vt:lpstr>VAS073_F_Metrologinespa33IsViso</vt:lpstr>
      <vt:lpstr>'Forma 4'!VAS073_F_Metrologinespa341NuotekuSurinkimas</vt:lpstr>
      <vt:lpstr>VAS073_F_Metrologinespa341NuotekuSurinkimas</vt:lpstr>
      <vt:lpstr>'Forma 4'!VAS073_F_Metrologinespa342NuotekuValymas</vt:lpstr>
      <vt:lpstr>VAS073_F_Metrologinespa342NuotekuValymas</vt:lpstr>
      <vt:lpstr>'Forma 4'!VAS073_F_Metrologinespa343NuotekuDumblo</vt:lpstr>
      <vt:lpstr>VAS073_F_Metrologinespa343NuotekuDumblo</vt:lpstr>
      <vt:lpstr>'Forma 4'!VAS073_F_Metrologinespa34IsViso</vt:lpstr>
      <vt:lpstr>VAS073_F_Metrologinespa34IsViso</vt:lpstr>
      <vt:lpstr>'Forma 4'!VAS073_F_Metrologinespa35PavirsiniuNuoteku</vt:lpstr>
      <vt:lpstr>VAS073_F_Metrologinespa35PavirsiniuNuoteku</vt:lpstr>
      <vt:lpstr>'Forma 4'!VAS073_F_Metrologinespa36KitosReguliuojamosios</vt:lpstr>
      <vt:lpstr>VAS073_F_Metrologinespa36KitosReguliuojamosios</vt:lpstr>
      <vt:lpstr>'Forma 4'!VAS073_F_Metrologinespa37KitosVeiklos</vt:lpstr>
      <vt:lpstr>VAS073_F_Metrologinespa37KitosVeiklos</vt:lpstr>
      <vt:lpstr>'Forma 4'!VAS073_F_Metrologinespa3Apskaitosveikla1</vt:lpstr>
      <vt:lpstr>VAS073_F_Metrologinespa3Apskaitosveikla1</vt:lpstr>
      <vt:lpstr>'Forma 4'!VAS073_F_Metrologinespa3Kitareguliuoja1</vt:lpstr>
      <vt:lpstr>VAS073_F_Metrologinespa3Kitareguliuoja1</vt:lpstr>
      <vt:lpstr>'Forma 4'!VAS073_F_Metrologinespa41IS</vt:lpstr>
      <vt:lpstr>VAS073_F_Metrologinespa41IS</vt:lpstr>
      <vt:lpstr>'Forma 4'!VAS073_F_Metrologinespa431GeriamojoVandens</vt:lpstr>
      <vt:lpstr>VAS073_F_Metrologinespa431GeriamojoVandens</vt:lpstr>
      <vt:lpstr>'Forma 4'!VAS073_F_Metrologinespa432GeriamojoVandens</vt:lpstr>
      <vt:lpstr>VAS073_F_Metrologinespa432GeriamojoVandens</vt:lpstr>
      <vt:lpstr>'Forma 4'!VAS073_F_Metrologinespa433GeriamojoVandens</vt:lpstr>
      <vt:lpstr>VAS073_F_Metrologinespa433GeriamojoVandens</vt:lpstr>
      <vt:lpstr>'Forma 4'!VAS073_F_Metrologinespa43IsViso</vt:lpstr>
      <vt:lpstr>VAS073_F_Metrologinespa43IsViso</vt:lpstr>
      <vt:lpstr>'Forma 4'!VAS073_F_Metrologinespa441NuotekuSurinkimas</vt:lpstr>
      <vt:lpstr>VAS073_F_Metrologinespa441NuotekuSurinkimas</vt:lpstr>
      <vt:lpstr>'Forma 4'!VAS073_F_Metrologinespa442NuotekuValymas</vt:lpstr>
      <vt:lpstr>VAS073_F_Metrologinespa442NuotekuValymas</vt:lpstr>
      <vt:lpstr>'Forma 4'!VAS073_F_Metrologinespa443NuotekuDumblo</vt:lpstr>
      <vt:lpstr>VAS073_F_Metrologinespa443NuotekuDumblo</vt:lpstr>
      <vt:lpstr>'Forma 4'!VAS073_F_Metrologinespa44IsViso</vt:lpstr>
      <vt:lpstr>VAS073_F_Metrologinespa44IsViso</vt:lpstr>
      <vt:lpstr>'Forma 4'!VAS073_F_Metrologinespa45PavirsiniuNuoteku</vt:lpstr>
      <vt:lpstr>VAS073_F_Metrologinespa45PavirsiniuNuoteku</vt:lpstr>
      <vt:lpstr>'Forma 4'!VAS073_F_Metrologinespa46KitosReguliuojamosios</vt:lpstr>
      <vt:lpstr>VAS073_F_Metrologinespa46KitosReguliuojamosios</vt:lpstr>
      <vt:lpstr>'Forma 4'!VAS073_F_Metrologinespa47KitosVeiklos</vt:lpstr>
      <vt:lpstr>VAS073_F_Metrologinespa47KitosVeiklos</vt:lpstr>
      <vt:lpstr>'Forma 4'!VAS073_F_Metrologinespa4Apskaitosveikla1</vt:lpstr>
      <vt:lpstr>VAS073_F_Metrologinespa4Apskaitosveikla1</vt:lpstr>
      <vt:lpstr>'Forma 4'!VAS073_F_Metrologinespa4Kitareguliuoja1</vt:lpstr>
      <vt:lpstr>VAS073_F_Metrologinespa4Kitareguliuoja1</vt:lpstr>
      <vt:lpstr>'Forma 4'!VAS073_F_Mokesciouztars11IS</vt:lpstr>
      <vt:lpstr>VAS073_F_Mokesciouztars11IS</vt:lpstr>
      <vt:lpstr>'Forma 4'!VAS073_F_Mokesciouztars131GeriamojoVandens</vt:lpstr>
      <vt:lpstr>VAS073_F_Mokesciouztars131GeriamojoVandens</vt:lpstr>
      <vt:lpstr>'Forma 4'!VAS073_F_Mokesciouztars132GeriamojoVandens</vt:lpstr>
      <vt:lpstr>VAS073_F_Mokesciouztars132GeriamojoVandens</vt:lpstr>
      <vt:lpstr>'Forma 4'!VAS073_F_Mokesciouztars133GeriamojoVandens</vt:lpstr>
      <vt:lpstr>VAS073_F_Mokesciouztars133GeriamojoVandens</vt:lpstr>
      <vt:lpstr>'Forma 4'!VAS073_F_Mokesciouztars13IsViso</vt:lpstr>
      <vt:lpstr>VAS073_F_Mokesciouztars13IsViso</vt:lpstr>
      <vt:lpstr>'Forma 4'!VAS073_F_Mokesciouztars141NuotekuSurinkimas</vt:lpstr>
      <vt:lpstr>VAS073_F_Mokesciouztars141NuotekuSurinkimas</vt:lpstr>
      <vt:lpstr>'Forma 4'!VAS073_F_Mokesciouztars142NuotekuValymas</vt:lpstr>
      <vt:lpstr>VAS073_F_Mokesciouztars142NuotekuValymas</vt:lpstr>
      <vt:lpstr>'Forma 4'!VAS073_F_Mokesciouztars143NuotekuDumblo</vt:lpstr>
      <vt:lpstr>VAS073_F_Mokesciouztars143NuotekuDumblo</vt:lpstr>
      <vt:lpstr>'Forma 4'!VAS073_F_Mokesciouztars14IsViso</vt:lpstr>
      <vt:lpstr>VAS073_F_Mokesciouztars14IsViso</vt:lpstr>
      <vt:lpstr>'Forma 4'!VAS073_F_Mokesciouztars15PavirsiniuNuoteku</vt:lpstr>
      <vt:lpstr>VAS073_F_Mokesciouztars15PavirsiniuNuoteku</vt:lpstr>
      <vt:lpstr>'Forma 4'!VAS073_F_Mokesciouztars16KitosReguliuojamosios</vt:lpstr>
      <vt:lpstr>VAS073_F_Mokesciouztars16KitosReguliuojamosios</vt:lpstr>
      <vt:lpstr>'Forma 4'!VAS073_F_Mokesciouztars17KitosVeiklos</vt:lpstr>
      <vt:lpstr>VAS073_F_Mokesciouztars17KitosVeiklos</vt:lpstr>
      <vt:lpstr>'Forma 4'!VAS073_F_Mokesciouztars1Apskaitosveikla1</vt:lpstr>
      <vt:lpstr>VAS073_F_Mokesciouztars1Apskaitosveikla1</vt:lpstr>
      <vt:lpstr>'Forma 4'!VAS073_F_Mokesciouztars1Kitareguliuoja1</vt:lpstr>
      <vt:lpstr>VAS073_F_Mokesciouztars1Kitareguliuoja1</vt:lpstr>
      <vt:lpstr>'Forma 4'!VAS073_F_Mokesciouzvals11IS</vt:lpstr>
      <vt:lpstr>VAS073_F_Mokesciouzvals11IS</vt:lpstr>
      <vt:lpstr>'Forma 4'!VAS073_F_Mokesciouzvals131GeriamojoVandens</vt:lpstr>
      <vt:lpstr>VAS073_F_Mokesciouzvals131GeriamojoVandens</vt:lpstr>
      <vt:lpstr>'Forma 4'!VAS073_F_Mokesciouzvals132GeriamojoVandens</vt:lpstr>
      <vt:lpstr>VAS073_F_Mokesciouzvals132GeriamojoVandens</vt:lpstr>
      <vt:lpstr>'Forma 4'!VAS073_F_Mokesciouzvals133GeriamojoVandens</vt:lpstr>
      <vt:lpstr>VAS073_F_Mokesciouzvals133GeriamojoVandens</vt:lpstr>
      <vt:lpstr>'Forma 4'!VAS073_F_Mokesciouzvals13IsViso</vt:lpstr>
      <vt:lpstr>VAS073_F_Mokesciouzvals13IsViso</vt:lpstr>
      <vt:lpstr>'Forma 4'!VAS073_F_Mokesciouzvals141NuotekuSurinkimas</vt:lpstr>
      <vt:lpstr>VAS073_F_Mokesciouzvals141NuotekuSurinkimas</vt:lpstr>
      <vt:lpstr>'Forma 4'!VAS073_F_Mokesciouzvals142NuotekuValymas</vt:lpstr>
      <vt:lpstr>VAS073_F_Mokesciouzvals142NuotekuValymas</vt:lpstr>
      <vt:lpstr>'Forma 4'!VAS073_F_Mokesciouzvals143NuotekuDumblo</vt:lpstr>
      <vt:lpstr>VAS073_F_Mokesciouzvals143NuotekuDumblo</vt:lpstr>
      <vt:lpstr>'Forma 4'!VAS073_F_Mokesciouzvals14IsViso</vt:lpstr>
      <vt:lpstr>VAS073_F_Mokesciouzvals14IsViso</vt:lpstr>
      <vt:lpstr>'Forma 4'!VAS073_F_Mokesciouzvals15PavirsiniuNuoteku</vt:lpstr>
      <vt:lpstr>VAS073_F_Mokesciouzvals15PavirsiniuNuoteku</vt:lpstr>
      <vt:lpstr>'Forma 4'!VAS073_F_Mokesciouzvals16KitosReguliuojamosios</vt:lpstr>
      <vt:lpstr>VAS073_F_Mokesciouzvals16KitosReguliuojamosios</vt:lpstr>
      <vt:lpstr>'Forma 4'!VAS073_F_Mokesciouzvals17KitosVeiklos</vt:lpstr>
      <vt:lpstr>VAS073_F_Mokesciouzvals17KitosVeiklos</vt:lpstr>
      <vt:lpstr>'Forma 4'!VAS073_F_Mokesciouzvals1Apskaitosveikla1</vt:lpstr>
      <vt:lpstr>VAS073_F_Mokesciouzvals1Apskaitosveikla1</vt:lpstr>
      <vt:lpstr>'Forma 4'!VAS073_F_Mokesciouzvals1Kitareguliuoja1</vt:lpstr>
      <vt:lpstr>VAS073_F_Mokesciouzvals1Kitareguliuoja1</vt:lpstr>
      <vt:lpstr>'Forma 4'!VAS073_F_Mokesciusanaud11IS</vt:lpstr>
      <vt:lpstr>VAS073_F_Mokesciusanaud11IS</vt:lpstr>
      <vt:lpstr>'Forma 4'!VAS073_F_Mokesciusanaud131GeriamojoVandens</vt:lpstr>
      <vt:lpstr>VAS073_F_Mokesciusanaud131GeriamojoVandens</vt:lpstr>
      <vt:lpstr>'Forma 4'!VAS073_F_Mokesciusanaud132GeriamojoVandens</vt:lpstr>
      <vt:lpstr>VAS073_F_Mokesciusanaud132GeriamojoVandens</vt:lpstr>
      <vt:lpstr>'Forma 4'!VAS073_F_Mokesciusanaud133GeriamojoVandens</vt:lpstr>
      <vt:lpstr>VAS073_F_Mokesciusanaud133GeriamojoVandens</vt:lpstr>
      <vt:lpstr>'Forma 4'!VAS073_F_Mokesciusanaud13IsViso</vt:lpstr>
      <vt:lpstr>VAS073_F_Mokesciusanaud13IsViso</vt:lpstr>
      <vt:lpstr>'Forma 4'!VAS073_F_Mokesciusanaud141NuotekuSurinkimas</vt:lpstr>
      <vt:lpstr>VAS073_F_Mokesciusanaud141NuotekuSurinkimas</vt:lpstr>
      <vt:lpstr>'Forma 4'!VAS073_F_Mokesciusanaud142NuotekuValymas</vt:lpstr>
      <vt:lpstr>VAS073_F_Mokesciusanaud142NuotekuValymas</vt:lpstr>
      <vt:lpstr>'Forma 4'!VAS073_F_Mokesciusanaud143NuotekuDumblo</vt:lpstr>
      <vt:lpstr>VAS073_F_Mokesciusanaud143NuotekuDumblo</vt:lpstr>
      <vt:lpstr>'Forma 4'!VAS073_F_Mokesciusanaud14IsViso</vt:lpstr>
      <vt:lpstr>VAS073_F_Mokesciusanaud14IsViso</vt:lpstr>
      <vt:lpstr>'Forma 4'!VAS073_F_Mokesciusanaud15PavirsiniuNuoteku</vt:lpstr>
      <vt:lpstr>VAS073_F_Mokesciusanaud15PavirsiniuNuoteku</vt:lpstr>
      <vt:lpstr>'Forma 4'!VAS073_F_Mokesciusanaud16KitosReguliuojamosios</vt:lpstr>
      <vt:lpstr>VAS073_F_Mokesciusanaud16KitosReguliuojamosios</vt:lpstr>
      <vt:lpstr>'Forma 4'!VAS073_F_Mokesciusanaud17KitosVeiklos</vt:lpstr>
      <vt:lpstr>VAS073_F_Mokesciusanaud17KitosVeiklos</vt:lpstr>
      <vt:lpstr>'Forma 4'!VAS073_F_Mokesciusanaud1Apskaitosveikla1</vt:lpstr>
      <vt:lpstr>VAS073_F_Mokesciusanaud1Apskaitosveikla1</vt:lpstr>
      <vt:lpstr>'Forma 4'!VAS073_F_Mokesciusanaud1Kitareguliuoja1</vt:lpstr>
      <vt:lpstr>VAS073_F_Mokesciusanaud1Kitareguliuoja1</vt:lpstr>
      <vt:lpstr>'Forma 4'!VAS073_F_Mokesciusanaud21IS</vt:lpstr>
      <vt:lpstr>VAS073_F_Mokesciusanaud21IS</vt:lpstr>
      <vt:lpstr>'Forma 4'!VAS073_F_Mokesciusanaud231GeriamojoVandens</vt:lpstr>
      <vt:lpstr>VAS073_F_Mokesciusanaud231GeriamojoVandens</vt:lpstr>
      <vt:lpstr>'Forma 4'!VAS073_F_Mokesciusanaud232GeriamojoVandens</vt:lpstr>
      <vt:lpstr>VAS073_F_Mokesciusanaud232GeriamojoVandens</vt:lpstr>
      <vt:lpstr>'Forma 4'!VAS073_F_Mokesciusanaud233GeriamojoVandens</vt:lpstr>
      <vt:lpstr>VAS073_F_Mokesciusanaud233GeriamojoVandens</vt:lpstr>
      <vt:lpstr>'Forma 4'!VAS073_F_Mokesciusanaud23IsViso</vt:lpstr>
      <vt:lpstr>VAS073_F_Mokesciusanaud23IsViso</vt:lpstr>
      <vt:lpstr>'Forma 4'!VAS073_F_Mokesciusanaud241NuotekuSurinkimas</vt:lpstr>
      <vt:lpstr>VAS073_F_Mokesciusanaud241NuotekuSurinkimas</vt:lpstr>
      <vt:lpstr>'Forma 4'!VAS073_F_Mokesciusanaud242NuotekuValymas</vt:lpstr>
      <vt:lpstr>VAS073_F_Mokesciusanaud242NuotekuValymas</vt:lpstr>
      <vt:lpstr>'Forma 4'!VAS073_F_Mokesciusanaud243NuotekuDumblo</vt:lpstr>
      <vt:lpstr>VAS073_F_Mokesciusanaud243NuotekuDumblo</vt:lpstr>
      <vt:lpstr>'Forma 4'!VAS073_F_Mokesciusanaud24IsViso</vt:lpstr>
      <vt:lpstr>VAS073_F_Mokesciusanaud24IsViso</vt:lpstr>
      <vt:lpstr>'Forma 4'!VAS073_F_Mokesciusanaud25PavirsiniuNuoteku</vt:lpstr>
      <vt:lpstr>VAS073_F_Mokesciusanaud25PavirsiniuNuoteku</vt:lpstr>
      <vt:lpstr>'Forma 4'!VAS073_F_Mokesciusanaud26KitosReguliuojamosios</vt:lpstr>
      <vt:lpstr>VAS073_F_Mokesciusanaud26KitosReguliuojamosios</vt:lpstr>
      <vt:lpstr>'Forma 4'!VAS073_F_Mokesciusanaud27KitosVeiklos</vt:lpstr>
      <vt:lpstr>VAS073_F_Mokesciusanaud27KitosVeiklos</vt:lpstr>
      <vt:lpstr>'Forma 4'!VAS073_F_Mokesciusanaud2Apskaitosveikla1</vt:lpstr>
      <vt:lpstr>VAS073_F_Mokesciusanaud2Apskaitosveikla1</vt:lpstr>
      <vt:lpstr>'Forma 4'!VAS073_F_Mokesciusanaud2Kitareguliuoja1</vt:lpstr>
      <vt:lpstr>VAS073_F_Mokesciusanaud2Kitareguliuoja1</vt:lpstr>
      <vt:lpstr>'Forma 4'!VAS073_F_Mokesciusanaud31IS</vt:lpstr>
      <vt:lpstr>VAS073_F_Mokesciusanaud31IS</vt:lpstr>
      <vt:lpstr>'Forma 4'!VAS073_F_Mokesciusanaud331GeriamojoVandens</vt:lpstr>
      <vt:lpstr>VAS073_F_Mokesciusanaud331GeriamojoVandens</vt:lpstr>
      <vt:lpstr>'Forma 4'!VAS073_F_Mokesciusanaud332GeriamojoVandens</vt:lpstr>
      <vt:lpstr>VAS073_F_Mokesciusanaud332GeriamojoVandens</vt:lpstr>
      <vt:lpstr>'Forma 4'!VAS073_F_Mokesciusanaud333GeriamojoVandens</vt:lpstr>
      <vt:lpstr>VAS073_F_Mokesciusanaud333GeriamojoVandens</vt:lpstr>
      <vt:lpstr>'Forma 4'!VAS073_F_Mokesciusanaud33IsViso</vt:lpstr>
      <vt:lpstr>VAS073_F_Mokesciusanaud33IsViso</vt:lpstr>
      <vt:lpstr>'Forma 4'!VAS073_F_Mokesciusanaud341NuotekuSurinkimas</vt:lpstr>
      <vt:lpstr>VAS073_F_Mokesciusanaud341NuotekuSurinkimas</vt:lpstr>
      <vt:lpstr>'Forma 4'!VAS073_F_Mokesciusanaud342NuotekuValymas</vt:lpstr>
      <vt:lpstr>VAS073_F_Mokesciusanaud342NuotekuValymas</vt:lpstr>
      <vt:lpstr>'Forma 4'!VAS073_F_Mokesciusanaud343NuotekuDumblo</vt:lpstr>
      <vt:lpstr>VAS073_F_Mokesciusanaud343NuotekuDumblo</vt:lpstr>
      <vt:lpstr>'Forma 4'!VAS073_F_Mokesciusanaud34IsViso</vt:lpstr>
      <vt:lpstr>VAS073_F_Mokesciusanaud34IsViso</vt:lpstr>
      <vt:lpstr>'Forma 4'!VAS073_F_Mokesciusanaud35PavirsiniuNuoteku</vt:lpstr>
      <vt:lpstr>VAS073_F_Mokesciusanaud35PavirsiniuNuoteku</vt:lpstr>
      <vt:lpstr>'Forma 4'!VAS073_F_Mokesciusanaud36KitosReguliuojamosios</vt:lpstr>
      <vt:lpstr>VAS073_F_Mokesciusanaud36KitosReguliuojamosios</vt:lpstr>
      <vt:lpstr>'Forma 4'!VAS073_F_Mokesciusanaud37KitosVeiklos</vt:lpstr>
      <vt:lpstr>VAS073_F_Mokesciusanaud37KitosVeiklos</vt:lpstr>
      <vt:lpstr>'Forma 4'!VAS073_F_Mokesciusanaud3Apskaitosveikla1</vt:lpstr>
      <vt:lpstr>VAS073_F_Mokesciusanaud3Apskaitosveikla1</vt:lpstr>
      <vt:lpstr>'Forma 4'!VAS073_F_Mokesciusanaud3Kitareguliuoja1</vt:lpstr>
      <vt:lpstr>VAS073_F_Mokesciusanaud3Kitareguliuoja1</vt:lpstr>
      <vt:lpstr>'Forma 4'!VAS073_F_Nekilnojamojot11IS</vt:lpstr>
      <vt:lpstr>VAS073_F_Nekilnojamojot11IS</vt:lpstr>
      <vt:lpstr>'Forma 4'!VAS073_F_Nekilnojamojot131GeriamojoVandens</vt:lpstr>
      <vt:lpstr>VAS073_F_Nekilnojamojot131GeriamojoVandens</vt:lpstr>
      <vt:lpstr>'Forma 4'!VAS073_F_Nekilnojamojot132GeriamojoVandens</vt:lpstr>
      <vt:lpstr>VAS073_F_Nekilnojamojot132GeriamojoVandens</vt:lpstr>
      <vt:lpstr>'Forma 4'!VAS073_F_Nekilnojamojot133GeriamojoVandens</vt:lpstr>
      <vt:lpstr>VAS073_F_Nekilnojamojot133GeriamojoVandens</vt:lpstr>
      <vt:lpstr>'Forma 4'!VAS073_F_Nekilnojamojot13IsViso</vt:lpstr>
      <vt:lpstr>VAS073_F_Nekilnojamojot13IsViso</vt:lpstr>
      <vt:lpstr>'Forma 4'!VAS073_F_Nekilnojamojot141NuotekuSurinkimas</vt:lpstr>
      <vt:lpstr>VAS073_F_Nekilnojamojot141NuotekuSurinkimas</vt:lpstr>
      <vt:lpstr>'Forma 4'!VAS073_F_Nekilnojamojot142NuotekuValymas</vt:lpstr>
      <vt:lpstr>VAS073_F_Nekilnojamojot142NuotekuValymas</vt:lpstr>
      <vt:lpstr>'Forma 4'!VAS073_F_Nekilnojamojot143NuotekuDumblo</vt:lpstr>
      <vt:lpstr>VAS073_F_Nekilnojamojot143NuotekuDumblo</vt:lpstr>
      <vt:lpstr>'Forma 4'!VAS073_F_Nekilnojamojot14IsViso</vt:lpstr>
      <vt:lpstr>VAS073_F_Nekilnojamojot14IsViso</vt:lpstr>
      <vt:lpstr>'Forma 4'!VAS073_F_Nekilnojamojot15PavirsiniuNuoteku</vt:lpstr>
      <vt:lpstr>VAS073_F_Nekilnojamojot15PavirsiniuNuoteku</vt:lpstr>
      <vt:lpstr>'Forma 4'!VAS073_F_Nekilnojamojot16KitosReguliuojamosios</vt:lpstr>
      <vt:lpstr>VAS073_F_Nekilnojamojot16KitosReguliuojamosios</vt:lpstr>
      <vt:lpstr>'Forma 4'!VAS073_F_Nekilnojamojot17KitosVeiklos</vt:lpstr>
      <vt:lpstr>VAS073_F_Nekilnojamojot17KitosVeiklos</vt:lpstr>
      <vt:lpstr>'Forma 4'!VAS073_F_Nekilnojamojot1Apskaitosveikla1</vt:lpstr>
      <vt:lpstr>VAS073_F_Nekilnojamojot1Apskaitosveikla1</vt:lpstr>
      <vt:lpstr>'Forma 4'!VAS073_F_Nekilnojamojot1Kitareguliuoja1</vt:lpstr>
      <vt:lpstr>VAS073_F_Nekilnojamojot1Kitareguliuoja1</vt:lpstr>
      <vt:lpstr>'Forma 4'!VAS073_F_Nekilnojamojot21IS</vt:lpstr>
      <vt:lpstr>VAS073_F_Nekilnojamojot21IS</vt:lpstr>
      <vt:lpstr>'Forma 4'!VAS073_F_Nekilnojamojot231GeriamojoVandens</vt:lpstr>
      <vt:lpstr>VAS073_F_Nekilnojamojot231GeriamojoVandens</vt:lpstr>
      <vt:lpstr>'Forma 4'!VAS073_F_Nekilnojamojot232GeriamojoVandens</vt:lpstr>
      <vt:lpstr>VAS073_F_Nekilnojamojot232GeriamojoVandens</vt:lpstr>
      <vt:lpstr>'Forma 4'!VAS073_F_Nekilnojamojot233GeriamojoVandens</vt:lpstr>
      <vt:lpstr>VAS073_F_Nekilnojamojot233GeriamojoVandens</vt:lpstr>
      <vt:lpstr>'Forma 4'!VAS073_F_Nekilnojamojot23IsViso</vt:lpstr>
      <vt:lpstr>VAS073_F_Nekilnojamojot23IsViso</vt:lpstr>
      <vt:lpstr>'Forma 4'!VAS073_F_Nekilnojamojot241NuotekuSurinkimas</vt:lpstr>
      <vt:lpstr>VAS073_F_Nekilnojamojot241NuotekuSurinkimas</vt:lpstr>
      <vt:lpstr>'Forma 4'!VAS073_F_Nekilnojamojot242NuotekuValymas</vt:lpstr>
      <vt:lpstr>VAS073_F_Nekilnojamojot242NuotekuValymas</vt:lpstr>
      <vt:lpstr>'Forma 4'!VAS073_F_Nekilnojamojot243NuotekuDumblo</vt:lpstr>
      <vt:lpstr>VAS073_F_Nekilnojamojot243NuotekuDumblo</vt:lpstr>
      <vt:lpstr>'Forma 4'!VAS073_F_Nekilnojamojot24IsViso</vt:lpstr>
      <vt:lpstr>VAS073_F_Nekilnojamojot24IsViso</vt:lpstr>
      <vt:lpstr>'Forma 4'!VAS073_F_Nekilnojamojot25PavirsiniuNuoteku</vt:lpstr>
      <vt:lpstr>VAS073_F_Nekilnojamojot25PavirsiniuNuoteku</vt:lpstr>
      <vt:lpstr>'Forma 4'!VAS073_F_Nekilnojamojot26KitosReguliuojamosios</vt:lpstr>
      <vt:lpstr>VAS073_F_Nekilnojamojot26KitosReguliuojamosios</vt:lpstr>
      <vt:lpstr>'Forma 4'!VAS073_F_Nekilnojamojot27KitosVeiklos</vt:lpstr>
      <vt:lpstr>VAS073_F_Nekilnojamojot27KitosVeiklos</vt:lpstr>
      <vt:lpstr>'Forma 4'!VAS073_F_Nekilnojamojot2Apskaitosveikla1</vt:lpstr>
      <vt:lpstr>VAS073_F_Nekilnojamojot2Apskaitosveikla1</vt:lpstr>
      <vt:lpstr>'Forma 4'!VAS073_F_Nekilnojamojot2Kitareguliuoja1</vt:lpstr>
      <vt:lpstr>VAS073_F_Nekilnojamojot2Kitareguliuoja1</vt:lpstr>
      <vt:lpstr>'Forma 4'!VAS073_F_Nekilnojamojot31IS</vt:lpstr>
      <vt:lpstr>VAS073_F_Nekilnojamojot31IS</vt:lpstr>
      <vt:lpstr>'Forma 4'!VAS073_F_Nekilnojamojot331GeriamojoVandens</vt:lpstr>
      <vt:lpstr>VAS073_F_Nekilnojamojot331GeriamojoVandens</vt:lpstr>
      <vt:lpstr>'Forma 4'!VAS073_F_Nekilnojamojot332GeriamojoVandens</vt:lpstr>
      <vt:lpstr>VAS073_F_Nekilnojamojot332GeriamojoVandens</vt:lpstr>
      <vt:lpstr>'Forma 4'!VAS073_F_Nekilnojamojot333GeriamojoVandens</vt:lpstr>
      <vt:lpstr>VAS073_F_Nekilnojamojot333GeriamojoVandens</vt:lpstr>
      <vt:lpstr>'Forma 4'!VAS073_F_Nekilnojamojot33IsViso</vt:lpstr>
      <vt:lpstr>VAS073_F_Nekilnojamojot33IsViso</vt:lpstr>
      <vt:lpstr>'Forma 4'!VAS073_F_Nekilnojamojot341NuotekuSurinkimas</vt:lpstr>
      <vt:lpstr>VAS073_F_Nekilnojamojot341NuotekuSurinkimas</vt:lpstr>
      <vt:lpstr>'Forma 4'!VAS073_F_Nekilnojamojot342NuotekuValymas</vt:lpstr>
      <vt:lpstr>VAS073_F_Nekilnojamojot342NuotekuValymas</vt:lpstr>
      <vt:lpstr>'Forma 4'!VAS073_F_Nekilnojamojot343NuotekuDumblo</vt:lpstr>
      <vt:lpstr>VAS073_F_Nekilnojamojot343NuotekuDumblo</vt:lpstr>
      <vt:lpstr>'Forma 4'!VAS073_F_Nekilnojamojot34IsViso</vt:lpstr>
      <vt:lpstr>VAS073_F_Nekilnojamojot34IsViso</vt:lpstr>
      <vt:lpstr>'Forma 4'!VAS073_F_Nekilnojamojot35PavirsiniuNuoteku</vt:lpstr>
      <vt:lpstr>VAS073_F_Nekilnojamojot35PavirsiniuNuoteku</vt:lpstr>
      <vt:lpstr>'Forma 4'!VAS073_F_Nekilnojamojot36KitosReguliuojamosios</vt:lpstr>
      <vt:lpstr>VAS073_F_Nekilnojamojot36KitosReguliuojamosios</vt:lpstr>
      <vt:lpstr>'Forma 4'!VAS073_F_Nekilnojamojot37KitosVeiklos</vt:lpstr>
      <vt:lpstr>VAS073_F_Nekilnojamojot37KitosVeiklos</vt:lpstr>
      <vt:lpstr>'Forma 4'!VAS073_F_Nekilnojamojot3Apskaitosveikla1</vt:lpstr>
      <vt:lpstr>VAS073_F_Nekilnojamojot3Apskaitosveikla1</vt:lpstr>
      <vt:lpstr>'Forma 4'!VAS073_F_Nekilnojamojot3Kitareguliuoja1</vt:lpstr>
      <vt:lpstr>VAS073_F_Nekilnojamojot3Kitareguliuoja1</vt:lpstr>
      <vt:lpstr>'Forma 4'!VAS073_F_Nekilnojamojot41IS</vt:lpstr>
      <vt:lpstr>VAS073_F_Nekilnojamojot41IS</vt:lpstr>
      <vt:lpstr>'Forma 4'!VAS073_F_Nekilnojamojot431GeriamojoVandens</vt:lpstr>
      <vt:lpstr>VAS073_F_Nekilnojamojot431GeriamojoVandens</vt:lpstr>
      <vt:lpstr>'Forma 4'!VAS073_F_Nekilnojamojot432GeriamojoVandens</vt:lpstr>
      <vt:lpstr>VAS073_F_Nekilnojamojot432GeriamojoVandens</vt:lpstr>
      <vt:lpstr>'Forma 4'!VAS073_F_Nekilnojamojot433GeriamojoVandens</vt:lpstr>
      <vt:lpstr>VAS073_F_Nekilnojamojot433GeriamojoVandens</vt:lpstr>
      <vt:lpstr>'Forma 4'!VAS073_F_Nekilnojamojot43IsViso</vt:lpstr>
      <vt:lpstr>VAS073_F_Nekilnojamojot43IsViso</vt:lpstr>
      <vt:lpstr>'Forma 4'!VAS073_F_Nekilnojamojot441NuotekuSurinkimas</vt:lpstr>
      <vt:lpstr>VAS073_F_Nekilnojamojot441NuotekuSurinkimas</vt:lpstr>
      <vt:lpstr>'Forma 4'!VAS073_F_Nekilnojamojot442NuotekuValymas</vt:lpstr>
      <vt:lpstr>VAS073_F_Nekilnojamojot442NuotekuValymas</vt:lpstr>
      <vt:lpstr>'Forma 4'!VAS073_F_Nekilnojamojot443NuotekuDumblo</vt:lpstr>
      <vt:lpstr>VAS073_F_Nekilnojamojot443NuotekuDumblo</vt:lpstr>
      <vt:lpstr>'Forma 4'!VAS073_F_Nekilnojamojot44IsViso</vt:lpstr>
      <vt:lpstr>VAS073_F_Nekilnojamojot44IsViso</vt:lpstr>
      <vt:lpstr>'Forma 4'!VAS073_F_Nekilnojamojot45PavirsiniuNuoteku</vt:lpstr>
      <vt:lpstr>VAS073_F_Nekilnojamojot45PavirsiniuNuoteku</vt:lpstr>
      <vt:lpstr>'Forma 4'!VAS073_F_Nekilnojamojot46KitosReguliuojamosios</vt:lpstr>
      <vt:lpstr>VAS073_F_Nekilnojamojot46KitosReguliuojamosios</vt:lpstr>
      <vt:lpstr>'Forma 4'!VAS073_F_Nekilnojamojot47KitosVeiklos</vt:lpstr>
      <vt:lpstr>VAS073_F_Nekilnojamojot47KitosVeiklos</vt:lpstr>
      <vt:lpstr>'Forma 4'!VAS073_F_Nekilnojamojot4Apskaitosveikla1</vt:lpstr>
      <vt:lpstr>VAS073_F_Nekilnojamojot4Apskaitosveikla1</vt:lpstr>
      <vt:lpstr>'Forma 4'!VAS073_F_Nekilnojamojot4Kitareguliuoja1</vt:lpstr>
      <vt:lpstr>VAS073_F_Nekilnojamojot4Kitareguliuoja1</vt:lpstr>
      <vt:lpstr>'Forma 4'!VAS073_F_Netiesioginesp11IS</vt:lpstr>
      <vt:lpstr>VAS073_F_Netiesioginesp11IS</vt:lpstr>
      <vt:lpstr>'Forma 4'!VAS073_F_Netiesioginesp131GeriamojoVandens</vt:lpstr>
      <vt:lpstr>VAS073_F_Netiesioginesp131GeriamojoVandens</vt:lpstr>
      <vt:lpstr>'Forma 4'!VAS073_F_Netiesioginesp132GeriamojoVandens</vt:lpstr>
      <vt:lpstr>VAS073_F_Netiesioginesp132GeriamojoVandens</vt:lpstr>
      <vt:lpstr>'Forma 4'!VAS073_F_Netiesioginesp133GeriamojoVandens</vt:lpstr>
      <vt:lpstr>VAS073_F_Netiesioginesp133GeriamojoVandens</vt:lpstr>
      <vt:lpstr>'Forma 4'!VAS073_F_Netiesioginesp13IsViso</vt:lpstr>
      <vt:lpstr>VAS073_F_Netiesioginesp13IsViso</vt:lpstr>
      <vt:lpstr>'Forma 4'!VAS073_F_Netiesioginesp141NuotekuSurinkimas</vt:lpstr>
      <vt:lpstr>VAS073_F_Netiesioginesp141NuotekuSurinkimas</vt:lpstr>
      <vt:lpstr>'Forma 4'!VAS073_F_Netiesioginesp142NuotekuValymas</vt:lpstr>
      <vt:lpstr>VAS073_F_Netiesioginesp142NuotekuValymas</vt:lpstr>
      <vt:lpstr>'Forma 4'!VAS073_F_Netiesioginesp143NuotekuDumblo</vt:lpstr>
      <vt:lpstr>VAS073_F_Netiesioginesp143NuotekuDumblo</vt:lpstr>
      <vt:lpstr>'Forma 4'!VAS073_F_Netiesioginesp14IsViso</vt:lpstr>
      <vt:lpstr>VAS073_F_Netiesioginesp14IsViso</vt:lpstr>
      <vt:lpstr>'Forma 4'!VAS073_F_Netiesioginesp15PavirsiniuNuoteku</vt:lpstr>
      <vt:lpstr>VAS073_F_Netiesioginesp15PavirsiniuNuoteku</vt:lpstr>
      <vt:lpstr>'Forma 4'!VAS073_F_Netiesioginesp16KitosReguliuojamosios</vt:lpstr>
      <vt:lpstr>VAS073_F_Netiesioginesp16KitosReguliuojamosios</vt:lpstr>
      <vt:lpstr>'Forma 4'!VAS073_F_Netiesioginesp17KitosVeiklos</vt:lpstr>
      <vt:lpstr>VAS073_F_Netiesioginesp17KitosVeiklos</vt:lpstr>
      <vt:lpstr>'Forma 4'!VAS073_F_Netiesioginesp1Apskaitosveikla1</vt:lpstr>
      <vt:lpstr>VAS073_F_Netiesioginesp1Apskaitosveikla1</vt:lpstr>
      <vt:lpstr>'Forma 4'!VAS073_F_Netiesioginesp1Kitareguliuoja1</vt:lpstr>
      <vt:lpstr>VAS073_F_Netiesioginesp1Kitareguliuoja1</vt:lpstr>
      <vt:lpstr>'Forma 4'!VAS073_F_Netiesioginess11IS</vt:lpstr>
      <vt:lpstr>VAS073_F_Netiesioginess11IS</vt:lpstr>
      <vt:lpstr>'Forma 4'!VAS073_F_Netiesioginess131GeriamojoVandens</vt:lpstr>
      <vt:lpstr>VAS073_F_Netiesioginess131GeriamojoVandens</vt:lpstr>
      <vt:lpstr>'Forma 4'!VAS073_F_Netiesioginess132GeriamojoVandens</vt:lpstr>
      <vt:lpstr>VAS073_F_Netiesioginess132GeriamojoVandens</vt:lpstr>
      <vt:lpstr>'Forma 4'!VAS073_F_Netiesioginess133GeriamojoVandens</vt:lpstr>
      <vt:lpstr>VAS073_F_Netiesioginess133GeriamojoVandens</vt:lpstr>
      <vt:lpstr>'Forma 4'!VAS073_F_Netiesioginess13IsViso</vt:lpstr>
      <vt:lpstr>VAS073_F_Netiesioginess13IsViso</vt:lpstr>
      <vt:lpstr>'Forma 4'!VAS073_F_Netiesioginess141NuotekuSurinkimas</vt:lpstr>
      <vt:lpstr>VAS073_F_Netiesioginess141NuotekuSurinkimas</vt:lpstr>
      <vt:lpstr>'Forma 4'!VAS073_F_Netiesioginess142NuotekuValymas</vt:lpstr>
      <vt:lpstr>VAS073_F_Netiesioginess142NuotekuValymas</vt:lpstr>
      <vt:lpstr>'Forma 4'!VAS073_F_Netiesioginess143NuotekuDumblo</vt:lpstr>
      <vt:lpstr>VAS073_F_Netiesioginess143NuotekuDumblo</vt:lpstr>
      <vt:lpstr>'Forma 4'!VAS073_F_Netiesioginess14IsViso</vt:lpstr>
      <vt:lpstr>VAS073_F_Netiesioginess14IsViso</vt:lpstr>
      <vt:lpstr>'Forma 4'!VAS073_F_Netiesioginess15PavirsiniuNuoteku</vt:lpstr>
      <vt:lpstr>VAS073_F_Netiesioginess15PavirsiniuNuoteku</vt:lpstr>
      <vt:lpstr>'Forma 4'!VAS073_F_Netiesioginess16KitosReguliuojamosios</vt:lpstr>
      <vt:lpstr>VAS073_F_Netiesioginess16KitosReguliuojamosios</vt:lpstr>
      <vt:lpstr>'Forma 4'!VAS073_F_Netiesioginess17KitosVeiklos</vt:lpstr>
      <vt:lpstr>VAS073_F_Netiesioginess17KitosVeiklos</vt:lpstr>
      <vt:lpstr>'Forma 4'!VAS073_F_Netiesioginess1Apskaitosveikla1</vt:lpstr>
      <vt:lpstr>VAS073_F_Netiesioginess1Apskaitosveikla1</vt:lpstr>
      <vt:lpstr>'Forma 4'!VAS073_F_Netiesioginess1Kitareguliuoja1</vt:lpstr>
      <vt:lpstr>VAS073_F_Netiesioginess1Kitareguliuoja1</vt:lpstr>
      <vt:lpstr>'Forma 4'!VAS073_F_Nuotekutvarkym51IS</vt:lpstr>
      <vt:lpstr>VAS073_F_Nuotekutvarkym51IS</vt:lpstr>
      <vt:lpstr>'Forma 4'!VAS073_F_Nuotekutvarkym531GeriamojoVandens</vt:lpstr>
      <vt:lpstr>VAS073_F_Nuotekutvarkym531GeriamojoVandens</vt:lpstr>
      <vt:lpstr>'Forma 4'!VAS073_F_Nuotekutvarkym532GeriamojoVandens</vt:lpstr>
      <vt:lpstr>VAS073_F_Nuotekutvarkym532GeriamojoVandens</vt:lpstr>
      <vt:lpstr>'Forma 4'!VAS073_F_Nuotekutvarkym533GeriamojoVandens</vt:lpstr>
      <vt:lpstr>VAS073_F_Nuotekutvarkym533GeriamojoVandens</vt:lpstr>
      <vt:lpstr>'Forma 4'!VAS073_F_Nuotekutvarkym53IsViso</vt:lpstr>
      <vt:lpstr>VAS073_F_Nuotekutvarkym53IsViso</vt:lpstr>
      <vt:lpstr>'Forma 4'!VAS073_F_Nuotekutvarkym541NuotekuSurinkimas</vt:lpstr>
      <vt:lpstr>VAS073_F_Nuotekutvarkym541NuotekuSurinkimas</vt:lpstr>
      <vt:lpstr>'Forma 4'!VAS073_F_Nuotekutvarkym542NuotekuValymas</vt:lpstr>
      <vt:lpstr>VAS073_F_Nuotekutvarkym542NuotekuValymas</vt:lpstr>
      <vt:lpstr>'Forma 4'!VAS073_F_Nuotekutvarkym543NuotekuDumblo</vt:lpstr>
      <vt:lpstr>VAS073_F_Nuotekutvarkym543NuotekuDumblo</vt:lpstr>
      <vt:lpstr>'Forma 4'!VAS073_F_Nuotekutvarkym54IsViso</vt:lpstr>
      <vt:lpstr>VAS073_F_Nuotekutvarkym54IsViso</vt:lpstr>
      <vt:lpstr>'Forma 4'!VAS073_F_Nuotekutvarkym55PavirsiniuNuoteku</vt:lpstr>
      <vt:lpstr>VAS073_F_Nuotekutvarkym55PavirsiniuNuoteku</vt:lpstr>
      <vt:lpstr>'Forma 4'!VAS073_F_Nuotekutvarkym56KitosReguliuojamosios</vt:lpstr>
      <vt:lpstr>VAS073_F_Nuotekutvarkym56KitosReguliuojamosios</vt:lpstr>
      <vt:lpstr>'Forma 4'!VAS073_F_Nuotekutvarkym57KitosVeiklos</vt:lpstr>
      <vt:lpstr>VAS073_F_Nuotekutvarkym57KitosVeiklos</vt:lpstr>
      <vt:lpstr>'Forma 4'!VAS073_F_Nuotekutvarkym5Apskaitosveikla1</vt:lpstr>
      <vt:lpstr>VAS073_F_Nuotekutvarkym5Apskaitosveikla1</vt:lpstr>
      <vt:lpstr>'Forma 4'!VAS073_F_Nuotekutvarkym5Kitareguliuoja1</vt:lpstr>
      <vt:lpstr>VAS073_F_Nuotekutvarkym5Kitareguliuoja1</vt:lpstr>
      <vt:lpstr>'Forma 4'!VAS073_F_Nuotekutvarkym61IS</vt:lpstr>
      <vt:lpstr>VAS073_F_Nuotekutvarkym61IS</vt:lpstr>
      <vt:lpstr>'Forma 4'!VAS073_F_Nuotekutvarkym631GeriamojoVandens</vt:lpstr>
      <vt:lpstr>VAS073_F_Nuotekutvarkym631GeriamojoVandens</vt:lpstr>
      <vt:lpstr>'Forma 4'!VAS073_F_Nuotekutvarkym632GeriamojoVandens</vt:lpstr>
      <vt:lpstr>VAS073_F_Nuotekutvarkym632GeriamojoVandens</vt:lpstr>
      <vt:lpstr>'Forma 4'!VAS073_F_Nuotekutvarkym633GeriamojoVandens</vt:lpstr>
      <vt:lpstr>VAS073_F_Nuotekutvarkym633GeriamojoVandens</vt:lpstr>
      <vt:lpstr>'Forma 4'!VAS073_F_Nuotekutvarkym63IsViso</vt:lpstr>
      <vt:lpstr>VAS073_F_Nuotekutvarkym63IsViso</vt:lpstr>
      <vt:lpstr>'Forma 4'!VAS073_F_Nuotekutvarkym641NuotekuSurinkimas</vt:lpstr>
      <vt:lpstr>VAS073_F_Nuotekutvarkym641NuotekuSurinkimas</vt:lpstr>
      <vt:lpstr>'Forma 4'!VAS073_F_Nuotekutvarkym642NuotekuValymas</vt:lpstr>
      <vt:lpstr>VAS073_F_Nuotekutvarkym642NuotekuValymas</vt:lpstr>
      <vt:lpstr>'Forma 4'!VAS073_F_Nuotekutvarkym643NuotekuDumblo</vt:lpstr>
      <vt:lpstr>VAS073_F_Nuotekutvarkym643NuotekuDumblo</vt:lpstr>
      <vt:lpstr>'Forma 4'!VAS073_F_Nuotekutvarkym64IsViso</vt:lpstr>
      <vt:lpstr>VAS073_F_Nuotekutvarkym64IsViso</vt:lpstr>
      <vt:lpstr>'Forma 4'!VAS073_F_Nuotekutvarkym65PavirsiniuNuoteku</vt:lpstr>
      <vt:lpstr>VAS073_F_Nuotekutvarkym65PavirsiniuNuoteku</vt:lpstr>
      <vt:lpstr>'Forma 4'!VAS073_F_Nuotekutvarkym66KitosReguliuojamosios</vt:lpstr>
      <vt:lpstr>VAS073_F_Nuotekutvarkym66KitosReguliuojamosios</vt:lpstr>
      <vt:lpstr>'Forma 4'!VAS073_F_Nuotekutvarkym67KitosVeiklos</vt:lpstr>
      <vt:lpstr>VAS073_F_Nuotekutvarkym67KitosVeiklos</vt:lpstr>
      <vt:lpstr>'Forma 4'!VAS073_F_Nuotekutvarkym6Apskaitosveikla1</vt:lpstr>
      <vt:lpstr>VAS073_F_Nuotekutvarkym6Apskaitosveikla1</vt:lpstr>
      <vt:lpstr>'Forma 4'!VAS073_F_Nuotekutvarkym6Kitareguliuoja1</vt:lpstr>
      <vt:lpstr>VAS073_F_Nuotekutvarkym6Kitareguliuoja1</vt:lpstr>
      <vt:lpstr>'Forma 4'!VAS073_F_Nuotekutvarkym71IS</vt:lpstr>
      <vt:lpstr>VAS073_F_Nuotekutvarkym71IS</vt:lpstr>
      <vt:lpstr>'Forma 4'!VAS073_F_Nuotekutvarkym731GeriamojoVandens</vt:lpstr>
      <vt:lpstr>VAS073_F_Nuotekutvarkym731GeriamojoVandens</vt:lpstr>
      <vt:lpstr>'Forma 4'!VAS073_F_Nuotekutvarkym732GeriamojoVandens</vt:lpstr>
      <vt:lpstr>VAS073_F_Nuotekutvarkym732GeriamojoVandens</vt:lpstr>
      <vt:lpstr>'Forma 4'!VAS073_F_Nuotekutvarkym733GeriamojoVandens</vt:lpstr>
      <vt:lpstr>VAS073_F_Nuotekutvarkym733GeriamojoVandens</vt:lpstr>
      <vt:lpstr>'Forma 4'!VAS073_F_Nuotekutvarkym73IsViso</vt:lpstr>
      <vt:lpstr>VAS073_F_Nuotekutvarkym73IsViso</vt:lpstr>
      <vt:lpstr>'Forma 4'!VAS073_F_Nuotekutvarkym741NuotekuSurinkimas</vt:lpstr>
      <vt:lpstr>VAS073_F_Nuotekutvarkym741NuotekuSurinkimas</vt:lpstr>
      <vt:lpstr>'Forma 4'!VAS073_F_Nuotekutvarkym742NuotekuValymas</vt:lpstr>
      <vt:lpstr>VAS073_F_Nuotekutvarkym742NuotekuValymas</vt:lpstr>
      <vt:lpstr>'Forma 4'!VAS073_F_Nuotekutvarkym743NuotekuDumblo</vt:lpstr>
      <vt:lpstr>VAS073_F_Nuotekutvarkym743NuotekuDumblo</vt:lpstr>
      <vt:lpstr>'Forma 4'!VAS073_F_Nuotekutvarkym74IsViso</vt:lpstr>
      <vt:lpstr>VAS073_F_Nuotekutvarkym74IsViso</vt:lpstr>
      <vt:lpstr>'Forma 4'!VAS073_F_Nuotekutvarkym75PavirsiniuNuoteku</vt:lpstr>
      <vt:lpstr>VAS073_F_Nuotekutvarkym75PavirsiniuNuoteku</vt:lpstr>
      <vt:lpstr>'Forma 4'!VAS073_F_Nuotekutvarkym76KitosReguliuojamosios</vt:lpstr>
      <vt:lpstr>VAS073_F_Nuotekutvarkym76KitosReguliuojamosios</vt:lpstr>
      <vt:lpstr>'Forma 4'!VAS073_F_Nuotekutvarkym77KitosVeiklos</vt:lpstr>
      <vt:lpstr>VAS073_F_Nuotekutvarkym77KitosVeiklos</vt:lpstr>
      <vt:lpstr>'Forma 4'!VAS073_F_Nuotekutvarkym7Apskaitosveikla1</vt:lpstr>
      <vt:lpstr>VAS073_F_Nuotekutvarkym7Apskaitosveikla1</vt:lpstr>
      <vt:lpstr>'Forma 4'!VAS073_F_Nuotekutvarkym7Kitareguliuoja1</vt:lpstr>
      <vt:lpstr>VAS073_F_Nuotekutvarkym7Kitareguliuoja1</vt:lpstr>
      <vt:lpstr>'Forma 4'!VAS073_F_Nusidevejimoam101IS</vt:lpstr>
      <vt:lpstr>VAS073_F_Nusidevejimoam101IS</vt:lpstr>
      <vt:lpstr>'Forma 4'!VAS073_F_Nusidevejimoam1031GeriamojoVandens</vt:lpstr>
      <vt:lpstr>VAS073_F_Nusidevejimoam1031GeriamojoVandens</vt:lpstr>
      <vt:lpstr>'Forma 4'!VAS073_F_Nusidevejimoam1032GeriamojoVandens</vt:lpstr>
      <vt:lpstr>VAS073_F_Nusidevejimoam1032GeriamojoVandens</vt:lpstr>
      <vt:lpstr>'Forma 4'!VAS073_F_Nusidevejimoam1033GeriamojoVandens</vt:lpstr>
      <vt:lpstr>VAS073_F_Nusidevejimoam1033GeriamojoVandens</vt:lpstr>
      <vt:lpstr>'Forma 4'!VAS073_F_Nusidevejimoam103IsViso</vt:lpstr>
      <vt:lpstr>VAS073_F_Nusidevejimoam103IsViso</vt:lpstr>
      <vt:lpstr>'Forma 4'!VAS073_F_Nusidevejimoam1041NuotekuSurinkimas</vt:lpstr>
      <vt:lpstr>VAS073_F_Nusidevejimoam1041NuotekuSurinkimas</vt:lpstr>
      <vt:lpstr>'Forma 4'!VAS073_F_Nusidevejimoam1042NuotekuValymas</vt:lpstr>
      <vt:lpstr>VAS073_F_Nusidevejimoam1042NuotekuValymas</vt:lpstr>
      <vt:lpstr>'Forma 4'!VAS073_F_Nusidevejimoam1043NuotekuDumblo</vt:lpstr>
      <vt:lpstr>VAS073_F_Nusidevejimoam1043NuotekuDumblo</vt:lpstr>
      <vt:lpstr>'Forma 4'!VAS073_F_Nusidevejimoam104IsViso</vt:lpstr>
      <vt:lpstr>VAS073_F_Nusidevejimoam104IsViso</vt:lpstr>
      <vt:lpstr>'Forma 4'!VAS073_F_Nusidevejimoam105PavirsiniuNuoteku</vt:lpstr>
      <vt:lpstr>VAS073_F_Nusidevejimoam105PavirsiniuNuoteku</vt:lpstr>
      <vt:lpstr>'Forma 4'!VAS073_F_Nusidevejimoam106KitosReguliuojamosios</vt:lpstr>
      <vt:lpstr>VAS073_F_Nusidevejimoam106KitosReguliuojamosios</vt:lpstr>
      <vt:lpstr>'Forma 4'!VAS073_F_Nusidevejimoam107KitosVeiklos</vt:lpstr>
      <vt:lpstr>VAS073_F_Nusidevejimoam107KitosVeiklos</vt:lpstr>
      <vt:lpstr>'Forma 4'!VAS073_F_Nusidevejimoam10Apskaitosveikla1</vt:lpstr>
      <vt:lpstr>VAS073_F_Nusidevejimoam10Apskaitosveikla1</vt:lpstr>
      <vt:lpstr>'Forma 4'!VAS073_F_Nusidevejimoam10Kitareguliuoja1</vt:lpstr>
      <vt:lpstr>VAS073_F_Nusidevejimoam10Kitareguliuoja1</vt:lpstr>
      <vt:lpstr>'Forma 4'!VAS073_F_Nusidevejimoam71IS</vt:lpstr>
      <vt:lpstr>VAS073_F_Nusidevejimoam71IS</vt:lpstr>
      <vt:lpstr>'Forma 4'!VAS073_F_Nusidevejimoam731GeriamojoVandens</vt:lpstr>
      <vt:lpstr>VAS073_F_Nusidevejimoam731GeriamojoVandens</vt:lpstr>
      <vt:lpstr>'Forma 4'!VAS073_F_Nusidevejimoam732GeriamojoVandens</vt:lpstr>
      <vt:lpstr>VAS073_F_Nusidevejimoam732GeriamojoVandens</vt:lpstr>
      <vt:lpstr>'Forma 4'!VAS073_F_Nusidevejimoam733GeriamojoVandens</vt:lpstr>
      <vt:lpstr>VAS073_F_Nusidevejimoam733GeriamojoVandens</vt:lpstr>
      <vt:lpstr>'Forma 4'!VAS073_F_Nusidevejimoam73IsViso</vt:lpstr>
      <vt:lpstr>VAS073_F_Nusidevejimoam73IsViso</vt:lpstr>
      <vt:lpstr>'Forma 4'!VAS073_F_Nusidevejimoam741NuotekuSurinkimas</vt:lpstr>
      <vt:lpstr>VAS073_F_Nusidevejimoam741NuotekuSurinkimas</vt:lpstr>
      <vt:lpstr>'Forma 4'!VAS073_F_Nusidevejimoam742NuotekuValymas</vt:lpstr>
      <vt:lpstr>VAS073_F_Nusidevejimoam742NuotekuValymas</vt:lpstr>
      <vt:lpstr>'Forma 4'!VAS073_F_Nusidevejimoam743NuotekuDumblo</vt:lpstr>
      <vt:lpstr>VAS073_F_Nusidevejimoam743NuotekuDumblo</vt:lpstr>
      <vt:lpstr>'Forma 4'!VAS073_F_Nusidevejimoam74IsViso</vt:lpstr>
      <vt:lpstr>VAS073_F_Nusidevejimoam74IsViso</vt:lpstr>
      <vt:lpstr>'Forma 4'!VAS073_F_Nusidevejimoam75PavirsiniuNuoteku</vt:lpstr>
      <vt:lpstr>VAS073_F_Nusidevejimoam75PavirsiniuNuoteku</vt:lpstr>
      <vt:lpstr>'Forma 4'!VAS073_F_Nusidevejimoam76KitosReguliuojamosios</vt:lpstr>
      <vt:lpstr>VAS073_F_Nusidevejimoam76KitosReguliuojamosios</vt:lpstr>
      <vt:lpstr>'Forma 4'!VAS073_F_Nusidevejimoam77KitosVeiklos</vt:lpstr>
      <vt:lpstr>VAS073_F_Nusidevejimoam77KitosVeiklos</vt:lpstr>
      <vt:lpstr>'Forma 4'!VAS073_F_Nusidevejimoam7Apskaitosveikla1</vt:lpstr>
      <vt:lpstr>VAS073_F_Nusidevejimoam7Apskaitosveikla1</vt:lpstr>
      <vt:lpstr>'Forma 4'!VAS073_F_Nusidevejimoam7Kitareguliuoja1</vt:lpstr>
      <vt:lpstr>VAS073_F_Nusidevejimoam7Kitareguliuoja1</vt:lpstr>
      <vt:lpstr>'Forma 4'!VAS073_F_Nusidevejimoam81IS</vt:lpstr>
      <vt:lpstr>VAS073_F_Nusidevejimoam81IS</vt:lpstr>
      <vt:lpstr>'Forma 4'!VAS073_F_Nusidevejimoam831GeriamojoVandens</vt:lpstr>
      <vt:lpstr>VAS073_F_Nusidevejimoam831GeriamojoVandens</vt:lpstr>
      <vt:lpstr>'Forma 4'!VAS073_F_Nusidevejimoam832GeriamojoVandens</vt:lpstr>
      <vt:lpstr>VAS073_F_Nusidevejimoam832GeriamojoVandens</vt:lpstr>
      <vt:lpstr>'Forma 4'!VAS073_F_Nusidevejimoam833GeriamojoVandens</vt:lpstr>
      <vt:lpstr>VAS073_F_Nusidevejimoam833GeriamojoVandens</vt:lpstr>
      <vt:lpstr>'Forma 4'!VAS073_F_Nusidevejimoam83IsViso</vt:lpstr>
      <vt:lpstr>VAS073_F_Nusidevejimoam83IsViso</vt:lpstr>
      <vt:lpstr>'Forma 4'!VAS073_F_Nusidevejimoam841NuotekuSurinkimas</vt:lpstr>
      <vt:lpstr>VAS073_F_Nusidevejimoam841NuotekuSurinkimas</vt:lpstr>
      <vt:lpstr>'Forma 4'!VAS073_F_Nusidevejimoam842NuotekuValymas</vt:lpstr>
      <vt:lpstr>VAS073_F_Nusidevejimoam842NuotekuValymas</vt:lpstr>
      <vt:lpstr>'Forma 4'!VAS073_F_Nusidevejimoam843NuotekuDumblo</vt:lpstr>
      <vt:lpstr>VAS073_F_Nusidevejimoam843NuotekuDumblo</vt:lpstr>
      <vt:lpstr>'Forma 4'!VAS073_F_Nusidevejimoam84IsViso</vt:lpstr>
      <vt:lpstr>VAS073_F_Nusidevejimoam84IsViso</vt:lpstr>
      <vt:lpstr>'Forma 4'!VAS073_F_Nusidevejimoam85PavirsiniuNuoteku</vt:lpstr>
      <vt:lpstr>VAS073_F_Nusidevejimoam85PavirsiniuNuoteku</vt:lpstr>
      <vt:lpstr>'Forma 4'!VAS073_F_Nusidevejimoam86KitosReguliuojamosios</vt:lpstr>
      <vt:lpstr>VAS073_F_Nusidevejimoam86KitosReguliuojamosios</vt:lpstr>
      <vt:lpstr>'Forma 4'!VAS073_F_Nusidevejimoam87KitosVeiklos</vt:lpstr>
      <vt:lpstr>VAS073_F_Nusidevejimoam87KitosVeiklos</vt:lpstr>
      <vt:lpstr>'Forma 4'!VAS073_F_Nusidevejimoam8Apskaitosveikla1</vt:lpstr>
      <vt:lpstr>VAS073_F_Nusidevejimoam8Apskaitosveikla1</vt:lpstr>
      <vt:lpstr>'Forma 4'!VAS073_F_Nusidevejimoam8Kitareguliuoja1</vt:lpstr>
      <vt:lpstr>VAS073_F_Nusidevejimoam8Kitareguliuoja1</vt:lpstr>
      <vt:lpstr>'Forma 4'!VAS073_F_Nusidevejimoam91IS</vt:lpstr>
      <vt:lpstr>VAS073_F_Nusidevejimoam91IS</vt:lpstr>
      <vt:lpstr>'Forma 4'!VAS073_F_Nusidevejimoam931GeriamojoVandens</vt:lpstr>
      <vt:lpstr>VAS073_F_Nusidevejimoam931GeriamojoVandens</vt:lpstr>
      <vt:lpstr>'Forma 4'!VAS073_F_Nusidevejimoam932GeriamojoVandens</vt:lpstr>
      <vt:lpstr>VAS073_F_Nusidevejimoam932GeriamojoVandens</vt:lpstr>
      <vt:lpstr>'Forma 4'!VAS073_F_Nusidevejimoam933GeriamojoVandens</vt:lpstr>
      <vt:lpstr>VAS073_F_Nusidevejimoam933GeriamojoVandens</vt:lpstr>
      <vt:lpstr>'Forma 4'!VAS073_F_Nusidevejimoam93IsViso</vt:lpstr>
      <vt:lpstr>VAS073_F_Nusidevejimoam93IsViso</vt:lpstr>
      <vt:lpstr>'Forma 4'!VAS073_F_Nusidevejimoam941NuotekuSurinkimas</vt:lpstr>
      <vt:lpstr>VAS073_F_Nusidevejimoam941NuotekuSurinkimas</vt:lpstr>
      <vt:lpstr>'Forma 4'!VAS073_F_Nusidevejimoam942NuotekuValymas</vt:lpstr>
      <vt:lpstr>VAS073_F_Nusidevejimoam942NuotekuValymas</vt:lpstr>
      <vt:lpstr>'Forma 4'!VAS073_F_Nusidevejimoam943NuotekuDumblo</vt:lpstr>
      <vt:lpstr>VAS073_F_Nusidevejimoam943NuotekuDumblo</vt:lpstr>
      <vt:lpstr>'Forma 4'!VAS073_F_Nusidevejimoam94IsViso</vt:lpstr>
      <vt:lpstr>VAS073_F_Nusidevejimoam94IsViso</vt:lpstr>
      <vt:lpstr>'Forma 4'!VAS073_F_Nusidevejimoam95PavirsiniuNuoteku</vt:lpstr>
      <vt:lpstr>VAS073_F_Nusidevejimoam95PavirsiniuNuoteku</vt:lpstr>
      <vt:lpstr>'Forma 4'!VAS073_F_Nusidevejimoam96KitosReguliuojamosios</vt:lpstr>
      <vt:lpstr>VAS073_F_Nusidevejimoam96KitosReguliuojamosios</vt:lpstr>
      <vt:lpstr>'Forma 4'!VAS073_F_Nusidevejimoam97KitosVeiklos</vt:lpstr>
      <vt:lpstr>VAS073_F_Nusidevejimoam97KitosVeiklos</vt:lpstr>
      <vt:lpstr>'Forma 4'!VAS073_F_Nusidevejimoam9Apskaitosveikla1</vt:lpstr>
      <vt:lpstr>VAS073_F_Nusidevejimoam9Apskaitosveikla1</vt:lpstr>
      <vt:lpstr>'Forma 4'!VAS073_F_Nusidevejimoam9Kitareguliuoja1</vt:lpstr>
      <vt:lpstr>VAS073_F_Nusidevejimoam9Kitareguliuoja1</vt:lpstr>
      <vt:lpstr>'Forma 4'!VAS073_F_Orginventoriau11IS</vt:lpstr>
      <vt:lpstr>VAS073_F_Orginventoriau11IS</vt:lpstr>
      <vt:lpstr>'Forma 4'!VAS073_F_Orginventoriau131GeriamojoVandens</vt:lpstr>
      <vt:lpstr>VAS073_F_Orginventoriau131GeriamojoVandens</vt:lpstr>
      <vt:lpstr>'Forma 4'!VAS073_F_Orginventoriau132GeriamojoVandens</vt:lpstr>
      <vt:lpstr>VAS073_F_Orginventoriau132GeriamojoVandens</vt:lpstr>
      <vt:lpstr>'Forma 4'!VAS073_F_Orginventoriau133GeriamojoVandens</vt:lpstr>
      <vt:lpstr>VAS073_F_Orginventoriau133GeriamojoVandens</vt:lpstr>
      <vt:lpstr>'Forma 4'!VAS073_F_Orginventoriau13IsViso</vt:lpstr>
      <vt:lpstr>VAS073_F_Orginventoriau13IsViso</vt:lpstr>
      <vt:lpstr>'Forma 4'!VAS073_F_Orginventoriau141NuotekuSurinkimas</vt:lpstr>
      <vt:lpstr>VAS073_F_Orginventoriau141NuotekuSurinkimas</vt:lpstr>
      <vt:lpstr>'Forma 4'!VAS073_F_Orginventoriau142NuotekuValymas</vt:lpstr>
      <vt:lpstr>VAS073_F_Orginventoriau142NuotekuValymas</vt:lpstr>
      <vt:lpstr>'Forma 4'!VAS073_F_Orginventoriau143NuotekuDumblo</vt:lpstr>
      <vt:lpstr>VAS073_F_Orginventoriau143NuotekuDumblo</vt:lpstr>
      <vt:lpstr>'Forma 4'!VAS073_F_Orginventoriau14IsViso</vt:lpstr>
      <vt:lpstr>VAS073_F_Orginventoriau14IsViso</vt:lpstr>
      <vt:lpstr>'Forma 4'!VAS073_F_Orginventoriau15PavirsiniuNuoteku</vt:lpstr>
      <vt:lpstr>VAS073_F_Orginventoriau15PavirsiniuNuoteku</vt:lpstr>
      <vt:lpstr>'Forma 4'!VAS073_F_Orginventoriau16KitosReguliuojamosios</vt:lpstr>
      <vt:lpstr>VAS073_F_Orginventoriau16KitosReguliuojamosios</vt:lpstr>
      <vt:lpstr>'Forma 4'!VAS073_F_Orginventoriau17KitosVeiklos</vt:lpstr>
      <vt:lpstr>VAS073_F_Orginventoriau17KitosVeiklos</vt:lpstr>
      <vt:lpstr>'Forma 4'!VAS073_F_Orginventoriau1Apskaitosveikla1</vt:lpstr>
      <vt:lpstr>VAS073_F_Orginventoriau1Apskaitosveikla1</vt:lpstr>
      <vt:lpstr>'Forma 4'!VAS073_F_Orginventoriau1Kitareguliuoja1</vt:lpstr>
      <vt:lpstr>VAS073_F_Orginventoriau1Kitareguliuoja1</vt:lpstr>
      <vt:lpstr>'Forma 4'!VAS073_F_Orginventoriau21IS</vt:lpstr>
      <vt:lpstr>VAS073_F_Orginventoriau21IS</vt:lpstr>
      <vt:lpstr>'Forma 4'!VAS073_F_Orginventoriau231GeriamojoVandens</vt:lpstr>
      <vt:lpstr>VAS073_F_Orginventoriau231GeriamojoVandens</vt:lpstr>
      <vt:lpstr>'Forma 4'!VAS073_F_Orginventoriau232GeriamojoVandens</vt:lpstr>
      <vt:lpstr>VAS073_F_Orginventoriau232GeriamojoVandens</vt:lpstr>
      <vt:lpstr>'Forma 4'!VAS073_F_Orginventoriau233GeriamojoVandens</vt:lpstr>
      <vt:lpstr>VAS073_F_Orginventoriau233GeriamojoVandens</vt:lpstr>
      <vt:lpstr>'Forma 4'!VAS073_F_Orginventoriau23IsViso</vt:lpstr>
      <vt:lpstr>VAS073_F_Orginventoriau23IsViso</vt:lpstr>
      <vt:lpstr>'Forma 4'!VAS073_F_Orginventoriau241NuotekuSurinkimas</vt:lpstr>
      <vt:lpstr>VAS073_F_Orginventoriau241NuotekuSurinkimas</vt:lpstr>
      <vt:lpstr>'Forma 4'!VAS073_F_Orginventoriau242NuotekuValymas</vt:lpstr>
      <vt:lpstr>VAS073_F_Orginventoriau242NuotekuValymas</vt:lpstr>
      <vt:lpstr>'Forma 4'!VAS073_F_Orginventoriau243NuotekuDumblo</vt:lpstr>
      <vt:lpstr>VAS073_F_Orginventoriau243NuotekuDumblo</vt:lpstr>
      <vt:lpstr>'Forma 4'!VAS073_F_Orginventoriau24IsViso</vt:lpstr>
      <vt:lpstr>VAS073_F_Orginventoriau24IsViso</vt:lpstr>
      <vt:lpstr>'Forma 4'!VAS073_F_Orginventoriau25PavirsiniuNuoteku</vt:lpstr>
      <vt:lpstr>VAS073_F_Orginventoriau25PavirsiniuNuoteku</vt:lpstr>
      <vt:lpstr>'Forma 4'!VAS073_F_Orginventoriau26KitosReguliuojamosios</vt:lpstr>
      <vt:lpstr>VAS073_F_Orginventoriau26KitosReguliuojamosios</vt:lpstr>
      <vt:lpstr>'Forma 4'!VAS073_F_Orginventoriau27KitosVeiklos</vt:lpstr>
      <vt:lpstr>VAS073_F_Orginventoriau27KitosVeiklos</vt:lpstr>
      <vt:lpstr>'Forma 4'!VAS073_F_Orginventoriau2Apskaitosveikla1</vt:lpstr>
      <vt:lpstr>VAS073_F_Orginventoriau2Apskaitosveikla1</vt:lpstr>
      <vt:lpstr>'Forma 4'!VAS073_F_Orginventoriau2Kitareguliuoja1</vt:lpstr>
      <vt:lpstr>VAS073_F_Orginventoriau2Kitareguliuoja1</vt:lpstr>
      <vt:lpstr>'Forma 4'!VAS073_F_Orginventoriau31IS</vt:lpstr>
      <vt:lpstr>VAS073_F_Orginventoriau31IS</vt:lpstr>
      <vt:lpstr>'Forma 4'!VAS073_F_Orginventoriau331GeriamojoVandens</vt:lpstr>
      <vt:lpstr>VAS073_F_Orginventoriau331GeriamojoVandens</vt:lpstr>
      <vt:lpstr>'Forma 4'!VAS073_F_Orginventoriau332GeriamojoVandens</vt:lpstr>
      <vt:lpstr>VAS073_F_Orginventoriau332GeriamojoVandens</vt:lpstr>
      <vt:lpstr>'Forma 4'!VAS073_F_Orginventoriau333GeriamojoVandens</vt:lpstr>
      <vt:lpstr>VAS073_F_Orginventoriau333GeriamojoVandens</vt:lpstr>
      <vt:lpstr>'Forma 4'!VAS073_F_Orginventoriau33IsViso</vt:lpstr>
      <vt:lpstr>VAS073_F_Orginventoriau33IsViso</vt:lpstr>
      <vt:lpstr>'Forma 4'!VAS073_F_Orginventoriau341NuotekuSurinkimas</vt:lpstr>
      <vt:lpstr>VAS073_F_Orginventoriau341NuotekuSurinkimas</vt:lpstr>
      <vt:lpstr>'Forma 4'!VAS073_F_Orginventoriau342NuotekuValymas</vt:lpstr>
      <vt:lpstr>VAS073_F_Orginventoriau342NuotekuValymas</vt:lpstr>
      <vt:lpstr>'Forma 4'!VAS073_F_Orginventoriau343NuotekuDumblo</vt:lpstr>
      <vt:lpstr>VAS073_F_Orginventoriau343NuotekuDumblo</vt:lpstr>
      <vt:lpstr>'Forma 4'!VAS073_F_Orginventoriau34IsViso</vt:lpstr>
      <vt:lpstr>VAS073_F_Orginventoriau34IsViso</vt:lpstr>
      <vt:lpstr>'Forma 4'!VAS073_F_Orginventoriau35PavirsiniuNuoteku</vt:lpstr>
      <vt:lpstr>VAS073_F_Orginventoriau35PavirsiniuNuoteku</vt:lpstr>
      <vt:lpstr>'Forma 4'!VAS073_F_Orginventoriau36KitosReguliuojamosios</vt:lpstr>
      <vt:lpstr>VAS073_F_Orginventoriau36KitosReguliuojamosios</vt:lpstr>
      <vt:lpstr>'Forma 4'!VAS073_F_Orginventoriau37KitosVeiklos</vt:lpstr>
      <vt:lpstr>VAS073_F_Orginventoriau37KitosVeiklos</vt:lpstr>
      <vt:lpstr>'Forma 4'!VAS073_F_Orginventoriau3Apskaitosveikla1</vt:lpstr>
      <vt:lpstr>VAS073_F_Orginventoriau3Apskaitosveikla1</vt:lpstr>
      <vt:lpstr>'Forma 4'!VAS073_F_Orginventoriau3Kitareguliuoja1</vt:lpstr>
      <vt:lpstr>VAS073_F_Orginventoriau3Kitareguliuoja1</vt:lpstr>
      <vt:lpstr>'Forma 4'!VAS073_F_Orginventoriau41IS</vt:lpstr>
      <vt:lpstr>VAS073_F_Orginventoriau41IS</vt:lpstr>
      <vt:lpstr>'Forma 4'!VAS073_F_Orginventoriau431GeriamojoVandens</vt:lpstr>
      <vt:lpstr>VAS073_F_Orginventoriau431GeriamojoVandens</vt:lpstr>
      <vt:lpstr>'Forma 4'!VAS073_F_Orginventoriau432GeriamojoVandens</vt:lpstr>
      <vt:lpstr>VAS073_F_Orginventoriau432GeriamojoVandens</vt:lpstr>
      <vt:lpstr>'Forma 4'!VAS073_F_Orginventoriau433GeriamojoVandens</vt:lpstr>
      <vt:lpstr>VAS073_F_Orginventoriau433GeriamojoVandens</vt:lpstr>
      <vt:lpstr>'Forma 4'!VAS073_F_Orginventoriau43IsViso</vt:lpstr>
      <vt:lpstr>VAS073_F_Orginventoriau43IsViso</vt:lpstr>
      <vt:lpstr>'Forma 4'!VAS073_F_Orginventoriau441NuotekuSurinkimas</vt:lpstr>
      <vt:lpstr>VAS073_F_Orginventoriau441NuotekuSurinkimas</vt:lpstr>
      <vt:lpstr>'Forma 4'!VAS073_F_Orginventoriau442NuotekuValymas</vt:lpstr>
      <vt:lpstr>VAS073_F_Orginventoriau442NuotekuValymas</vt:lpstr>
      <vt:lpstr>'Forma 4'!VAS073_F_Orginventoriau443NuotekuDumblo</vt:lpstr>
      <vt:lpstr>VAS073_F_Orginventoriau443NuotekuDumblo</vt:lpstr>
      <vt:lpstr>'Forma 4'!VAS073_F_Orginventoriau44IsViso</vt:lpstr>
      <vt:lpstr>VAS073_F_Orginventoriau44IsViso</vt:lpstr>
      <vt:lpstr>'Forma 4'!VAS073_F_Orginventoriau45PavirsiniuNuoteku</vt:lpstr>
      <vt:lpstr>VAS073_F_Orginventoriau45PavirsiniuNuoteku</vt:lpstr>
      <vt:lpstr>'Forma 4'!VAS073_F_Orginventoriau46KitosReguliuojamosios</vt:lpstr>
      <vt:lpstr>VAS073_F_Orginventoriau46KitosReguliuojamosios</vt:lpstr>
      <vt:lpstr>'Forma 4'!VAS073_F_Orginventoriau47KitosVeiklos</vt:lpstr>
      <vt:lpstr>VAS073_F_Orginventoriau47KitosVeiklos</vt:lpstr>
      <vt:lpstr>'Forma 4'!VAS073_F_Orginventoriau4Apskaitosveikla1</vt:lpstr>
      <vt:lpstr>VAS073_F_Orginventoriau4Apskaitosveikla1</vt:lpstr>
      <vt:lpstr>'Forma 4'!VAS073_F_Orginventoriau4Kitareguliuoja1</vt:lpstr>
      <vt:lpstr>VAS073_F_Orginventoriau4Kitareguliuoja1</vt:lpstr>
      <vt:lpstr>'Forma 4'!VAS073_F_Paskirstomosio21IS</vt:lpstr>
      <vt:lpstr>VAS073_F_Paskirstomosio21IS</vt:lpstr>
      <vt:lpstr>'Forma 4'!VAS073_F_Paskirstomosio231GeriamojoVandens</vt:lpstr>
      <vt:lpstr>VAS073_F_Paskirstomosio231GeriamojoVandens</vt:lpstr>
      <vt:lpstr>'Forma 4'!VAS073_F_Paskirstomosio232GeriamojoVandens</vt:lpstr>
      <vt:lpstr>VAS073_F_Paskirstomosio232GeriamojoVandens</vt:lpstr>
      <vt:lpstr>'Forma 4'!VAS073_F_Paskirstomosio233GeriamojoVandens</vt:lpstr>
      <vt:lpstr>VAS073_F_Paskirstomosio233GeriamojoVandens</vt:lpstr>
      <vt:lpstr>'Forma 4'!VAS073_F_Paskirstomosio23IsViso</vt:lpstr>
      <vt:lpstr>VAS073_F_Paskirstomosio23IsViso</vt:lpstr>
      <vt:lpstr>'Forma 4'!VAS073_F_Paskirstomosio241NuotekuSurinkimas</vt:lpstr>
      <vt:lpstr>VAS073_F_Paskirstomosio241NuotekuSurinkimas</vt:lpstr>
      <vt:lpstr>'Forma 4'!VAS073_F_Paskirstomosio242NuotekuValymas</vt:lpstr>
      <vt:lpstr>VAS073_F_Paskirstomosio242NuotekuValymas</vt:lpstr>
      <vt:lpstr>'Forma 4'!VAS073_F_Paskirstomosio243NuotekuDumblo</vt:lpstr>
      <vt:lpstr>VAS073_F_Paskirstomosio243NuotekuDumblo</vt:lpstr>
      <vt:lpstr>'Forma 4'!VAS073_F_Paskirstomosio24IsViso</vt:lpstr>
      <vt:lpstr>VAS073_F_Paskirstomosio24IsViso</vt:lpstr>
      <vt:lpstr>'Forma 4'!VAS073_F_Paskirstomosio25PavirsiniuNuoteku</vt:lpstr>
      <vt:lpstr>VAS073_F_Paskirstomosio25PavirsiniuNuoteku</vt:lpstr>
      <vt:lpstr>'Forma 4'!VAS073_F_Paskirstomosio26KitosReguliuojamosios</vt:lpstr>
      <vt:lpstr>VAS073_F_Paskirstomosio26KitosReguliuojamosios</vt:lpstr>
      <vt:lpstr>'Forma 4'!VAS073_F_Paskirstomosio27KitosVeiklos</vt:lpstr>
      <vt:lpstr>VAS073_F_Paskirstomosio27KitosVeiklos</vt:lpstr>
      <vt:lpstr>'Forma 4'!VAS073_F_Paskirstomosio2Apskaitosveikla1</vt:lpstr>
      <vt:lpstr>VAS073_F_Paskirstomosio2Apskaitosveikla1</vt:lpstr>
      <vt:lpstr>'Forma 4'!VAS073_F_Paskirstomosio2Kitareguliuoja1</vt:lpstr>
      <vt:lpstr>VAS073_F_Paskirstomosio2Kitareguliuoja1</vt:lpstr>
      <vt:lpstr>'Forma 4'!VAS073_F_Paskirstomujus11IS</vt:lpstr>
      <vt:lpstr>VAS073_F_Paskirstomujus11IS</vt:lpstr>
      <vt:lpstr>'Forma 4'!VAS073_F_Pastopasiuntin11IS</vt:lpstr>
      <vt:lpstr>VAS073_F_Pastopasiuntin11IS</vt:lpstr>
      <vt:lpstr>'Forma 4'!VAS073_F_Pastopasiuntin131GeriamojoVandens</vt:lpstr>
      <vt:lpstr>VAS073_F_Pastopasiuntin131GeriamojoVandens</vt:lpstr>
      <vt:lpstr>'Forma 4'!VAS073_F_Pastopasiuntin132GeriamojoVandens</vt:lpstr>
      <vt:lpstr>VAS073_F_Pastopasiuntin132GeriamojoVandens</vt:lpstr>
      <vt:lpstr>'Forma 4'!VAS073_F_Pastopasiuntin133GeriamojoVandens</vt:lpstr>
      <vt:lpstr>VAS073_F_Pastopasiuntin133GeriamojoVandens</vt:lpstr>
      <vt:lpstr>'Forma 4'!VAS073_F_Pastopasiuntin13IsViso</vt:lpstr>
      <vt:lpstr>VAS073_F_Pastopasiuntin13IsViso</vt:lpstr>
      <vt:lpstr>'Forma 4'!VAS073_F_Pastopasiuntin141NuotekuSurinkimas</vt:lpstr>
      <vt:lpstr>VAS073_F_Pastopasiuntin141NuotekuSurinkimas</vt:lpstr>
      <vt:lpstr>'Forma 4'!VAS073_F_Pastopasiuntin142NuotekuValymas</vt:lpstr>
      <vt:lpstr>VAS073_F_Pastopasiuntin142NuotekuValymas</vt:lpstr>
      <vt:lpstr>'Forma 4'!VAS073_F_Pastopasiuntin143NuotekuDumblo</vt:lpstr>
      <vt:lpstr>VAS073_F_Pastopasiuntin143NuotekuDumblo</vt:lpstr>
      <vt:lpstr>'Forma 4'!VAS073_F_Pastopasiuntin14IsViso</vt:lpstr>
      <vt:lpstr>VAS073_F_Pastopasiuntin14IsViso</vt:lpstr>
      <vt:lpstr>'Forma 4'!VAS073_F_Pastopasiuntin15PavirsiniuNuoteku</vt:lpstr>
      <vt:lpstr>VAS073_F_Pastopasiuntin15PavirsiniuNuoteku</vt:lpstr>
      <vt:lpstr>'Forma 4'!VAS073_F_Pastopasiuntin16KitosReguliuojamosios</vt:lpstr>
      <vt:lpstr>VAS073_F_Pastopasiuntin16KitosReguliuojamosios</vt:lpstr>
      <vt:lpstr>'Forma 4'!VAS073_F_Pastopasiuntin17KitosVeiklos</vt:lpstr>
      <vt:lpstr>VAS073_F_Pastopasiuntin17KitosVeiklos</vt:lpstr>
      <vt:lpstr>'Forma 4'!VAS073_F_Pastopasiuntin1Apskaitosveikla1</vt:lpstr>
      <vt:lpstr>VAS073_F_Pastopasiuntin1Apskaitosveikla1</vt:lpstr>
      <vt:lpstr>'Forma 4'!VAS073_F_Pastopasiuntin1Kitareguliuoja1</vt:lpstr>
      <vt:lpstr>VAS073_F_Pastopasiuntin1Kitareguliuoja1</vt:lpstr>
      <vt:lpstr>'Forma 4'!VAS073_F_Pastopasiuntin21IS</vt:lpstr>
      <vt:lpstr>VAS073_F_Pastopasiuntin21IS</vt:lpstr>
      <vt:lpstr>'Forma 4'!VAS073_F_Pastopasiuntin231GeriamojoVandens</vt:lpstr>
      <vt:lpstr>VAS073_F_Pastopasiuntin231GeriamojoVandens</vt:lpstr>
      <vt:lpstr>'Forma 4'!VAS073_F_Pastopasiuntin232GeriamojoVandens</vt:lpstr>
      <vt:lpstr>VAS073_F_Pastopasiuntin232GeriamojoVandens</vt:lpstr>
      <vt:lpstr>'Forma 4'!VAS073_F_Pastopasiuntin233GeriamojoVandens</vt:lpstr>
      <vt:lpstr>VAS073_F_Pastopasiuntin233GeriamojoVandens</vt:lpstr>
      <vt:lpstr>'Forma 4'!VAS073_F_Pastopasiuntin23IsViso</vt:lpstr>
      <vt:lpstr>VAS073_F_Pastopasiuntin23IsViso</vt:lpstr>
      <vt:lpstr>'Forma 4'!VAS073_F_Pastopasiuntin241NuotekuSurinkimas</vt:lpstr>
      <vt:lpstr>VAS073_F_Pastopasiuntin241NuotekuSurinkimas</vt:lpstr>
      <vt:lpstr>'Forma 4'!VAS073_F_Pastopasiuntin242NuotekuValymas</vt:lpstr>
      <vt:lpstr>VAS073_F_Pastopasiuntin242NuotekuValymas</vt:lpstr>
      <vt:lpstr>'Forma 4'!VAS073_F_Pastopasiuntin243NuotekuDumblo</vt:lpstr>
      <vt:lpstr>VAS073_F_Pastopasiuntin243NuotekuDumblo</vt:lpstr>
      <vt:lpstr>'Forma 4'!VAS073_F_Pastopasiuntin24IsViso</vt:lpstr>
      <vt:lpstr>VAS073_F_Pastopasiuntin24IsViso</vt:lpstr>
      <vt:lpstr>'Forma 4'!VAS073_F_Pastopasiuntin25PavirsiniuNuoteku</vt:lpstr>
      <vt:lpstr>VAS073_F_Pastopasiuntin25PavirsiniuNuoteku</vt:lpstr>
      <vt:lpstr>'Forma 4'!VAS073_F_Pastopasiuntin26KitosReguliuojamosios</vt:lpstr>
      <vt:lpstr>VAS073_F_Pastopasiuntin26KitosReguliuojamosios</vt:lpstr>
      <vt:lpstr>'Forma 4'!VAS073_F_Pastopasiuntin27KitosVeiklos</vt:lpstr>
      <vt:lpstr>VAS073_F_Pastopasiuntin27KitosVeiklos</vt:lpstr>
      <vt:lpstr>'Forma 4'!VAS073_F_Pastopasiuntin2Apskaitosveikla1</vt:lpstr>
      <vt:lpstr>VAS073_F_Pastopasiuntin2Apskaitosveikla1</vt:lpstr>
      <vt:lpstr>'Forma 4'!VAS073_F_Pastopasiuntin2Kitareguliuoja1</vt:lpstr>
      <vt:lpstr>VAS073_F_Pastopasiuntin2Kitareguliuoja1</vt:lpstr>
      <vt:lpstr>'Forma 4'!VAS073_F_Pastopasiuntin31IS</vt:lpstr>
      <vt:lpstr>VAS073_F_Pastopasiuntin31IS</vt:lpstr>
      <vt:lpstr>'Forma 4'!VAS073_F_Pastopasiuntin331GeriamojoVandens</vt:lpstr>
      <vt:lpstr>VAS073_F_Pastopasiuntin331GeriamojoVandens</vt:lpstr>
      <vt:lpstr>'Forma 4'!VAS073_F_Pastopasiuntin332GeriamojoVandens</vt:lpstr>
      <vt:lpstr>VAS073_F_Pastopasiuntin332GeriamojoVandens</vt:lpstr>
      <vt:lpstr>'Forma 4'!VAS073_F_Pastopasiuntin333GeriamojoVandens</vt:lpstr>
      <vt:lpstr>VAS073_F_Pastopasiuntin333GeriamojoVandens</vt:lpstr>
      <vt:lpstr>'Forma 4'!VAS073_F_Pastopasiuntin33IsViso</vt:lpstr>
      <vt:lpstr>VAS073_F_Pastopasiuntin33IsViso</vt:lpstr>
      <vt:lpstr>'Forma 4'!VAS073_F_Pastopasiuntin341NuotekuSurinkimas</vt:lpstr>
      <vt:lpstr>VAS073_F_Pastopasiuntin341NuotekuSurinkimas</vt:lpstr>
      <vt:lpstr>'Forma 4'!VAS073_F_Pastopasiuntin342NuotekuValymas</vt:lpstr>
      <vt:lpstr>VAS073_F_Pastopasiuntin342NuotekuValymas</vt:lpstr>
      <vt:lpstr>'Forma 4'!VAS073_F_Pastopasiuntin343NuotekuDumblo</vt:lpstr>
      <vt:lpstr>VAS073_F_Pastopasiuntin343NuotekuDumblo</vt:lpstr>
      <vt:lpstr>'Forma 4'!VAS073_F_Pastopasiuntin34IsViso</vt:lpstr>
      <vt:lpstr>VAS073_F_Pastopasiuntin34IsViso</vt:lpstr>
      <vt:lpstr>'Forma 4'!VAS073_F_Pastopasiuntin35PavirsiniuNuoteku</vt:lpstr>
      <vt:lpstr>VAS073_F_Pastopasiuntin35PavirsiniuNuoteku</vt:lpstr>
      <vt:lpstr>'Forma 4'!VAS073_F_Pastopasiuntin36KitosReguliuojamosios</vt:lpstr>
      <vt:lpstr>VAS073_F_Pastopasiuntin36KitosReguliuojamosios</vt:lpstr>
      <vt:lpstr>'Forma 4'!VAS073_F_Pastopasiuntin37KitosVeiklos</vt:lpstr>
      <vt:lpstr>VAS073_F_Pastopasiuntin37KitosVeiklos</vt:lpstr>
      <vt:lpstr>'Forma 4'!VAS073_F_Pastopasiuntin3Apskaitosveikla1</vt:lpstr>
      <vt:lpstr>VAS073_F_Pastopasiuntin3Apskaitosveikla1</vt:lpstr>
      <vt:lpstr>'Forma 4'!VAS073_F_Pastopasiuntin3Kitareguliuoja1</vt:lpstr>
      <vt:lpstr>VAS073_F_Pastopasiuntin3Kitareguliuoja1</vt:lpstr>
      <vt:lpstr>'Forma 4'!VAS073_F_Pastopasiuntin41IS</vt:lpstr>
      <vt:lpstr>VAS073_F_Pastopasiuntin41IS</vt:lpstr>
      <vt:lpstr>'Forma 4'!VAS073_F_Pastopasiuntin431GeriamojoVandens</vt:lpstr>
      <vt:lpstr>VAS073_F_Pastopasiuntin431GeriamojoVandens</vt:lpstr>
      <vt:lpstr>'Forma 4'!VAS073_F_Pastopasiuntin432GeriamojoVandens</vt:lpstr>
      <vt:lpstr>VAS073_F_Pastopasiuntin432GeriamojoVandens</vt:lpstr>
      <vt:lpstr>'Forma 4'!VAS073_F_Pastopasiuntin433GeriamojoVandens</vt:lpstr>
      <vt:lpstr>VAS073_F_Pastopasiuntin433GeriamojoVandens</vt:lpstr>
      <vt:lpstr>'Forma 4'!VAS073_F_Pastopasiuntin43IsViso</vt:lpstr>
      <vt:lpstr>VAS073_F_Pastopasiuntin43IsViso</vt:lpstr>
      <vt:lpstr>'Forma 4'!VAS073_F_Pastopasiuntin441NuotekuSurinkimas</vt:lpstr>
      <vt:lpstr>VAS073_F_Pastopasiuntin441NuotekuSurinkimas</vt:lpstr>
      <vt:lpstr>'Forma 4'!VAS073_F_Pastopasiuntin442NuotekuValymas</vt:lpstr>
      <vt:lpstr>VAS073_F_Pastopasiuntin442NuotekuValymas</vt:lpstr>
      <vt:lpstr>'Forma 4'!VAS073_F_Pastopasiuntin443NuotekuDumblo</vt:lpstr>
      <vt:lpstr>VAS073_F_Pastopasiuntin443NuotekuDumblo</vt:lpstr>
      <vt:lpstr>'Forma 4'!VAS073_F_Pastopasiuntin44IsViso</vt:lpstr>
      <vt:lpstr>VAS073_F_Pastopasiuntin44IsViso</vt:lpstr>
      <vt:lpstr>'Forma 4'!VAS073_F_Pastopasiuntin45PavirsiniuNuoteku</vt:lpstr>
      <vt:lpstr>VAS073_F_Pastopasiuntin45PavirsiniuNuoteku</vt:lpstr>
      <vt:lpstr>'Forma 4'!VAS073_F_Pastopasiuntin46KitosReguliuojamosios</vt:lpstr>
      <vt:lpstr>VAS073_F_Pastopasiuntin46KitosReguliuojamosios</vt:lpstr>
      <vt:lpstr>'Forma 4'!VAS073_F_Pastopasiuntin47KitosVeiklos</vt:lpstr>
      <vt:lpstr>VAS073_F_Pastopasiuntin47KitosVeiklos</vt:lpstr>
      <vt:lpstr>'Forma 4'!VAS073_F_Pastopasiuntin4Apskaitosveikla1</vt:lpstr>
      <vt:lpstr>VAS073_F_Pastopasiuntin4Apskaitosveikla1</vt:lpstr>
      <vt:lpstr>'Forma 4'!VAS073_F_Pastopasiuntin4Kitareguliuoja1</vt:lpstr>
      <vt:lpstr>VAS073_F_Pastopasiuntin4Kitareguliuoja1</vt:lpstr>
      <vt:lpstr>'Forma 4'!VAS073_F_Pastoviosiospa11IS</vt:lpstr>
      <vt:lpstr>VAS073_F_Pastoviosiospa11IS</vt:lpstr>
      <vt:lpstr>'Forma 4'!VAS073_F_Pastoviosiospa131GeriamojoVandens</vt:lpstr>
      <vt:lpstr>VAS073_F_Pastoviosiospa131GeriamojoVandens</vt:lpstr>
      <vt:lpstr>'Forma 4'!VAS073_F_Pastoviosiospa132GeriamojoVandens</vt:lpstr>
      <vt:lpstr>VAS073_F_Pastoviosiospa132GeriamojoVandens</vt:lpstr>
      <vt:lpstr>'Forma 4'!VAS073_F_Pastoviosiospa133GeriamojoVandens</vt:lpstr>
      <vt:lpstr>VAS073_F_Pastoviosiospa133GeriamojoVandens</vt:lpstr>
      <vt:lpstr>'Forma 4'!VAS073_F_Pastoviosiospa13IsViso</vt:lpstr>
      <vt:lpstr>VAS073_F_Pastoviosiospa13IsViso</vt:lpstr>
      <vt:lpstr>'Forma 4'!VAS073_F_Pastoviosiospa141NuotekuSurinkimas</vt:lpstr>
      <vt:lpstr>VAS073_F_Pastoviosiospa141NuotekuSurinkimas</vt:lpstr>
      <vt:lpstr>'Forma 4'!VAS073_F_Pastoviosiospa142NuotekuValymas</vt:lpstr>
      <vt:lpstr>VAS073_F_Pastoviosiospa142NuotekuValymas</vt:lpstr>
      <vt:lpstr>'Forma 4'!VAS073_F_Pastoviosiospa143NuotekuDumblo</vt:lpstr>
      <vt:lpstr>VAS073_F_Pastoviosiospa143NuotekuDumblo</vt:lpstr>
      <vt:lpstr>'Forma 4'!VAS073_F_Pastoviosiospa14IsViso</vt:lpstr>
      <vt:lpstr>VAS073_F_Pastoviosiospa14IsViso</vt:lpstr>
      <vt:lpstr>'Forma 4'!VAS073_F_Pastoviosiospa15PavirsiniuNuoteku</vt:lpstr>
      <vt:lpstr>VAS073_F_Pastoviosiospa15PavirsiniuNuoteku</vt:lpstr>
      <vt:lpstr>'Forma 4'!VAS073_F_Pastoviosiospa16KitosReguliuojamosios</vt:lpstr>
      <vt:lpstr>VAS073_F_Pastoviosiospa16KitosReguliuojamosios</vt:lpstr>
      <vt:lpstr>'Forma 4'!VAS073_F_Pastoviosiospa17KitosVeiklos</vt:lpstr>
      <vt:lpstr>VAS073_F_Pastoviosiospa17KitosVeiklos</vt:lpstr>
      <vt:lpstr>'Forma 4'!VAS073_F_Pastoviosiospa1Apskaitosveikla1</vt:lpstr>
      <vt:lpstr>VAS073_F_Pastoviosiospa1Apskaitosveikla1</vt:lpstr>
      <vt:lpstr>'Forma 4'!VAS073_F_Pastoviosiospa1Kitareguliuoja1</vt:lpstr>
      <vt:lpstr>VAS073_F_Pastoviosiospa1Kitareguliuoja1</vt:lpstr>
      <vt:lpstr>'Forma 4'!VAS073_F_Patalpuprieziu11IS</vt:lpstr>
      <vt:lpstr>VAS073_F_Patalpuprieziu11IS</vt:lpstr>
      <vt:lpstr>'Forma 4'!VAS073_F_Patalpuprieziu131GeriamojoVandens</vt:lpstr>
      <vt:lpstr>VAS073_F_Patalpuprieziu131GeriamojoVandens</vt:lpstr>
      <vt:lpstr>'Forma 4'!VAS073_F_Patalpuprieziu132GeriamojoVandens</vt:lpstr>
      <vt:lpstr>VAS073_F_Patalpuprieziu132GeriamojoVandens</vt:lpstr>
      <vt:lpstr>'Forma 4'!VAS073_F_Patalpuprieziu133GeriamojoVandens</vt:lpstr>
      <vt:lpstr>VAS073_F_Patalpuprieziu133GeriamojoVandens</vt:lpstr>
      <vt:lpstr>'Forma 4'!VAS073_F_Patalpuprieziu13IsViso</vt:lpstr>
      <vt:lpstr>VAS073_F_Patalpuprieziu13IsViso</vt:lpstr>
      <vt:lpstr>'Forma 4'!VAS073_F_Patalpuprieziu141NuotekuSurinkimas</vt:lpstr>
      <vt:lpstr>VAS073_F_Patalpuprieziu141NuotekuSurinkimas</vt:lpstr>
      <vt:lpstr>'Forma 4'!VAS073_F_Patalpuprieziu142NuotekuValymas</vt:lpstr>
      <vt:lpstr>VAS073_F_Patalpuprieziu142NuotekuValymas</vt:lpstr>
      <vt:lpstr>'Forma 4'!VAS073_F_Patalpuprieziu143NuotekuDumblo</vt:lpstr>
      <vt:lpstr>VAS073_F_Patalpuprieziu143NuotekuDumblo</vt:lpstr>
      <vt:lpstr>'Forma 4'!VAS073_F_Patalpuprieziu14IsViso</vt:lpstr>
      <vt:lpstr>VAS073_F_Patalpuprieziu14IsViso</vt:lpstr>
      <vt:lpstr>'Forma 4'!VAS073_F_Patalpuprieziu15PavirsiniuNuoteku</vt:lpstr>
      <vt:lpstr>VAS073_F_Patalpuprieziu15PavirsiniuNuoteku</vt:lpstr>
      <vt:lpstr>'Forma 4'!VAS073_F_Patalpuprieziu16KitosReguliuojamosios</vt:lpstr>
      <vt:lpstr>VAS073_F_Patalpuprieziu16KitosReguliuojamosios</vt:lpstr>
      <vt:lpstr>'Forma 4'!VAS073_F_Patalpuprieziu17KitosVeiklos</vt:lpstr>
      <vt:lpstr>VAS073_F_Patalpuprieziu17KitosVeiklos</vt:lpstr>
      <vt:lpstr>'Forma 4'!VAS073_F_Patalpuprieziu1Apskaitosveikla1</vt:lpstr>
      <vt:lpstr>VAS073_F_Patalpuprieziu1Apskaitosveikla1</vt:lpstr>
      <vt:lpstr>'Forma 4'!VAS073_F_Patalpuprieziu1Kitareguliuoja1</vt:lpstr>
      <vt:lpstr>VAS073_F_Patalpuprieziu1Kitareguliuoja1</vt:lpstr>
      <vt:lpstr>'Forma 4'!VAS073_F_Patalpuprieziu21IS</vt:lpstr>
      <vt:lpstr>VAS073_F_Patalpuprieziu21IS</vt:lpstr>
      <vt:lpstr>'Forma 4'!VAS073_F_Patalpuprieziu231GeriamojoVandens</vt:lpstr>
      <vt:lpstr>VAS073_F_Patalpuprieziu231GeriamojoVandens</vt:lpstr>
      <vt:lpstr>'Forma 4'!VAS073_F_Patalpuprieziu232GeriamojoVandens</vt:lpstr>
      <vt:lpstr>VAS073_F_Patalpuprieziu232GeriamojoVandens</vt:lpstr>
      <vt:lpstr>'Forma 4'!VAS073_F_Patalpuprieziu233GeriamojoVandens</vt:lpstr>
      <vt:lpstr>VAS073_F_Patalpuprieziu233GeriamojoVandens</vt:lpstr>
      <vt:lpstr>'Forma 4'!VAS073_F_Patalpuprieziu23IsViso</vt:lpstr>
      <vt:lpstr>VAS073_F_Patalpuprieziu23IsViso</vt:lpstr>
      <vt:lpstr>'Forma 4'!VAS073_F_Patalpuprieziu241NuotekuSurinkimas</vt:lpstr>
      <vt:lpstr>VAS073_F_Patalpuprieziu241NuotekuSurinkimas</vt:lpstr>
      <vt:lpstr>'Forma 4'!VAS073_F_Patalpuprieziu242NuotekuValymas</vt:lpstr>
      <vt:lpstr>VAS073_F_Patalpuprieziu242NuotekuValymas</vt:lpstr>
      <vt:lpstr>'Forma 4'!VAS073_F_Patalpuprieziu243NuotekuDumblo</vt:lpstr>
      <vt:lpstr>VAS073_F_Patalpuprieziu243NuotekuDumblo</vt:lpstr>
      <vt:lpstr>'Forma 4'!VAS073_F_Patalpuprieziu24IsViso</vt:lpstr>
      <vt:lpstr>VAS073_F_Patalpuprieziu24IsViso</vt:lpstr>
      <vt:lpstr>'Forma 4'!VAS073_F_Patalpuprieziu25PavirsiniuNuoteku</vt:lpstr>
      <vt:lpstr>VAS073_F_Patalpuprieziu25PavirsiniuNuoteku</vt:lpstr>
      <vt:lpstr>'Forma 4'!VAS073_F_Patalpuprieziu26KitosReguliuojamosios</vt:lpstr>
      <vt:lpstr>VAS073_F_Patalpuprieziu26KitosReguliuojamosios</vt:lpstr>
      <vt:lpstr>'Forma 4'!VAS073_F_Patalpuprieziu27KitosVeiklos</vt:lpstr>
      <vt:lpstr>VAS073_F_Patalpuprieziu27KitosVeiklos</vt:lpstr>
      <vt:lpstr>'Forma 4'!VAS073_F_Patalpuprieziu2Apskaitosveikla1</vt:lpstr>
      <vt:lpstr>VAS073_F_Patalpuprieziu2Apskaitosveikla1</vt:lpstr>
      <vt:lpstr>'Forma 4'!VAS073_F_Patalpuprieziu2Kitareguliuoja1</vt:lpstr>
      <vt:lpstr>VAS073_F_Patalpuprieziu2Kitareguliuoja1</vt:lpstr>
      <vt:lpstr>'Forma 4'!VAS073_F_Patalpuprieziu31IS</vt:lpstr>
      <vt:lpstr>VAS073_F_Patalpuprieziu31IS</vt:lpstr>
      <vt:lpstr>'Forma 4'!VAS073_F_Patalpuprieziu331GeriamojoVandens</vt:lpstr>
      <vt:lpstr>VAS073_F_Patalpuprieziu331GeriamojoVandens</vt:lpstr>
      <vt:lpstr>'Forma 4'!VAS073_F_Patalpuprieziu332GeriamojoVandens</vt:lpstr>
      <vt:lpstr>VAS073_F_Patalpuprieziu332GeriamojoVandens</vt:lpstr>
      <vt:lpstr>'Forma 4'!VAS073_F_Patalpuprieziu333GeriamojoVandens</vt:lpstr>
      <vt:lpstr>VAS073_F_Patalpuprieziu333GeriamojoVandens</vt:lpstr>
      <vt:lpstr>'Forma 4'!VAS073_F_Patalpuprieziu33IsViso</vt:lpstr>
      <vt:lpstr>VAS073_F_Patalpuprieziu33IsViso</vt:lpstr>
      <vt:lpstr>'Forma 4'!VAS073_F_Patalpuprieziu341NuotekuSurinkimas</vt:lpstr>
      <vt:lpstr>VAS073_F_Patalpuprieziu341NuotekuSurinkimas</vt:lpstr>
      <vt:lpstr>'Forma 4'!VAS073_F_Patalpuprieziu342NuotekuValymas</vt:lpstr>
      <vt:lpstr>VAS073_F_Patalpuprieziu342NuotekuValymas</vt:lpstr>
      <vt:lpstr>'Forma 4'!VAS073_F_Patalpuprieziu343NuotekuDumblo</vt:lpstr>
      <vt:lpstr>VAS073_F_Patalpuprieziu343NuotekuDumblo</vt:lpstr>
      <vt:lpstr>'Forma 4'!VAS073_F_Patalpuprieziu34IsViso</vt:lpstr>
      <vt:lpstr>VAS073_F_Patalpuprieziu34IsViso</vt:lpstr>
      <vt:lpstr>'Forma 4'!VAS073_F_Patalpuprieziu35PavirsiniuNuoteku</vt:lpstr>
      <vt:lpstr>VAS073_F_Patalpuprieziu35PavirsiniuNuoteku</vt:lpstr>
      <vt:lpstr>'Forma 4'!VAS073_F_Patalpuprieziu36KitosReguliuojamosios</vt:lpstr>
      <vt:lpstr>VAS073_F_Patalpuprieziu36KitosReguliuojamosios</vt:lpstr>
      <vt:lpstr>'Forma 4'!VAS073_F_Patalpuprieziu37KitosVeiklos</vt:lpstr>
      <vt:lpstr>VAS073_F_Patalpuprieziu37KitosVeiklos</vt:lpstr>
      <vt:lpstr>'Forma 4'!VAS073_F_Patalpuprieziu3Apskaitosveikla1</vt:lpstr>
      <vt:lpstr>VAS073_F_Patalpuprieziu3Apskaitosveikla1</vt:lpstr>
      <vt:lpstr>'Forma 4'!VAS073_F_Patalpuprieziu3Kitareguliuoja1</vt:lpstr>
      <vt:lpstr>VAS073_F_Patalpuprieziu3Kitareguliuoja1</vt:lpstr>
      <vt:lpstr>'Forma 4'!VAS073_F_Patalpuprieziu41IS</vt:lpstr>
      <vt:lpstr>VAS073_F_Patalpuprieziu41IS</vt:lpstr>
      <vt:lpstr>'Forma 4'!VAS073_F_Patalpuprieziu431GeriamojoVandens</vt:lpstr>
      <vt:lpstr>VAS073_F_Patalpuprieziu431GeriamojoVandens</vt:lpstr>
      <vt:lpstr>'Forma 4'!VAS073_F_Patalpuprieziu432GeriamojoVandens</vt:lpstr>
      <vt:lpstr>VAS073_F_Patalpuprieziu432GeriamojoVandens</vt:lpstr>
      <vt:lpstr>'Forma 4'!VAS073_F_Patalpuprieziu433GeriamojoVandens</vt:lpstr>
      <vt:lpstr>VAS073_F_Patalpuprieziu433GeriamojoVandens</vt:lpstr>
      <vt:lpstr>'Forma 4'!VAS073_F_Patalpuprieziu43IsViso</vt:lpstr>
      <vt:lpstr>VAS073_F_Patalpuprieziu43IsViso</vt:lpstr>
      <vt:lpstr>'Forma 4'!VAS073_F_Patalpuprieziu441NuotekuSurinkimas</vt:lpstr>
      <vt:lpstr>VAS073_F_Patalpuprieziu441NuotekuSurinkimas</vt:lpstr>
      <vt:lpstr>'Forma 4'!VAS073_F_Patalpuprieziu442NuotekuValymas</vt:lpstr>
      <vt:lpstr>VAS073_F_Patalpuprieziu442NuotekuValymas</vt:lpstr>
      <vt:lpstr>'Forma 4'!VAS073_F_Patalpuprieziu443NuotekuDumblo</vt:lpstr>
      <vt:lpstr>VAS073_F_Patalpuprieziu443NuotekuDumblo</vt:lpstr>
      <vt:lpstr>'Forma 4'!VAS073_F_Patalpuprieziu44IsViso</vt:lpstr>
      <vt:lpstr>VAS073_F_Patalpuprieziu44IsViso</vt:lpstr>
      <vt:lpstr>'Forma 4'!VAS073_F_Patalpuprieziu45PavirsiniuNuoteku</vt:lpstr>
      <vt:lpstr>VAS073_F_Patalpuprieziu45PavirsiniuNuoteku</vt:lpstr>
      <vt:lpstr>'Forma 4'!VAS073_F_Patalpuprieziu46KitosReguliuojamosios</vt:lpstr>
      <vt:lpstr>VAS073_F_Patalpuprieziu46KitosReguliuojamosios</vt:lpstr>
      <vt:lpstr>'Forma 4'!VAS073_F_Patalpuprieziu47KitosVeiklos</vt:lpstr>
      <vt:lpstr>VAS073_F_Patalpuprieziu47KitosVeiklos</vt:lpstr>
      <vt:lpstr>'Forma 4'!VAS073_F_Patalpuprieziu4Apskaitosveikla1</vt:lpstr>
      <vt:lpstr>VAS073_F_Patalpuprieziu4Apskaitosveikla1</vt:lpstr>
      <vt:lpstr>'Forma 4'!VAS073_F_Patalpuprieziu4Kitareguliuoja1</vt:lpstr>
      <vt:lpstr>VAS073_F_Patalpuprieziu4Kitareguliuoja1</vt:lpstr>
      <vt:lpstr>'Forma 4'!VAS073_F_Patalpusildymo11IS</vt:lpstr>
      <vt:lpstr>VAS073_F_Patalpusildymo11IS</vt:lpstr>
      <vt:lpstr>'Forma 4'!VAS073_F_Patalpusildymo131GeriamojoVandens</vt:lpstr>
      <vt:lpstr>VAS073_F_Patalpusildymo131GeriamojoVandens</vt:lpstr>
      <vt:lpstr>'Forma 4'!VAS073_F_Patalpusildymo132GeriamojoVandens</vt:lpstr>
      <vt:lpstr>VAS073_F_Patalpusildymo132GeriamojoVandens</vt:lpstr>
      <vt:lpstr>'Forma 4'!VAS073_F_Patalpusildymo133GeriamojoVandens</vt:lpstr>
      <vt:lpstr>VAS073_F_Patalpusildymo133GeriamojoVandens</vt:lpstr>
      <vt:lpstr>'Forma 4'!VAS073_F_Patalpusildymo13IsViso</vt:lpstr>
      <vt:lpstr>VAS073_F_Patalpusildymo13IsViso</vt:lpstr>
      <vt:lpstr>'Forma 4'!VAS073_F_Patalpusildymo141NuotekuSurinkimas</vt:lpstr>
      <vt:lpstr>VAS073_F_Patalpusildymo141NuotekuSurinkimas</vt:lpstr>
      <vt:lpstr>'Forma 4'!VAS073_F_Patalpusildymo142NuotekuValymas</vt:lpstr>
      <vt:lpstr>VAS073_F_Patalpusildymo142NuotekuValymas</vt:lpstr>
      <vt:lpstr>'Forma 4'!VAS073_F_Patalpusildymo143NuotekuDumblo</vt:lpstr>
      <vt:lpstr>VAS073_F_Patalpusildymo143NuotekuDumblo</vt:lpstr>
      <vt:lpstr>'Forma 4'!VAS073_F_Patalpusildymo14IsViso</vt:lpstr>
      <vt:lpstr>VAS073_F_Patalpusildymo14IsViso</vt:lpstr>
      <vt:lpstr>'Forma 4'!VAS073_F_Patalpusildymo15PavirsiniuNuoteku</vt:lpstr>
      <vt:lpstr>VAS073_F_Patalpusildymo15PavirsiniuNuoteku</vt:lpstr>
      <vt:lpstr>'Forma 4'!VAS073_F_Patalpusildymo16KitosReguliuojamosios</vt:lpstr>
      <vt:lpstr>VAS073_F_Patalpusildymo16KitosReguliuojamosios</vt:lpstr>
      <vt:lpstr>'Forma 4'!VAS073_F_Patalpusildymo17KitosVeiklos</vt:lpstr>
      <vt:lpstr>VAS073_F_Patalpusildymo17KitosVeiklos</vt:lpstr>
      <vt:lpstr>'Forma 4'!VAS073_F_Patalpusildymo1Apskaitosveikla1</vt:lpstr>
      <vt:lpstr>VAS073_F_Patalpusildymo1Apskaitosveikla1</vt:lpstr>
      <vt:lpstr>'Forma 4'!VAS073_F_Patalpusildymo1Kitareguliuoja1</vt:lpstr>
      <vt:lpstr>VAS073_F_Patalpusildymo1Kitareguliuoja1</vt:lpstr>
      <vt:lpstr>'Forma 4'!VAS073_F_Patalpusildymo21IS</vt:lpstr>
      <vt:lpstr>VAS073_F_Patalpusildymo21IS</vt:lpstr>
      <vt:lpstr>'Forma 4'!VAS073_F_Patalpusildymo231GeriamojoVandens</vt:lpstr>
      <vt:lpstr>VAS073_F_Patalpusildymo231GeriamojoVandens</vt:lpstr>
      <vt:lpstr>'Forma 4'!VAS073_F_Patalpusildymo232GeriamojoVandens</vt:lpstr>
      <vt:lpstr>VAS073_F_Patalpusildymo232GeriamojoVandens</vt:lpstr>
      <vt:lpstr>'Forma 4'!VAS073_F_Patalpusildymo233GeriamojoVandens</vt:lpstr>
      <vt:lpstr>VAS073_F_Patalpusildymo233GeriamojoVandens</vt:lpstr>
      <vt:lpstr>'Forma 4'!VAS073_F_Patalpusildymo23IsViso</vt:lpstr>
      <vt:lpstr>VAS073_F_Patalpusildymo23IsViso</vt:lpstr>
      <vt:lpstr>'Forma 4'!VAS073_F_Patalpusildymo241NuotekuSurinkimas</vt:lpstr>
      <vt:lpstr>VAS073_F_Patalpusildymo241NuotekuSurinkimas</vt:lpstr>
      <vt:lpstr>'Forma 4'!VAS073_F_Patalpusildymo242NuotekuValymas</vt:lpstr>
      <vt:lpstr>VAS073_F_Patalpusildymo242NuotekuValymas</vt:lpstr>
      <vt:lpstr>'Forma 4'!VAS073_F_Patalpusildymo243NuotekuDumblo</vt:lpstr>
      <vt:lpstr>VAS073_F_Patalpusildymo243NuotekuDumblo</vt:lpstr>
      <vt:lpstr>'Forma 4'!VAS073_F_Patalpusildymo24IsViso</vt:lpstr>
      <vt:lpstr>VAS073_F_Patalpusildymo24IsViso</vt:lpstr>
      <vt:lpstr>'Forma 4'!VAS073_F_Patalpusildymo25PavirsiniuNuoteku</vt:lpstr>
      <vt:lpstr>VAS073_F_Patalpusildymo25PavirsiniuNuoteku</vt:lpstr>
      <vt:lpstr>'Forma 4'!VAS073_F_Patalpusildymo26KitosReguliuojamosios</vt:lpstr>
      <vt:lpstr>VAS073_F_Patalpusildymo26KitosReguliuojamosios</vt:lpstr>
      <vt:lpstr>'Forma 4'!VAS073_F_Patalpusildymo27KitosVeiklos</vt:lpstr>
      <vt:lpstr>VAS073_F_Patalpusildymo27KitosVeiklos</vt:lpstr>
      <vt:lpstr>'Forma 4'!VAS073_F_Patalpusildymo2Apskaitosveikla1</vt:lpstr>
      <vt:lpstr>VAS073_F_Patalpusildymo2Apskaitosveikla1</vt:lpstr>
      <vt:lpstr>'Forma 4'!VAS073_F_Patalpusildymo2Kitareguliuoja1</vt:lpstr>
      <vt:lpstr>VAS073_F_Patalpusildymo2Kitareguliuoja1</vt:lpstr>
      <vt:lpstr>'Forma 4'!VAS073_F_Patalpusildymo31IS</vt:lpstr>
      <vt:lpstr>VAS073_F_Patalpusildymo31IS</vt:lpstr>
      <vt:lpstr>'Forma 4'!VAS073_F_Patalpusildymo331GeriamojoVandens</vt:lpstr>
      <vt:lpstr>VAS073_F_Patalpusildymo331GeriamojoVandens</vt:lpstr>
      <vt:lpstr>'Forma 4'!VAS073_F_Patalpusildymo332GeriamojoVandens</vt:lpstr>
      <vt:lpstr>VAS073_F_Patalpusildymo332GeriamojoVandens</vt:lpstr>
      <vt:lpstr>'Forma 4'!VAS073_F_Patalpusildymo333GeriamojoVandens</vt:lpstr>
      <vt:lpstr>VAS073_F_Patalpusildymo333GeriamojoVandens</vt:lpstr>
      <vt:lpstr>'Forma 4'!VAS073_F_Patalpusildymo33IsViso</vt:lpstr>
      <vt:lpstr>VAS073_F_Patalpusildymo33IsViso</vt:lpstr>
      <vt:lpstr>'Forma 4'!VAS073_F_Patalpusildymo341NuotekuSurinkimas</vt:lpstr>
      <vt:lpstr>VAS073_F_Patalpusildymo341NuotekuSurinkimas</vt:lpstr>
      <vt:lpstr>'Forma 4'!VAS073_F_Patalpusildymo342NuotekuValymas</vt:lpstr>
      <vt:lpstr>VAS073_F_Patalpusildymo342NuotekuValymas</vt:lpstr>
      <vt:lpstr>'Forma 4'!VAS073_F_Patalpusildymo343NuotekuDumblo</vt:lpstr>
      <vt:lpstr>VAS073_F_Patalpusildymo343NuotekuDumblo</vt:lpstr>
      <vt:lpstr>'Forma 4'!VAS073_F_Patalpusildymo34IsViso</vt:lpstr>
      <vt:lpstr>VAS073_F_Patalpusildymo34IsViso</vt:lpstr>
      <vt:lpstr>'Forma 4'!VAS073_F_Patalpusildymo35PavirsiniuNuoteku</vt:lpstr>
      <vt:lpstr>VAS073_F_Patalpusildymo35PavirsiniuNuoteku</vt:lpstr>
      <vt:lpstr>'Forma 4'!VAS073_F_Patalpusildymo36KitosReguliuojamosios</vt:lpstr>
      <vt:lpstr>VAS073_F_Patalpusildymo36KitosReguliuojamosios</vt:lpstr>
      <vt:lpstr>'Forma 4'!VAS073_F_Patalpusildymo37KitosVeiklos</vt:lpstr>
      <vt:lpstr>VAS073_F_Patalpusildymo37KitosVeiklos</vt:lpstr>
      <vt:lpstr>'Forma 4'!VAS073_F_Patalpusildymo3Apskaitosveikla1</vt:lpstr>
      <vt:lpstr>VAS073_F_Patalpusildymo3Apskaitosveikla1</vt:lpstr>
      <vt:lpstr>'Forma 4'!VAS073_F_Patalpusildymo3Kitareguliuoja1</vt:lpstr>
      <vt:lpstr>VAS073_F_Patalpusildymo3Kitareguliuoja1</vt:lpstr>
      <vt:lpstr>'Forma 4'!VAS073_F_Perkamupaslaug11IS</vt:lpstr>
      <vt:lpstr>VAS073_F_Perkamupaslaug11IS</vt:lpstr>
      <vt:lpstr>'Forma 4'!VAS073_F_Perkamupaslaug131GeriamojoVandens</vt:lpstr>
      <vt:lpstr>VAS073_F_Perkamupaslaug131GeriamojoVandens</vt:lpstr>
      <vt:lpstr>'Forma 4'!VAS073_F_Perkamupaslaug132GeriamojoVandens</vt:lpstr>
      <vt:lpstr>VAS073_F_Perkamupaslaug132GeriamojoVandens</vt:lpstr>
      <vt:lpstr>'Forma 4'!VAS073_F_Perkamupaslaug133GeriamojoVandens</vt:lpstr>
      <vt:lpstr>VAS073_F_Perkamupaslaug133GeriamojoVandens</vt:lpstr>
      <vt:lpstr>'Forma 4'!VAS073_F_Perkamupaslaug13IsViso</vt:lpstr>
      <vt:lpstr>VAS073_F_Perkamupaslaug13IsViso</vt:lpstr>
      <vt:lpstr>'Forma 4'!VAS073_F_Perkamupaslaug141NuotekuSurinkimas</vt:lpstr>
      <vt:lpstr>VAS073_F_Perkamupaslaug141NuotekuSurinkimas</vt:lpstr>
      <vt:lpstr>'Forma 4'!VAS073_F_Perkamupaslaug142NuotekuValymas</vt:lpstr>
      <vt:lpstr>VAS073_F_Perkamupaslaug142NuotekuValymas</vt:lpstr>
      <vt:lpstr>'Forma 4'!VAS073_F_Perkamupaslaug143NuotekuDumblo</vt:lpstr>
      <vt:lpstr>VAS073_F_Perkamupaslaug143NuotekuDumblo</vt:lpstr>
      <vt:lpstr>'Forma 4'!VAS073_F_Perkamupaslaug14IsViso</vt:lpstr>
      <vt:lpstr>VAS073_F_Perkamupaslaug14IsViso</vt:lpstr>
      <vt:lpstr>'Forma 4'!VAS073_F_Perkamupaslaug15PavirsiniuNuoteku</vt:lpstr>
      <vt:lpstr>VAS073_F_Perkamupaslaug15PavirsiniuNuoteku</vt:lpstr>
      <vt:lpstr>'Forma 4'!VAS073_F_Perkamupaslaug16KitosReguliuojamosios</vt:lpstr>
      <vt:lpstr>VAS073_F_Perkamupaslaug16KitosReguliuojamosios</vt:lpstr>
      <vt:lpstr>'Forma 4'!VAS073_F_Perkamupaslaug17KitosVeiklos</vt:lpstr>
      <vt:lpstr>VAS073_F_Perkamupaslaug17KitosVeiklos</vt:lpstr>
      <vt:lpstr>'Forma 4'!VAS073_F_Perkamupaslaug1Apskaitosveikla1</vt:lpstr>
      <vt:lpstr>VAS073_F_Perkamupaslaug1Apskaitosveikla1</vt:lpstr>
      <vt:lpstr>'Forma 4'!VAS073_F_Perkamupaslaug1Kitareguliuoja1</vt:lpstr>
      <vt:lpstr>VAS073_F_Perkamupaslaug1Kitareguliuoja1</vt:lpstr>
      <vt:lpstr>'Forma 4'!VAS073_F_Personalosanau11IS</vt:lpstr>
      <vt:lpstr>VAS073_F_Personalosanau11IS</vt:lpstr>
      <vt:lpstr>'Forma 4'!VAS073_F_Personalosanau131GeriamojoVandens</vt:lpstr>
      <vt:lpstr>VAS073_F_Personalosanau131GeriamojoVandens</vt:lpstr>
      <vt:lpstr>'Forma 4'!VAS073_F_Personalosanau132GeriamojoVandens</vt:lpstr>
      <vt:lpstr>VAS073_F_Personalosanau132GeriamojoVandens</vt:lpstr>
      <vt:lpstr>'Forma 4'!VAS073_F_Personalosanau133GeriamojoVandens</vt:lpstr>
      <vt:lpstr>VAS073_F_Personalosanau133GeriamojoVandens</vt:lpstr>
      <vt:lpstr>'Forma 4'!VAS073_F_Personalosanau13IsViso</vt:lpstr>
      <vt:lpstr>VAS073_F_Personalosanau13IsViso</vt:lpstr>
      <vt:lpstr>'Forma 4'!VAS073_F_Personalosanau141NuotekuSurinkimas</vt:lpstr>
      <vt:lpstr>VAS073_F_Personalosanau141NuotekuSurinkimas</vt:lpstr>
      <vt:lpstr>'Forma 4'!VAS073_F_Personalosanau142NuotekuValymas</vt:lpstr>
      <vt:lpstr>VAS073_F_Personalosanau142NuotekuValymas</vt:lpstr>
      <vt:lpstr>'Forma 4'!VAS073_F_Personalosanau143NuotekuDumblo</vt:lpstr>
      <vt:lpstr>VAS073_F_Personalosanau143NuotekuDumblo</vt:lpstr>
      <vt:lpstr>'Forma 4'!VAS073_F_Personalosanau14IsViso</vt:lpstr>
      <vt:lpstr>VAS073_F_Personalosanau14IsViso</vt:lpstr>
      <vt:lpstr>'Forma 4'!VAS073_F_Personalosanau15PavirsiniuNuoteku</vt:lpstr>
      <vt:lpstr>VAS073_F_Personalosanau15PavirsiniuNuoteku</vt:lpstr>
      <vt:lpstr>'Forma 4'!VAS073_F_Personalosanau16KitosReguliuojamosios</vt:lpstr>
      <vt:lpstr>VAS073_F_Personalosanau16KitosReguliuojamosios</vt:lpstr>
      <vt:lpstr>'Forma 4'!VAS073_F_Personalosanau17KitosVeiklos</vt:lpstr>
      <vt:lpstr>VAS073_F_Personalosanau17KitosVeiklos</vt:lpstr>
      <vt:lpstr>'Forma 4'!VAS073_F_Personalosanau1Apskaitosveikla1</vt:lpstr>
      <vt:lpstr>VAS073_F_Personalosanau1Apskaitosveikla1</vt:lpstr>
      <vt:lpstr>'Forma 4'!VAS073_F_Personalosanau1Kitareguliuoja1</vt:lpstr>
      <vt:lpstr>VAS073_F_Personalosanau1Kitareguliuoja1</vt:lpstr>
      <vt:lpstr>'Forma 4'!VAS073_F_Personalosanau21IS</vt:lpstr>
      <vt:lpstr>VAS073_F_Personalosanau21IS</vt:lpstr>
      <vt:lpstr>'Forma 4'!VAS073_F_Personalosanau231GeriamojoVandens</vt:lpstr>
      <vt:lpstr>VAS073_F_Personalosanau231GeriamojoVandens</vt:lpstr>
      <vt:lpstr>'Forma 4'!VAS073_F_Personalosanau232GeriamojoVandens</vt:lpstr>
      <vt:lpstr>VAS073_F_Personalosanau232GeriamojoVandens</vt:lpstr>
      <vt:lpstr>'Forma 4'!VAS073_F_Personalosanau233GeriamojoVandens</vt:lpstr>
      <vt:lpstr>VAS073_F_Personalosanau233GeriamojoVandens</vt:lpstr>
      <vt:lpstr>'Forma 4'!VAS073_F_Personalosanau23IsViso</vt:lpstr>
      <vt:lpstr>VAS073_F_Personalosanau23IsViso</vt:lpstr>
      <vt:lpstr>'Forma 4'!VAS073_F_Personalosanau241NuotekuSurinkimas</vt:lpstr>
      <vt:lpstr>VAS073_F_Personalosanau241NuotekuSurinkimas</vt:lpstr>
      <vt:lpstr>'Forma 4'!VAS073_F_Personalosanau242NuotekuValymas</vt:lpstr>
      <vt:lpstr>VAS073_F_Personalosanau242NuotekuValymas</vt:lpstr>
      <vt:lpstr>'Forma 4'!VAS073_F_Personalosanau243NuotekuDumblo</vt:lpstr>
      <vt:lpstr>VAS073_F_Personalosanau243NuotekuDumblo</vt:lpstr>
      <vt:lpstr>'Forma 4'!VAS073_F_Personalosanau24IsViso</vt:lpstr>
      <vt:lpstr>VAS073_F_Personalosanau24IsViso</vt:lpstr>
      <vt:lpstr>'Forma 4'!VAS073_F_Personalosanau25PavirsiniuNuoteku</vt:lpstr>
      <vt:lpstr>VAS073_F_Personalosanau25PavirsiniuNuoteku</vt:lpstr>
      <vt:lpstr>'Forma 4'!VAS073_F_Personalosanau26KitosReguliuojamosios</vt:lpstr>
      <vt:lpstr>VAS073_F_Personalosanau26KitosReguliuojamosios</vt:lpstr>
      <vt:lpstr>'Forma 4'!VAS073_F_Personalosanau27KitosVeiklos</vt:lpstr>
      <vt:lpstr>VAS073_F_Personalosanau27KitosVeiklos</vt:lpstr>
      <vt:lpstr>'Forma 4'!VAS073_F_Personalosanau2Apskaitosveikla1</vt:lpstr>
      <vt:lpstr>VAS073_F_Personalosanau2Apskaitosveikla1</vt:lpstr>
      <vt:lpstr>'Forma 4'!VAS073_F_Personalosanau2Kitareguliuoja1</vt:lpstr>
      <vt:lpstr>VAS073_F_Personalosanau2Kitareguliuoja1</vt:lpstr>
      <vt:lpstr>'Forma 4'!VAS073_F_Personalosanau31IS</vt:lpstr>
      <vt:lpstr>VAS073_F_Personalosanau31IS</vt:lpstr>
      <vt:lpstr>'Forma 4'!VAS073_F_Personalosanau331GeriamojoVandens</vt:lpstr>
      <vt:lpstr>VAS073_F_Personalosanau331GeriamojoVandens</vt:lpstr>
      <vt:lpstr>'Forma 4'!VAS073_F_Personalosanau332GeriamojoVandens</vt:lpstr>
      <vt:lpstr>VAS073_F_Personalosanau332GeriamojoVandens</vt:lpstr>
      <vt:lpstr>'Forma 4'!VAS073_F_Personalosanau333GeriamojoVandens</vt:lpstr>
      <vt:lpstr>VAS073_F_Personalosanau333GeriamojoVandens</vt:lpstr>
      <vt:lpstr>'Forma 4'!VAS073_F_Personalosanau33IsViso</vt:lpstr>
      <vt:lpstr>VAS073_F_Personalosanau33IsViso</vt:lpstr>
      <vt:lpstr>'Forma 4'!VAS073_F_Personalosanau341NuotekuSurinkimas</vt:lpstr>
      <vt:lpstr>VAS073_F_Personalosanau341NuotekuSurinkimas</vt:lpstr>
      <vt:lpstr>'Forma 4'!VAS073_F_Personalosanau342NuotekuValymas</vt:lpstr>
      <vt:lpstr>VAS073_F_Personalosanau342NuotekuValymas</vt:lpstr>
      <vt:lpstr>'Forma 4'!VAS073_F_Personalosanau343NuotekuDumblo</vt:lpstr>
      <vt:lpstr>VAS073_F_Personalosanau343NuotekuDumblo</vt:lpstr>
      <vt:lpstr>'Forma 4'!VAS073_F_Personalosanau34IsViso</vt:lpstr>
      <vt:lpstr>VAS073_F_Personalosanau34IsViso</vt:lpstr>
      <vt:lpstr>'Forma 4'!VAS073_F_Personalosanau35PavirsiniuNuoteku</vt:lpstr>
      <vt:lpstr>VAS073_F_Personalosanau35PavirsiniuNuoteku</vt:lpstr>
      <vt:lpstr>'Forma 4'!VAS073_F_Personalosanau36KitosReguliuojamosios</vt:lpstr>
      <vt:lpstr>VAS073_F_Personalosanau36KitosReguliuojamosios</vt:lpstr>
      <vt:lpstr>'Forma 4'!VAS073_F_Personalosanau37KitosVeiklos</vt:lpstr>
      <vt:lpstr>VAS073_F_Personalosanau37KitosVeiklos</vt:lpstr>
      <vt:lpstr>'Forma 4'!VAS073_F_Personalosanau3Apskaitosveikla1</vt:lpstr>
      <vt:lpstr>VAS073_F_Personalosanau3Apskaitosveikla1</vt:lpstr>
      <vt:lpstr>'Forma 4'!VAS073_F_Personalosanau3Kitareguliuoja1</vt:lpstr>
      <vt:lpstr>VAS073_F_Personalosanau3Kitareguliuoja1</vt:lpstr>
      <vt:lpstr>'Forma 4'!VAS073_F_Personalosanau41IS</vt:lpstr>
      <vt:lpstr>VAS073_F_Personalosanau41IS</vt:lpstr>
      <vt:lpstr>'Forma 4'!VAS073_F_Personalosanau431GeriamojoVandens</vt:lpstr>
      <vt:lpstr>VAS073_F_Personalosanau431GeriamojoVandens</vt:lpstr>
      <vt:lpstr>'Forma 4'!VAS073_F_Personalosanau432GeriamojoVandens</vt:lpstr>
      <vt:lpstr>VAS073_F_Personalosanau432GeriamojoVandens</vt:lpstr>
      <vt:lpstr>'Forma 4'!VAS073_F_Personalosanau433GeriamojoVandens</vt:lpstr>
      <vt:lpstr>VAS073_F_Personalosanau433GeriamojoVandens</vt:lpstr>
      <vt:lpstr>'Forma 4'!VAS073_F_Personalosanau43IsViso</vt:lpstr>
      <vt:lpstr>VAS073_F_Personalosanau43IsViso</vt:lpstr>
      <vt:lpstr>'Forma 4'!VAS073_F_Personalosanau441NuotekuSurinkimas</vt:lpstr>
      <vt:lpstr>VAS073_F_Personalosanau441NuotekuSurinkimas</vt:lpstr>
      <vt:lpstr>'Forma 4'!VAS073_F_Personalosanau442NuotekuValymas</vt:lpstr>
      <vt:lpstr>VAS073_F_Personalosanau442NuotekuValymas</vt:lpstr>
      <vt:lpstr>'Forma 4'!VAS073_F_Personalosanau443NuotekuDumblo</vt:lpstr>
      <vt:lpstr>VAS073_F_Personalosanau443NuotekuDumblo</vt:lpstr>
      <vt:lpstr>'Forma 4'!VAS073_F_Personalosanau44IsViso</vt:lpstr>
      <vt:lpstr>VAS073_F_Personalosanau44IsViso</vt:lpstr>
      <vt:lpstr>'Forma 4'!VAS073_F_Personalosanau45PavirsiniuNuoteku</vt:lpstr>
      <vt:lpstr>VAS073_F_Personalosanau45PavirsiniuNuoteku</vt:lpstr>
      <vt:lpstr>'Forma 4'!VAS073_F_Personalosanau46KitosReguliuojamosios</vt:lpstr>
      <vt:lpstr>VAS073_F_Personalosanau46KitosReguliuojamosios</vt:lpstr>
      <vt:lpstr>'Forma 4'!VAS073_F_Personalosanau47KitosVeiklos</vt:lpstr>
      <vt:lpstr>VAS073_F_Personalosanau47KitosVeiklos</vt:lpstr>
      <vt:lpstr>'Forma 4'!VAS073_F_Personalosanau4Apskaitosveikla1</vt:lpstr>
      <vt:lpstr>VAS073_F_Personalosanau4Apskaitosveikla1</vt:lpstr>
      <vt:lpstr>'Forma 4'!VAS073_F_Personalosanau4Kitareguliuoja1</vt:lpstr>
      <vt:lpstr>VAS073_F_Personalosanau4Kitareguliuoja1</vt:lpstr>
      <vt:lpstr>'Forma 4'!VAS073_F_Profesineslite11IS</vt:lpstr>
      <vt:lpstr>VAS073_F_Profesineslite11IS</vt:lpstr>
      <vt:lpstr>'Forma 4'!VAS073_F_Profesineslite131GeriamojoVandens</vt:lpstr>
      <vt:lpstr>VAS073_F_Profesineslite131GeriamojoVandens</vt:lpstr>
      <vt:lpstr>'Forma 4'!VAS073_F_Profesineslite132GeriamojoVandens</vt:lpstr>
      <vt:lpstr>VAS073_F_Profesineslite132GeriamojoVandens</vt:lpstr>
      <vt:lpstr>'Forma 4'!VAS073_F_Profesineslite133GeriamojoVandens</vt:lpstr>
      <vt:lpstr>VAS073_F_Profesineslite133GeriamojoVandens</vt:lpstr>
      <vt:lpstr>'Forma 4'!VAS073_F_Profesineslite13IsViso</vt:lpstr>
      <vt:lpstr>VAS073_F_Profesineslite13IsViso</vt:lpstr>
      <vt:lpstr>'Forma 4'!VAS073_F_Profesineslite141NuotekuSurinkimas</vt:lpstr>
      <vt:lpstr>VAS073_F_Profesineslite141NuotekuSurinkimas</vt:lpstr>
      <vt:lpstr>'Forma 4'!VAS073_F_Profesineslite142NuotekuValymas</vt:lpstr>
      <vt:lpstr>VAS073_F_Profesineslite142NuotekuValymas</vt:lpstr>
      <vt:lpstr>'Forma 4'!VAS073_F_Profesineslite143NuotekuDumblo</vt:lpstr>
      <vt:lpstr>VAS073_F_Profesineslite143NuotekuDumblo</vt:lpstr>
      <vt:lpstr>'Forma 4'!VAS073_F_Profesineslite14IsViso</vt:lpstr>
      <vt:lpstr>VAS073_F_Profesineslite14IsViso</vt:lpstr>
      <vt:lpstr>'Forma 4'!VAS073_F_Profesineslite15PavirsiniuNuoteku</vt:lpstr>
      <vt:lpstr>VAS073_F_Profesineslite15PavirsiniuNuoteku</vt:lpstr>
      <vt:lpstr>'Forma 4'!VAS073_F_Profesineslite16KitosReguliuojamosios</vt:lpstr>
      <vt:lpstr>VAS073_F_Profesineslite16KitosReguliuojamosios</vt:lpstr>
      <vt:lpstr>'Forma 4'!VAS073_F_Profesineslite17KitosVeiklos</vt:lpstr>
      <vt:lpstr>VAS073_F_Profesineslite17KitosVeiklos</vt:lpstr>
      <vt:lpstr>'Forma 4'!VAS073_F_Profesineslite1Apskaitosveikla1</vt:lpstr>
      <vt:lpstr>VAS073_F_Profesineslite1Apskaitosveikla1</vt:lpstr>
      <vt:lpstr>'Forma 4'!VAS073_F_Profesineslite1Kitareguliuoja1</vt:lpstr>
      <vt:lpstr>VAS073_F_Profesineslite1Kitareguliuoja1</vt:lpstr>
      <vt:lpstr>'Forma 4'!VAS073_F_Profesineslite21IS</vt:lpstr>
      <vt:lpstr>VAS073_F_Profesineslite21IS</vt:lpstr>
      <vt:lpstr>'Forma 4'!VAS073_F_Profesineslite231GeriamojoVandens</vt:lpstr>
      <vt:lpstr>VAS073_F_Profesineslite231GeriamojoVandens</vt:lpstr>
      <vt:lpstr>'Forma 4'!VAS073_F_Profesineslite232GeriamojoVandens</vt:lpstr>
      <vt:lpstr>VAS073_F_Profesineslite232GeriamojoVandens</vt:lpstr>
      <vt:lpstr>'Forma 4'!VAS073_F_Profesineslite233GeriamojoVandens</vt:lpstr>
      <vt:lpstr>VAS073_F_Profesineslite233GeriamojoVandens</vt:lpstr>
      <vt:lpstr>'Forma 4'!VAS073_F_Profesineslite23IsViso</vt:lpstr>
      <vt:lpstr>VAS073_F_Profesineslite23IsViso</vt:lpstr>
      <vt:lpstr>'Forma 4'!VAS073_F_Profesineslite241NuotekuSurinkimas</vt:lpstr>
      <vt:lpstr>VAS073_F_Profesineslite241NuotekuSurinkimas</vt:lpstr>
      <vt:lpstr>'Forma 4'!VAS073_F_Profesineslite242NuotekuValymas</vt:lpstr>
      <vt:lpstr>VAS073_F_Profesineslite242NuotekuValymas</vt:lpstr>
      <vt:lpstr>'Forma 4'!VAS073_F_Profesineslite243NuotekuDumblo</vt:lpstr>
      <vt:lpstr>VAS073_F_Profesineslite243NuotekuDumblo</vt:lpstr>
      <vt:lpstr>'Forma 4'!VAS073_F_Profesineslite24IsViso</vt:lpstr>
      <vt:lpstr>VAS073_F_Profesineslite24IsViso</vt:lpstr>
      <vt:lpstr>'Forma 4'!VAS073_F_Profesineslite25PavirsiniuNuoteku</vt:lpstr>
      <vt:lpstr>VAS073_F_Profesineslite25PavirsiniuNuoteku</vt:lpstr>
      <vt:lpstr>'Forma 4'!VAS073_F_Profesineslite26KitosReguliuojamosios</vt:lpstr>
      <vt:lpstr>VAS073_F_Profesineslite26KitosReguliuojamosios</vt:lpstr>
      <vt:lpstr>'Forma 4'!VAS073_F_Profesineslite27KitosVeiklos</vt:lpstr>
      <vt:lpstr>VAS073_F_Profesineslite27KitosVeiklos</vt:lpstr>
      <vt:lpstr>'Forma 4'!VAS073_F_Profesineslite2Apskaitosveikla1</vt:lpstr>
      <vt:lpstr>VAS073_F_Profesineslite2Apskaitosveikla1</vt:lpstr>
      <vt:lpstr>'Forma 4'!VAS073_F_Profesineslite2Kitareguliuoja1</vt:lpstr>
      <vt:lpstr>VAS073_F_Profesineslite2Kitareguliuoja1</vt:lpstr>
      <vt:lpstr>'Forma 4'!VAS073_F_Profesineslite31IS</vt:lpstr>
      <vt:lpstr>VAS073_F_Profesineslite31IS</vt:lpstr>
      <vt:lpstr>'Forma 4'!VAS073_F_Profesineslite331GeriamojoVandens</vt:lpstr>
      <vt:lpstr>VAS073_F_Profesineslite331GeriamojoVandens</vt:lpstr>
      <vt:lpstr>'Forma 4'!VAS073_F_Profesineslite332GeriamojoVandens</vt:lpstr>
      <vt:lpstr>VAS073_F_Profesineslite332GeriamojoVandens</vt:lpstr>
      <vt:lpstr>'Forma 4'!VAS073_F_Profesineslite333GeriamojoVandens</vt:lpstr>
      <vt:lpstr>VAS073_F_Profesineslite333GeriamojoVandens</vt:lpstr>
      <vt:lpstr>'Forma 4'!VAS073_F_Profesineslite33IsViso</vt:lpstr>
      <vt:lpstr>VAS073_F_Profesineslite33IsViso</vt:lpstr>
      <vt:lpstr>'Forma 4'!VAS073_F_Profesineslite341NuotekuSurinkimas</vt:lpstr>
      <vt:lpstr>VAS073_F_Profesineslite341NuotekuSurinkimas</vt:lpstr>
      <vt:lpstr>'Forma 4'!VAS073_F_Profesineslite342NuotekuValymas</vt:lpstr>
      <vt:lpstr>VAS073_F_Profesineslite342NuotekuValymas</vt:lpstr>
      <vt:lpstr>'Forma 4'!VAS073_F_Profesineslite343NuotekuDumblo</vt:lpstr>
      <vt:lpstr>VAS073_F_Profesineslite343NuotekuDumblo</vt:lpstr>
      <vt:lpstr>'Forma 4'!VAS073_F_Profesineslite34IsViso</vt:lpstr>
      <vt:lpstr>VAS073_F_Profesineslite34IsViso</vt:lpstr>
      <vt:lpstr>'Forma 4'!VAS073_F_Profesineslite35PavirsiniuNuoteku</vt:lpstr>
      <vt:lpstr>VAS073_F_Profesineslite35PavirsiniuNuoteku</vt:lpstr>
      <vt:lpstr>'Forma 4'!VAS073_F_Profesineslite36KitosReguliuojamosios</vt:lpstr>
      <vt:lpstr>VAS073_F_Profesineslite36KitosReguliuojamosios</vt:lpstr>
      <vt:lpstr>'Forma 4'!VAS073_F_Profesineslite37KitosVeiklos</vt:lpstr>
      <vt:lpstr>VAS073_F_Profesineslite37KitosVeiklos</vt:lpstr>
      <vt:lpstr>'Forma 4'!VAS073_F_Profesineslite3Apskaitosveikla1</vt:lpstr>
      <vt:lpstr>VAS073_F_Profesineslite3Apskaitosveikla1</vt:lpstr>
      <vt:lpstr>'Forma 4'!VAS073_F_Profesineslite3Kitareguliuoja1</vt:lpstr>
      <vt:lpstr>VAS073_F_Profesineslite3Kitareguliuoja1</vt:lpstr>
      <vt:lpstr>'Forma 4'!VAS073_F_Profesineslite41IS</vt:lpstr>
      <vt:lpstr>VAS073_F_Profesineslite41IS</vt:lpstr>
      <vt:lpstr>'Forma 4'!VAS073_F_Profesineslite431GeriamojoVandens</vt:lpstr>
      <vt:lpstr>VAS073_F_Profesineslite431GeriamojoVandens</vt:lpstr>
      <vt:lpstr>'Forma 4'!VAS073_F_Profesineslite432GeriamojoVandens</vt:lpstr>
      <vt:lpstr>VAS073_F_Profesineslite432GeriamojoVandens</vt:lpstr>
      <vt:lpstr>'Forma 4'!VAS073_F_Profesineslite433GeriamojoVandens</vt:lpstr>
      <vt:lpstr>VAS073_F_Profesineslite433GeriamojoVandens</vt:lpstr>
      <vt:lpstr>'Forma 4'!VAS073_F_Profesineslite43IsViso</vt:lpstr>
      <vt:lpstr>VAS073_F_Profesineslite43IsViso</vt:lpstr>
      <vt:lpstr>'Forma 4'!VAS073_F_Profesineslite441NuotekuSurinkimas</vt:lpstr>
      <vt:lpstr>VAS073_F_Profesineslite441NuotekuSurinkimas</vt:lpstr>
      <vt:lpstr>'Forma 4'!VAS073_F_Profesineslite442NuotekuValymas</vt:lpstr>
      <vt:lpstr>VAS073_F_Profesineslite442NuotekuValymas</vt:lpstr>
      <vt:lpstr>'Forma 4'!VAS073_F_Profesineslite443NuotekuDumblo</vt:lpstr>
      <vt:lpstr>VAS073_F_Profesineslite443NuotekuDumblo</vt:lpstr>
      <vt:lpstr>'Forma 4'!VAS073_F_Profesineslite44IsViso</vt:lpstr>
      <vt:lpstr>VAS073_F_Profesineslite44IsViso</vt:lpstr>
      <vt:lpstr>'Forma 4'!VAS073_F_Profesineslite45PavirsiniuNuoteku</vt:lpstr>
      <vt:lpstr>VAS073_F_Profesineslite45PavirsiniuNuoteku</vt:lpstr>
      <vt:lpstr>'Forma 4'!VAS073_F_Profesineslite46KitosReguliuojamosios</vt:lpstr>
      <vt:lpstr>VAS073_F_Profesineslite46KitosReguliuojamosios</vt:lpstr>
      <vt:lpstr>'Forma 4'!VAS073_F_Profesineslite47KitosVeiklos</vt:lpstr>
      <vt:lpstr>VAS073_F_Profesineslite47KitosVeiklos</vt:lpstr>
      <vt:lpstr>'Forma 4'!VAS073_F_Profesineslite4Apskaitosveikla1</vt:lpstr>
      <vt:lpstr>VAS073_F_Profesineslite4Apskaitosveikla1</vt:lpstr>
      <vt:lpstr>'Forma 4'!VAS073_F_Profesineslite4Kitareguliuoja1</vt:lpstr>
      <vt:lpstr>VAS073_F_Profesineslite4Kitareguliuoja1</vt:lpstr>
      <vt:lpstr>'Forma 4'!VAS073_F_Remontoiraptar11IS</vt:lpstr>
      <vt:lpstr>VAS073_F_Remontoiraptar11IS</vt:lpstr>
      <vt:lpstr>'Forma 4'!VAS073_F_Remontoiraptar131GeriamojoVandens</vt:lpstr>
      <vt:lpstr>VAS073_F_Remontoiraptar131GeriamojoVandens</vt:lpstr>
      <vt:lpstr>'Forma 4'!VAS073_F_Remontoiraptar132GeriamojoVandens</vt:lpstr>
      <vt:lpstr>VAS073_F_Remontoiraptar132GeriamojoVandens</vt:lpstr>
      <vt:lpstr>'Forma 4'!VAS073_F_Remontoiraptar133GeriamojoVandens</vt:lpstr>
      <vt:lpstr>VAS073_F_Remontoiraptar133GeriamojoVandens</vt:lpstr>
      <vt:lpstr>'Forma 4'!VAS073_F_Remontoiraptar13IsViso</vt:lpstr>
      <vt:lpstr>VAS073_F_Remontoiraptar13IsViso</vt:lpstr>
      <vt:lpstr>'Forma 4'!VAS073_F_Remontoiraptar141NuotekuSurinkimas</vt:lpstr>
      <vt:lpstr>VAS073_F_Remontoiraptar141NuotekuSurinkimas</vt:lpstr>
      <vt:lpstr>'Forma 4'!VAS073_F_Remontoiraptar142NuotekuValymas</vt:lpstr>
      <vt:lpstr>VAS073_F_Remontoiraptar142NuotekuValymas</vt:lpstr>
      <vt:lpstr>'Forma 4'!VAS073_F_Remontoiraptar143NuotekuDumblo</vt:lpstr>
      <vt:lpstr>VAS073_F_Remontoiraptar143NuotekuDumblo</vt:lpstr>
      <vt:lpstr>'Forma 4'!VAS073_F_Remontoiraptar14IsViso</vt:lpstr>
      <vt:lpstr>VAS073_F_Remontoiraptar14IsViso</vt:lpstr>
      <vt:lpstr>'Forma 4'!VAS073_F_Remontoiraptar15PavirsiniuNuoteku</vt:lpstr>
      <vt:lpstr>VAS073_F_Remontoiraptar15PavirsiniuNuoteku</vt:lpstr>
      <vt:lpstr>'Forma 4'!VAS073_F_Remontoiraptar16KitosReguliuojamosios</vt:lpstr>
      <vt:lpstr>VAS073_F_Remontoiraptar16KitosReguliuojamosios</vt:lpstr>
      <vt:lpstr>'Forma 4'!VAS073_F_Remontoiraptar17KitosVeiklos</vt:lpstr>
      <vt:lpstr>VAS073_F_Remontoiraptar17KitosVeiklos</vt:lpstr>
      <vt:lpstr>'Forma 4'!VAS073_F_Remontoiraptar1Apskaitosveikla1</vt:lpstr>
      <vt:lpstr>VAS073_F_Remontoiraptar1Apskaitosveikla1</vt:lpstr>
      <vt:lpstr>'Forma 4'!VAS073_F_Remontoiraptar1Kitareguliuoja1</vt:lpstr>
      <vt:lpstr>VAS073_F_Remontoiraptar1Kitareguliuoja1</vt:lpstr>
      <vt:lpstr>'Forma 4'!VAS073_F_Remontoiraptar21IS</vt:lpstr>
      <vt:lpstr>VAS073_F_Remontoiraptar21IS</vt:lpstr>
      <vt:lpstr>'Forma 4'!VAS073_F_Remontoiraptar231GeriamojoVandens</vt:lpstr>
      <vt:lpstr>VAS073_F_Remontoiraptar231GeriamojoVandens</vt:lpstr>
      <vt:lpstr>'Forma 4'!VAS073_F_Remontoiraptar232GeriamojoVandens</vt:lpstr>
      <vt:lpstr>VAS073_F_Remontoiraptar232GeriamojoVandens</vt:lpstr>
      <vt:lpstr>'Forma 4'!VAS073_F_Remontoiraptar233GeriamojoVandens</vt:lpstr>
      <vt:lpstr>VAS073_F_Remontoiraptar233GeriamojoVandens</vt:lpstr>
      <vt:lpstr>'Forma 4'!VAS073_F_Remontoiraptar23IsViso</vt:lpstr>
      <vt:lpstr>VAS073_F_Remontoiraptar23IsViso</vt:lpstr>
      <vt:lpstr>'Forma 4'!VAS073_F_Remontoiraptar241NuotekuSurinkimas</vt:lpstr>
      <vt:lpstr>VAS073_F_Remontoiraptar241NuotekuSurinkimas</vt:lpstr>
      <vt:lpstr>'Forma 4'!VAS073_F_Remontoiraptar242NuotekuValymas</vt:lpstr>
      <vt:lpstr>VAS073_F_Remontoiraptar242NuotekuValymas</vt:lpstr>
      <vt:lpstr>'Forma 4'!VAS073_F_Remontoiraptar243NuotekuDumblo</vt:lpstr>
      <vt:lpstr>VAS073_F_Remontoiraptar243NuotekuDumblo</vt:lpstr>
      <vt:lpstr>'Forma 4'!VAS073_F_Remontoiraptar24IsViso</vt:lpstr>
      <vt:lpstr>VAS073_F_Remontoiraptar24IsViso</vt:lpstr>
      <vt:lpstr>'Forma 4'!VAS073_F_Remontoiraptar25PavirsiniuNuoteku</vt:lpstr>
      <vt:lpstr>VAS073_F_Remontoiraptar25PavirsiniuNuoteku</vt:lpstr>
      <vt:lpstr>'Forma 4'!VAS073_F_Remontoiraptar26KitosReguliuojamosios</vt:lpstr>
      <vt:lpstr>VAS073_F_Remontoiraptar26KitosReguliuojamosios</vt:lpstr>
      <vt:lpstr>'Forma 4'!VAS073_F_Remontoiraptar27KitosVeiklos</vt:lpstr>
      <vt:lpstr>VAS073_F_Remontoiraptar27KitosVeiklos</vt:lpstr>
      <vt:lpstr>'Forma 4'!VAS073_F_Remontoiraptar2Apskaitosveikla1</vt:lpstr>
      <vt:lpstr>VAS073_F_Remontoiraptar2Apskaitosveikla1</vt:lpstr>
      <vt:lpstr>'Forma 4'!VAS073_F_Remontoiraptar2Kitareguliuoja1</vt:lpstr>
      <vt:lpstr>VAS073_F_Remontoiraptar2Kitareguliuoja1</vt:lpstr>
      <vt:lpstr>'Forma 4'!VAS073_F_Remontoiraptar31IS</vt:lpstr>
      <vt:lpstr>VAS073_F_Remontoiraptar31IS</vt:lpstr>
      <vt:lpstr>'Forma 4'!VAS073_F_Remontoiraptar331GeriamojoVandens</vt:lpstr>
      <vt:lpstr>VAS073_F_Remontoiraptar331GeriamojoVandens</vt:lpstr>
      <vt:lpstr>'Forma 4'!VAS073_F_Remontoiraptar332GeriamojoVandens</vt:lpstr>
      <vt:lpstr>VAS073_F_Remontoiraptar332GeriamojoVandens</vt:lpstr>
      <vt:lpstr>'Forma 4'!VAS073_F_Remontoiraptar333GeriamojoVandens</vt:lpstr>
      <vt:lpstr>VAS073_F_Remontoiraptar333GeriamojoVandens</vt:lpstr>
      <vt:lpstr>'Forma 4'!VAS073_F_Remontoiraptar33IsViso</vt:lpstr>
      <vt:lpstr>VAS073_F_Remontoiraptar33IsViso</vt:lpstr>
      <vt:lpstr>'Forma 4'!VAS073_F_Remontoiraptar341NuotekuSurinkimas</vt:lpstr>
      <vt:lpstr>VAS073_F_Remontoiraptar341NuotekuSurinkimas</vt:lpstr>
      <vt:lpstr>'Forma 4'!VAS073_F_Remontoiraptar342NuotekuValymas</vt:lpstr>
      <vt:lpstr>VAS073_F_Remontoiraptar342NuotekuValymas</vt:lpstr>
      <vt:lpstr>'Forma 4'!VAS073_F_Remontoiraptar343NuotekuDumblo</vt:lpstr>
      <vt:lpstr>VAS073_F_Remontoiraptar343NuotekuDumblo</vt:lpstr>
      <vt:lpstr>'Forma 4'!VAS073_F_Remontoiraptar34IsViso</vt:lpstr>
      <vt:lpstr>VAS073_F_Remontoiraptar34IsViso</vt:lpstr>
      <vt:lpstr>'Forma 4'!VAS073_F_Remontoiraptar35PavirsiniuNuoteku</vt:lpstr>
      <vt:lpstr>VAS073_F_Remontoiraptar35PavirsiniuNuoteku</vt:lpstr>
      <vt:lpstr>'Forma 4'!VAS073_F_Remontoiraptar36KitosReguliuojamosios</vt:lpstr>
      <vt:lpstr>VAS073_F_Remontoiraptar36KitosReguliuojamosios</vt:lpstr>
      <vt:lpstr>'Forma 4'!VAS073_F_Remontoiraptar37KitosVeiklos</vt:lpstr>
      <vt:lpstr>VAS073_F_Remontoiraptar37KitosVeiklos</vt:lpstr>
      <vt:lpstr>'Forma 4'!VAS073_F_Remontoiraptar3Apskaitosveikla1</vt:lpstr>
      <vt:lpstr>VAS073_F_Remontoiraptar3Apskaitosveikla1</vt:lpstr>
      <vt:lpstr>'Forma 4'!VAS073_F_Remontoiraptar3Kitareguliuoja1</vt:lpstr>
      <vt:lpstr>VAS073_F_Remontoiraptar3Kitareguliuoja1</vt:lpstr>
      <vt:lpstr>'Forma 4'!VAS073_F_Remontoiraptar41IS</vt:lpstr>
      <vt:lpstr>VAS073_F_Remontoiraptar41IS</vt:lpstr>
      <vt:lpstr>'Forma 4'!VAS073_F_Remontoiraptar431GeriamojoVandens</vt:lpstr>
      <vt:lpstr>VAS073_F_Remontoiraptar431GeriamojoVandens</vt:lpstr>
      <vt:lpstr>'Forma 4'!VAS073_F_Remontoiraptar432GeriamojoVandens</vt:lpstr>
      <vt:lpstr>VAS073_F_Remontoiraptar432GeriamojoVandens</vt:lpstr>
      <vt:lpstr>'Forma 4'!VAS073_F_Remontoiraptar433GeriamojoVandens</vt:lpstr>
      <vt:lpstr>VAS073_F_Remontoiraptar433GeriamojoVandens</vt:lpstr>
      <vt:lpstr>'Forma 4'!VAS073_F_Remontoiraptar43IsViso</vt:lpstr>
      <vt:lpstr>VAS073_F_Remontoiraptar43IsViso</vt:lpstr>
      <vt:lpstr>'Forma 4'!VAS073_F_Remontoiraptar441NuotekuSurinkimas</vt:lpstr>
      <vt:lpstr>VAS073_F_Remontoiraptar441NuotekuSurinkimas</vt:lpstr>
      <vt:lpstr>'Forma 4'!VAS073_F_Remontoiraptar442NuotekuValymas</vt:lpstr>
      <vt:lpstr>VAS073_F_Remontoiraptar442NuotekuValymas</vt:lpstr>
      <vt:lpstr>'Forma 4'!VAS073_F_Remontoiraptar443NuotekuDumblo</vt:lpstr>
      <vt:lpstr>VAS073_F_Remontoiraptar443NuotekuDumblo</vt:lpstr>
      <vt:lpstr>'Forma 4'!VAS073_F_Remontoiraptar44IsViso</vt:lpstr>
      <vt:lpstr>VAS073_F_Remontoiraptar44IsViso</vt:lpstr>
      <vt:lpstr>'Forma 4'!VAS073_F_Remontoiraptar45PavirsiniuNuoteku</vt:lpstr>
      <vt:lpstr>VAS073_F_Remontoiraptar45PavirsiniuNuoteku</vt:lpstr>
      <vt:lpstr>'Forma 4'!VAS073_F_Remontoiraptar46KitosReguliuojamosios</vt:lpstr>
      <vt:lpstr>VAS073_F_Remontoiraptar46KitosReguliuojamosios</vt:lpstr>
      <vt:lpstr>'Forma 4'!VAS073_F_Remontoiraptar47KitosVeiklos</vt:lpstr>
      <vt:lpstr>VAS073_F_Remontoiraptar47KitosVeiklos</vt:lpstr>
      <vt:lpstr>'Forma 4'!VAS073_F_Remontoiraptar4Apskaitosveikla1</vt:lpstr>
      <vt:lpstr>VAS073_F_Remontoiraptar4Apskaitosveikla1</vt:lpstr>
      <vt:lpstr>'Forma 4'!VAS073_F_Remontoiraptar4Kitareguliuoja1</vt:lpstr>
      <vt:lpstr>VAS073_F_Remontoiraptar4Kitareguliuoja1</vt:lpstr>
      <vt:lpstr>'Forma 4'!VAS073_F_Remontoiraptar51IS</vt:lpstr>
      <vt:lpstr>VAS073_F_Remontoiraptar51IS</vt:lpstr>
      <vt:lpstr>'Forma 4'!VAS073_F_Remontoiraptar531GeriamojoVandens</vt:lpstr>
      <vt:lpstr>VAS073_F_Remontoiraptar531GeriamojoVandens</vt:lpstr>
      <vt:lpstr>'Forma 4'!VAS073_F_Remontoiraptar532GeriamojoVandens</vt:lpstr>
      <vt:lpstr>VAS073_F_Remontoiraptar532GeriamojoVandens</vt:lpstr>
      <vt:lpstr>'Forma 4'!VAS073_F_Remontoiraptar533GeriamojoVandens</vt:lpstr>
      <vt:lpstr>VAS073_F_Remontoiraptar533GeriamojoVandens</vt:lpstr>
      <vt:lpstr>'Forma 4'!VAS073_F_Remontoiraptar53IsViso</vt:lpstr>
      <vt:lpstr>VAS073_F_Remontoiraptar53IsViso</vt:lpstr>
      <vt:lpstr>'Forma 4'!VAS073_F_Remontoiraptar541NuotekuSurinkimas</vt:lpstr>
      <vt:lpstr>VAS073_F_Remontoiraptar541NuotekuSurinkimas</vt:lpstr>
      <vt:lpstr>'Forma 4'!VAS073_F_Remontoiraptar542NuotekuValymas</vt:lpstr>
      <vt:lpstr>VAS073_F_Remontoiraptar542NuotekuValymas</vt:lpstr>
      <vt:lpstr>'Forma 4'!VAS073_F_Remontoiraptar543NuotekuDumblo</vt:lpstr>
      <vt:lpstr>VAS073_F_Remontoiraptar543NuotekuDumblo</vt:lpstr>
      <vt:lpstr>'Forma 4'!VAS073_F_Remontoiraptar54IsViso</vt:lpstr>
      <vt:lpstr>VAS073_F_Remontoiraptar54IsViso</vt:lpstr>
      <vt:lpstr>'Forma 4'!VAS073_F_Remontoiraptar55PavirsiniuNuoteku</vt:lpstr>
      <vt:lpstr>VAS073_F_Remontoiraptar55PavirsiniuNuoteku</vt:lpstr>
      <vt:lpstr>'Forma 4'!VAS073_F_Remontoiraptar56KitosReguliuojamosios</vt:lpstr>
      <vt:lpstr>VAS073_F_Remontoiraptar56KitosReguliuojamosios</vt:lpstr>
      <vt:lpstr>'Forma 4'!VAS073_F_Remontoiraptar57KitosVeiklos</vt:lpstr>
      <vt:lpstr>VAS073_F_Remontoiraptar57KitosVeiklos</vt:lpstr>
      <vt:lpstr>'Forma 4'!VAS073_F_Remontoiraptar5Apskaitosveikla1</vt:lpstr>
      <vt:lpstr>VAS073_F_Remontoiraptar5Apskaitosveikla1</vt:lpstr>
      <vt:lpstr>'Forma 4'!VAS073_F_Remontoiraptar5Kitareguliuoja1</vt:lpstr>
      <vt:lpstr>VAS073_F_Remontoiraptar5Kitareguliuoja1</vt:lpstr>
      <vt:lpstr>'Forma 4'!VAS073_F_Remontomedziag11IS</vt:lpstr>
      <vt:lpstr>VAS073_F_Remontomedziag11IS</vt:lpstr>
      <vt:lpstr>'Forma 4'!VAS073_F_Remontomedziag131GeriamojoVandens</vt:lpstr>
      <vt:lpstr>VAS073_F_Remontomedziag131GeriamojoVandens</vt:lpstr>
      <vt:lpstr>'Forma 4'!VAS073_F_Remontomedziag132GeriamojoVandens</vt:lpstr>
      <vt:lpstr>VAS073_F_Remontomedziag132GeriamojoVandens</vt:lpstr>
      <vt:lpstr>'Forma 4'!VAS073_F_Remontomedziag133GeriamojoVandens</vt:lpstr>
      <vt:lpstr>VAS073_F_Remontomedziag133GeriamojoVandens</vt:lpstr>
      <vt:lpstr>'Forma 4'!VAS073_F_Remontomedziag13IsViso</vt:lpstr>
      <vt:lpstr>VAS073_F_Remontomedziag13IsViso</vt:lpstr>
      <vt:lpstr>'Forma 4'!VAS073_F_Remontomedziag141NuotekuSurinkimas</vt:lpstr>
      <vt:lpstr>VAS073_F_Remontomedziag141NuotekuSurinkimas</vt:lpstr>
      <vt:lpstr>'Forma 4'!VAS073_F_Remontomedziag142NuotekuValymas</vt:lpstr>
      <vt:lpstr>VAS073_F_Remontomedziag142NuotekuValymas</vt:lpstr>
      <vt:lpstr>'Forma 4'!VAS073_F_Remontomedziag143NuotekuDumblo</vt:lpstr>
      <vt:lpstr>VAS073_F_Remontomedziag143NuotekuDumblo</vt:lpstr>
      <vt:lpstr>'Forma 4'!VAS073_F_Remontomedziag14IsViso</vt:lpstr>
      <vt:lpstr>VAS073_F_Remontomedziag14IsViso</vt:lpstr>
      <vt:lpstr>'Forma 4'!VAS073_F_Remontomedziag15PavirsiniuNuoteku</vt:lpstr>
      <vt:lpstr>VAS073_F_Remontomedziag15PavirsiniuNuoteku</vt:lpstr>
      <vt:lpstr>'Forma 4'!VAS073_F_Remontomedziag16KitosReguliuojamosios</vt:lpstr>
      <vt:lpstr>VAS073_F_Remontomedziag16KitosReguliuojamosios</vt:lpstr>
      <vt:lpstr>'Forma 4'!VAS073_F_Remontomedziag17KitosVeiklos</vt:lpstr>
      <vt:lpstr>VAS073_F_Remontomedziag17KitosVeiklos</vt:lpstr>
      <vt:lpstr>'Forma 4'!VAS073_F_Remontomedziag1Apskaitosveikla1</vt:lpstr>
      <vt:lpstr>VAS073_F_Remontomedziag1Apskaitosveikla1</vt:lpstr>
      <vt:lpstr>'Forma 4'!VAS073_F_Remontomedziag1Kitareguliuoja1</vt:lpstr>
      <vt:lpstr>VAS073_F_Remontomedziag1Kitareguliuoja1</vt:lpstr>
      <vt:lpstr>'Forma 4'!VAS073_F_Remontomedziag21IS</vt:lpstr>
      <vt:lpstr>VAS073_F_Remontomedziag21IS</vt:lpstr>
      <vt:lpstr>'Forma 4'!VAS073_F_Remontomedziag231GeriamojoVandens</vt:lpstr>
      <vt:lpstr>VAS073_F_Remontomedziag231GeriamojoVandens</vt:lpstr>
      <vt:lpstr>'Forma 4'!VAS073_F_Remontomedziag232GeriamojoVandens</vt:lpstr>
      <vt:lpstr>VAS073_F_Remontomedziag232GeriamojoVandens</vt:lpstr>
      <vt:lpstr>'Forma 4'!VAS073_F_Remontomedziag233GeriamojoVandens</vt:lpstr>
      <vt:lpstr>VAS073_F_Remontomedziag233GeriamojoVandens</vt:lpstr>
      <vt:lpstr>'Forma 4'!VAS073_F_Remontomedziag23IsViso</vt:lpstr>
      <vt:lpstr>VAS073_F_Remontomedziag23IsViso</vt:lpstr>
      <vt:lpstr>'Forma 4'!VAS073_F_Remontomedziag241NuotekuSurinkimas</vt:lpstr>
      <vt:lpstr>VAS073_F_Remontomedziag241NuotekuSurinkimas</vt:lpstr>
      <vt:lpstr>'Forma 4'!VAS073_F_Remontomedziag242NuotekuValymas</vt:lpstr>
      <vt:lpstr>VAS073_F_Remontomedziag242NuotekuValymas</vt:lpstr>
      <vt:lpstr>'Forma 4'!VAS073_F_Remontomedziag243NuotekuDumblo</vt:lpstr>
      <vt:lpstr>VAS073_F_Remontomedziag243NuotekuDumblo</vt:lpstr>
      <vt:lpstr>'Forma 4'!VAS073_F_Remontomedziag24IsViso</vt:lpstr>
      <vt:lpstr>VAS073_F_Remontomedziag24IsViso</vt:lpstr>
      <vt:lpstr>'Forma 4'!VAS073_F_Remontomedziag25PavirsiniuNuoteku</vt:lpstr>
      <vt:lpstr>VAS073_F_Remontomedziag25PavirsiniuNuoteku</vt:lpstr>
      <vt:lpstr>'Forma 4'!VAS073_F_Remontomedziag26KitosReguliuojamosios</vt:lpstr>
      <vt:lpstr>VAS073_F_Remontomedziag26KitosReguliuojamosios</vt:lpstr>
      <vt:lpstr>'Forma 4'!VAS073_F_Remontomedziag27KitosVeiklos</vt:lpstr>
      <vt:lpstr>VAS073_F_Remontomedziag27KitosVeiklos</vt:lpstr>
      <vt:lpstr>'Forma 4'!VAS073_F_Remontomedziag2Apskaitosveikla1</vt:lpstr>
      <vt:lpstr>VAS073_F_Remontomedziag2Apskaitosveikla1</vt:lpstr>
      <vt:lpstr>'Forma 4'!VAS073_F_Remontomedziag2Kitareguliuoja1</vt:lpstr>
      <vt:lpstr>VAS073_F_Remontomedziag2Kitareguliuoja1</vt:lpstr>
      <vt:lpstr>'Forma 4'!VAS073_F_Remontomedziag31IS</vt:lpstr>
      <vt:lpstr>VAS073_F_Remontomedziag31IS</vt:lpstr>
      <vt:lpstr>'Forma 4'!VAS073_F_Remontomedziag331GeriamojoVandens</vt:lpstr>
      <vt:lpstr>VAS073_F_Remontomedziag331GeriamojoVandens</vt:lpstr>
      <vt:lpstr>'Forma 4'!VAS073_F_Remontomedziag332GeriamojoVandens</vt:lpstr>
      <vt:lpstr>VAS073_F_Remontomedziag332GeriamojoVandens</vt:lpstr>
      <vt:lpstr>'Forma 4'!VAS073_F_Remontomedziag333GeriamojoVandens</vt:lpstr>
      <vt:lpstr>VAS073_F_Remontomedziag333GeriamojoVandens</vt:lpstr>
      <vt:lpstr>'Forma 4'!VAS073_F_Remontomedziag33IsViso</vt:lpstr>
      <vt:lpstr>VAS073_F_Remontomedziag33IsViso</vt:lpstr>
      <vt:lpstr>'Forma 4'!VAS073_F_Remontomedziag341NuotekuSurinkimas</vt:lpstr>
      <vt:lpstr>VAS073_F_Remontomedziag341NuotekuSurinkimas</vt:lpstr>
      <vt:lpstr>'Forma 4'!VAS073_F_Remontomedziag342NuotekuValymas</vt:lpstr>
      <vt:lpstr>VAS073_F_Remontomedziag342NuotekuValymas</vt:lpstr>
      <vt:lpstr>'Forma 4'!VAS073_F_Remontomedziag343NuotekuDumblo</vt:lpstr>
      <vt:lpstr>VAS073_F_Remontomedziag343NuotekuDumblo</vt:lpstr>
      <vt:lpstr>'Forma 4'!VAS073_F_Remontomedziag34IsViso</vt:lpstr>
      <vt:lpstr>VAS073_F_Remontomedziag34IsViso</vt:lpstr>
      <vt:lpstr>'Forma 4'!VAS073_F_Remontomedziag35PavirsiniuNuoteku</vt:lpstr>
      <vt:lpstr>VAS073_F_Remontomedziag35PavirsiniuNuoteku</vt:lpstr>
      <vt:lpstr>'Forma 4'!VAS073_F_Remontomedziag36KitosReguliuojamosios</vt:lpstr>
      <vt:lpstr>VAS073_F_Remontomedziag36KitosReguliuojamosios</vt:lpstr>
      <vt:lpstr>'Forma 4'!VAS073_F_Remontomedziag37KitosVeiklos</vt:lpstr>
      <vt:lpstr>VAS073_F_Remontomedziag37KitosVeiklos</vt:lpstr>
      <vt:lpstr>'Forma 4'!VAS073_F_Remontomedziag3Apskaitosveikla1</vt:lpstr>
      <vt:lpstr>VAS073_F_Remontomedziag3Apskaitosveikla1</vt:lpstr>
      <vt:lpstr>'Forma 4'!VAS073_F_Remontomedziag3Kitareguliuoja1</vt:lpstr>
      <vt:lpstr>VAS073_F_Remontomedziag3Kitareguliuoja1</vt:lpstr>
      <vt:lpstr>'Forma 4'!VAS073_F_Remontomedziag41IS</vt:lpstr>
      <vt:lpstr>VAS073_F_Remontomedziag41IS</vt:lpstr>
      <vt:lpstr>'Forma 4'!VAS073_F_Remontomedziag431GeriamojoVandens</vt:lpstr>
      <vt:lpstr>VAS073_F_Remontomedziag431GeriamojoVandens</vt:lpstr>
      <vt:lpstr>'Forma 4'!VAS073_F_Remontomedziag432GeriamojoVandens</vt:lpstr>
      <vt:lpstr>VAS073_F_Remontomedziag432GeriamojoVandens</vt:lpstr>
      <vt:lpstr>'Forma 4'!VAS073_F_Remontomedziag433GeriamojoVandens</vt:lpstr>
      <vt:lpstr>VAS073_F_Remontomedziag433GeriamojoVandens</vt:lpstr>
      <vt:lpstr>'Forma 4'!VAS073_F_Remontomedziag43IsViso</vt:lpstr>
      <vt:lpstr>VAS073_F_Remontomedziag43IsViso</vt:lpstr>
      <vt:lpstr>'Forma 4'!VAS073_F_Remontomedziag441NuotekuSurinkimas</vt:lpstr>
      <vt:lpstr>VAS073_F_Remontomedziag441NuotekuSurinkimas</vt:lpstr>
      <vt:lpstr>'Forma 4'!VAS073_F_Remontomedziag442NuotekuValymas</vt:lpstr>
      <vt:lpstr>VAS073_F_Remontomedziag442NuotekuValymas</vt:lpstr>
      <vt:lpstr>'Forma 4'!VAS073_F_Remontomedziag443NuotekuDumblo</vt:lpstr>
      <vt:lpstr>VAS073_F_Remontomedziag443NuotekuDumblo</vt:lpstr>
      <vt:lpstr>'Forma 4'!VAS073_F_Remontomedziag44IsViso</vt:lpstr>
      <vt:lpstr>VAS073_F_Remontomedziag44IsViso</vt:lpstr>
      <vt:lpstr>'Forma 4'!VAS073_F_Remontomedziag45PavirsiniuNuoteku</vt:lpstr>
      <vt:lpstr>VAS073_F_Remontomedziag45PavirsiniuNuoteku</vt:lpstr>
      <vt:lpstr>'Forma 4'!VAS073_F_Remontomedziag46KitosReguliuojamosios</vt:lpstr>
      <vt:lpstr>VAS073_F_Remontomedziag46KitosReguliuojamosios</vt:lpstr>
      <vt:lpstr>'Forma 4'!VAS073_F_Remontomedziag47KitosVeiklos</vt:lpstr>
      <vt:lpstr>VAS073_F_Remontomedziag47KitosVeiklos</vt:lpstr>
      <vt:lpstr>'Forma 4'!VAS073_F_Remontomedziag4Apskaitosveikla1</vt:lpstr>
      <vt:lpstr>VAS073_F_Remontomedziag4Apskaitosveikla1</vt:lpstr>
      <vt:lpstr>'Forma 4'!VAS073_F_Remontomedziag4Kitareguliuoja1</vt:lpstr>
      <vt:lpstr>VAS073_F_Remontomedziag4Kitareguliuoja1</vt:lpstr>
      <vt:lpstr>'Forma 4'!VAS073_F_Remontomedziag51IS</vt:lpstr>
      <vt:lpstr>VAS073_F_Remontomedziag51IS</vt:lpstr>
      <vt:lpstr>'Forma 4'!VAS073_F_Remontomedziag531GeriamojoVandens</vt:lpstr>
      <vt:lpstr>VAS073_F_Remontomedziag531GeriamojoVandens</vt:lpstr>
      <vt:lpstr>'Forma 4'!VAS073_F_Remontomedziag532GeriamojoVandens</vt:lpstr>
      <vt:lpstr>VAS073_F_Remontomedziag532GeriamojoVandens</vt:lpstr>
      <vt:lpstr>'Forma 4'!VAS073_F_Remontomedziag533GeriamojoVandens</vt:lpstr>
      <vt:lpstr>VAS073_F_Remontomedziag533GeriamojoVandens</vt:lpstr>
      <vt:lpstr>'Forma 4'!VAS073_F_Remontomedziag53IsViso</vt:lpstr>
      <vt:lpstr>VAS073_F_Remontomedziag53IsViso</vt:lpstr>
      <vt:lpstr>'Forma 4'!VAS073_F_Remontomedziag541NuotekuSurinkimas</vt:lpstr>
      <vt:lpstr>VAS073_F_Remontomedziag541NuotekuSurinkimas</vt:lpstr>
      <vt:lpstr>'Forma 4'!VAS073_F_Remontomedziag542NuotekuValymas</vt:lpstr>
      <vt:lpstr>VAS073_F_Remontomedziag542NuotekuValymas</vt:lpstr>
      <vt:lpstr>'Forma 4'!VAS073_F_Remontomedziag543NuotekuDumblo</vt:lpstr>
      <vt:lpstr>VAS073_F_Remontomedziag543NuotekuDumblo</vt:lpstr>
      <vt:lpstr>'Forma 4'!VAS073_F_Remontomedziag54IsViso</vt:lpstr>
      <vt:lpstr>VAS073_F_Remontomedziag54IsViso</vt:lpstr>
      <vt:lpstr>'Forma 4'!VAS073_F_Remontomedziag55PavirsiniuNuoteku</vt:lpstr>
      <vt:lpstr>VAS073_F_Remontomedziag55PavirsiniuNuoteku</vt:lpstr>
      <vt:lpstr>'Forma 4'!VAS073_F_Remontomedziag56KitosReguliuojamosios</vt:lpstr>
      <vt:lpstr>VAS073_F_Remontomedziag56KitosReguliuojamosios</vt:lpstr>
      <vt:lpstr>'Forma 4'!VAS073_F_Remontomedziag57KitosVeiklos</vt:lpstr>
      <vt:lpstr>VAS073_F_Remontomedziag57KitosVeiklos</vt:lpstr>
      <vt:lpstr>'Forma 4'!VAS073_F_Remontomedziag5Apskaitosveikla1</vt:lpstr>
      <vt:lpstr>VAS073_F_Remontomedziag5Apskaitosveikla1</vt:lpstr>
      <vt:lpstr>'Forma 4'!VAS073_F_Remontomedziag5Kitareguliuoja1</vt:lpstr>
      <vt:lpstr>VAS073_F_Remontomedziag5Kitareguliuoja1</vt:lpstr>
      <vt:lpstr>'Forma 4'!VAS073_F_Rinkodarosirpa11IS</vt:lpstr>
      <vt:lpstr>VAS073_F_Rinkodarosirpa11IS</vt:lpstr>
      <vt:lpstr>'Forma 4'!VAS073_F_Rinkodarosirpa131GeriamojoVandens</vt:lpstr>
      <vt:lpstr>VAS073_F_Rinkodarosirpa131GeriamojoVandens</vt:lpstr>
      <vt:lpstr>'Forma 4'!VAS073_F_Rinkodarosirpa132GeriamojoVandens</vt:lpstr>
      <vt:lpstr>VAS073_F_Rinkodarosirpa132GeriamojoVandens</vt:lpstr>
      <vt:lpstr>'Forma 4'!VAS073_F_Rinkodarosirpa133GeriamojoVandens</vt:lpstr>
      <vt:lpstr>VAS073_F_Rinkodarosirpa133GeriamojoVandens</vt:lpstr>
      <vt:lpstr>'Forma 4'!VAS073_F_Rinkodarosirpa13IsViso</vt:lpstr>
      <vt:lpstr>VAS073_F_Rinkodarosirpa13IsViso</vt:lpstr>
      <vt:lpstr>'Forma 4'!VAS073_F_Rinkodarosirpa141NuotekuSurinkimas</vt:lpstr>
      <vt:lpstr>VAS073_F_Rinkodarosirpa141NuotekuSurinkimas</vt:lpstr>
      <vt:lpstr>'Forma 4'!VAS073_F_Rinkodarosirpa142NuotekuValymas</vt:lpstr>
      <vt:lpstr>VAS073_F_Rinkodarosirpa142NuotekuValymas</vt:lpstr>
      <vt:lpstr>'Forma 4'!VAS073_F_Rinkodarosirpa143NuotekuDumblo</vt:lpstr>
      <vt:lpstr>VAS073_F_Rinkodarosirpa143NuotekuDumblo</vt:lpstr>
      <vt:lpstr>'Forma 4'!VAS073_F_Rinkodarosirpa14IsViso</vt:lpstr>
      <vt:lpstr>VAS073_F_Rinkodarosirpa14IsViso</vt:lpstr>
      <vt:lpstr>'Forma 4'!VAS073_F_Rinkodarosirpa15PavirsiniuNuoteku</vt:lpstr>
      <vt:lpstr>VAS073_F_Rinkodarosirpa15PavirsiniuNuoteku</vt:lpstr>
      <vt:lpstr>'Forma 4'!VAS073_F_Rinkodarosirpa16KitosReguliuojamosios</vt:lpstr>
      <vt:lpstr>VAS073_F_Rinkodarosirpa16KitosReguliuojamosios</vt:lpstr>
      <vt:lpstr>'Forma 4'!VAS073_F_Rinkodarosirpa17KitosVeiklos</vt:lpstr>
      <vt:lpstr>VAS073_F_Rinkodarosirpa17KitosVeiklos</vt:lpstr>
      <vt:lpstr>'Forma 4'!VAS073_F_Rinkodarosirpa1Apskaitosveikla1</vt:lpstr>
      <vt:lpstr>VAS073_F_Rinkodarosirpa1Apskaitosveikla1</vt:lpstr>
      <vt:lpstr>'Forma 4'!VAS073_F_Rinkodarosirpa1Kitareguliuoja1</vt:lpstr>
      <vt:lpstr>VAS073_F_Rinkodarosirpa1Kitareguliuoja1</vt:lpstr>
      <vt:lpstr>'Forma 4'!VAS073_F_Rinkodarosirpa21IS</vt:lpstr>
      <vt:lpstr>VAS073_F_Rinkodarosirpa21IS</vt:lpstr>
      <vt:lpstr>'Forma 4'!VAS073_F_Rinkodarosirpa231GeriamojoVandens</vt:lpstr>
      <vt:lpstr>VAS073_F_Rinkodarosirpa231GeriamojoVandens</vt:lpstr>
      <vt:lpstr>'Forma 4'!VAS073_F_Rinkodarosirpa232GeriamojoVandens</vt:lpstr>
      <vt:lpstr>VAS073_F_Rinkodarosirpa232GeriamojoVandens</vt:lpstr>
      <vt:lpstr>'Forma 4'!VAS073_F_Rinkodarosirpa233GeriamojoVandens</vt:lpstr>
      <vt:lpstr>VAS073_F_Rinkodarosirpa233GeriamojoVandens</vt:lpstr>
      <vt:lpstr>'Forma 4'!VAS073_F_Rinkodarosirpa23IsViso</vt:lpstr>
      <vt:lpstr>VAS073_F_Rinkodarosirpa23IsViso</vt:lpstr>
      <vt:lpstr>'Forma 4'!VAS073_F_Rinkodarosirpa241NuotekuSurinkimas</vt:lpstr>
      <vt:lpstr>VAS073_F_Rinkodarosirpa241NuotekuSurinkimas</vt:lpstr>
      <vt:lpstr>'Forma 4'!VAS073_F_Rinkodarosirpa242NuotekuValymas</vt:lpstr>
      <vt:lpstr>VAS073_F_Rinkodarosirpa242NuotekuValymas</vt:lpstr>
      <vt:lpstr>'Forma 4'!VAS073_F_Rinkodarosirpa243NuotekuDumblo</vt:lpstr>
      <vt:lpstr>VAS073_F_Rinkodarosirpa243NuotekuDumblo</vt:lpstr>
      <vt:lpstr>'Forma 4'!VAS073_F_Rinkodarosirpa24IsViso</vt:lpstr>
      <vt:lpstr>VAS073_F_Rinkodarosirpa24IsViso</vt:lpstr>
      <vt:lpstr>'Forma 4'!VAS073_F_Rinkodarosirpa25PavirsiniuNuoteku</vt:lpstr>
      <vt:lpstr>VAS073_F_Rinkodarosirpa25PavirsiniuNuoteku</vt:lpstr>
      <vt:lpstr>'Forma 4'!VAS073_F_Rinkodarosirpa26KitosReguliuojamosios</vt:lpstr>
      <vt:lpstr>VAS073_F_Rinkodarosirpa26KitosReguliuojamosios</vt:lpstr>
      <vt:lpstr>'Forma 4'!VAS073_F_Rinkodarosirpa27KitosVeiklos</vt:lpstr>
      <vt:lpstr>VAS073_F_Rinkodarosirpa27KitosVeiklos</vt:lpstr>
      <vt:lpstr>'Forma 4'!VAS073_F_Rinkodarosirpa2Apskaitosveikla1</vt:lpstr>
      <vt:lpstr>VAS073_F_Rinkodarosirpa2Apskaitosveikla1</vt:lpstr>
      <vt:lpstr>'Forma 4'!VAS073_F_Rinkodarosirpa2Kitareguliuoja1</vt:lpstr>
      <vt:lpstr>VAS073_F_Rinkodarosirpa2Kitareguliuoja1</vt:lpstr>
      <vt:lpstr>'Forma 4'!VAS073_F_Rinkodarosirpa31IS</vt:lpstr>
      <vt:lpstr>VAS073_F_Rinkodarosirpa31IS</vt:lpstr>
      <vt:lpstr>'Forma 4'!VAS073_F_Rinkodarosirpa331GeriamojoVandens</vt:lpstr>
      <vt:lpstr>VAS073_F_Rinkodarosirpa331GeriamojoVandens</vt:lpstr>
      <vt:lpstr>'Forma 4'!VAS073_F_Rinkodarosirpa332GeriamojoVandens</vt:lpstr>
      <vt:lpstr>VAS073_F_Rinkodarosirpa332GeriamojoVandens</vt:lpstr>
      <vt:lpstr>'Forma 4'!VAS073_F_Rinkodarosirpa333GeriamojoVandens</vt:lpstr>
      <vt:lpstr>VAS073_F_Rinkodarosirpa333GeriamojoVandens</vt:lpstr>
      <vt:lpstr>'Forma 4'!VAS073_F_Rinkodarosirpa33IsViso</vt:lpstr>
      <vt:lpstr>VAS073_F_Rinkodarosirpa33IsViso</vt:lpstr>
      <vt:lpstr>'Forma 4'!VAS073_F_Rinkodarosirpa341NuotekuSurinkimas</vt:lpstr>
      <vt:lpstr>VAS073_F_Rinkodarosirpa341NuotekuSurinkimas</vt:lpstr>
      <vt:lpstr>'Forma 4'!VAS073_F_Rinkodarosirpa342NuotekuValymas</vt:lpstr>
      <vt:lpstr>VAS073_F_Rinkodarosirpa342NuotekuValymas</vt:lpstr>
      <vt:lpstr>'Forma 4'!VAS073_F_Rinkodarosirpa343NuotekuDumblo</vt:lpstr>
      <vt:lpstr>VAS073_F_Rinkodarosirpa343NuotekuDumblo</vt:lpstr>
      <vt:lpstr>'Forma 4'!VAS073_F_Rinkodarosirpa34IsViso</vt:lpstr>
      <vt:lpstr>VAS073_F_Rinkodarosirpa34IsViso</vt:lpstr>
      <vt:lpstr>'Forma 4'!VAS073_F_Rinkodarosirpa35PavirsiniuNuoteku</vt:lpstr>
      <vt:lpstr>VAS073_F_Rinkodarosirpa35PavirsiniuNuoteku</vt:lpstr>
      <vt:lpstr>'Forma 4'!VAS073_F_Rinkodarosirpa36KitosReguliuojamosios</vt:lpstr>
      <vt:lpstr>VAS073_F_Rinkodarosirpa36KitosReguliuojamosios</vt:lpstr>
      <vt:lpstr>'Forma 4'!VAS073_F_Rinkodarosirpa37KitosVeiklos</vt:lpstr>
      <vt:lpstr>VAS073_F_Rinkodarosirpa37KitosVeiklos</vt:lpstr>
      <vt:lpstr>'Forma 4'!VAS073_F_Rinkodarosirpa3Apskaitosveikla1</vt:lpstr>
      <vt:lpstr>VAS073_F_Rinkodarosirpa3Apskaitosveikla1</vt:lpstr>
      <vt:lpstr>'Forma 4'!VAS073_F_Rinkodarosirpa3Kitareguliuoja1</vt:lpstr>
      <vt:lpstr>VAS073_F_Rinkodarosirpa3Kitareguliuoja1</vt:lpstr>
      <vt:lpstr>'Forma 4'!VAS073_F_Rinkodarosirpa41IS</vt:lpstr>
      <vt:lpstr>VAS073_F_Rinkodarosirpa41IS</vt:lpstr>
      <vt:lpstr>'Forma 4'!VAS073_F_Rinkodarosirpa431GeriamojoVandens</vt:lpstr>
      <vt:lpstr>VAS073_F_Rinkodarosirpa431GeriamojoVandens</vt:lpstr>
      <vt:lpstr>'Forma 4'!VAS073_F_Rinkodarosirpa432GeriamojoVandens</vt:lpstr>
      <vt:lpstr>VAS073_F_Rinkodarosirpa432GeriamojoVandens</vt:lpstr>
      <vt:lpstr>'Forma 4'!VAS073_F_Rinkodarosirpa433GeriamojoVandens</vt:lpstr>
      <vt:lpstr>VAS073_F_Rinkodarosirpa433GeriamojoVandens</vt:lpstr>
      <vt:lpstr>'Forma 4'!VAS073_F_Rinkodarosirpa43IsViso</vt:lpstr>
      <vt:lpstr>VAS073_F_Rinkodarosirpa43IsViso</vt:lpstr>
      <vt:lpstr>'Forma 4'!VAS073_F_Rinkodarosirpa441NuotekuSurinkimas</vt:lpstr>
      <vt:lpstr>VAS073_F_Rinkodarosirpa441NuotekuSurinkimas</vt:lpstr>
      <vt:lpstr>'Forma 4'!VAS073_F_Rinkodarosirpa442NuotekuValymas</vt:lpstr>
      <vt:lpstr>VAS073_F_Rinkodarosirpa442NuotekuValymas</vt:lpstr>
      <vt:lpstr>'Forma 4'!VAS073_F_Rinkodarosirpa443NuotekuDumblo</vt:lpstr>
      <vt:lpstr>VAS073_F_Rinkodarosirpa443NuotekuDumblo</vt:lpstr>
      <vt:lpstr>'Forma 4'!VAS073_F_Rinkodarosirpa44IsViso</vt:lpstr>
      <vt:lpstr>VAS073_F_Rinkodarosirpa44IsViso</vt:lpstr>
      <vt:lpstr>'Forma 4'!VAS073_F_Rinkodarosirpa45PavirsiniuNuoteku</vt:lpstr>
      <vt:lpstr>VAS073_F_Rinkodarosirpa45PavirsiniuNuoteku</vt:lpstr>
      <vt:lpstr>'Forma 4'!VAS073_F_Rinkodarosirpa46KitosReguliuojamosios</vt:lpstr>
      <vt:lpstr>VAS073_F_Rinkodarosirpa46KitosReguliuojamosios</vt:lpstr>
      <vt:lpstr>'Forma 4'!VAS073_F_Rinkodarosirpa47KitosVeiklos</vt:lpstr>
      <vt:lpstr>VAS073_F_Rinkodarosirpa47KitosVeiklos</vt:lpstr>
      <vt:lpstr>'Forma 4'!VAS073_F_Rinkodarosirpa4Apskaitosveikla1</vt:lpstr>
      <vt:lpstr>VAS073_F_Rinkodarosirpa4Apskaitosveikla1</vt:lpstr>
      <vt:lpstr>'Forma 4'!VAS073_F_Rinkodarosirpa4Kitareguliuoja1</vt:lpstr>
      <vt:lpstr>VAS073_F_Rinkodarosirpa4Kitareguliuoja1</vt:lpstr>
      <vt:lpstr>'Forma 4'!VAS073_F_Rysiupaslaugus11IS</vt:lpstr>
      <vt:lpstr>VAS073_F_Rysiupaslaugus11IS</vt:lpstr>
      <vt:lpstr>'Forma 4'!VAS073_F_Rysiupaslaugus131GeriamojoVandens</vt:lpstr>
      <vt:lpstr>VAS073_F_Rysiupaslaugus131GeriamojoVandens</vt:lpstr>
      <vt:lpstr>'Forma 4'!VAS073_F_Rysiupaslaugus132GeriamojoVandens</vt:lpstr>
      <vt:lpstr>VAS073_F_Rysiupaslaugus132GeriamojoVandens</vt:lpstr>
      <vt:lpstr>'Forma 4'!VAS073_F_Rysiupaslaugus133GeriamojoVandens</vt:lpstr>
      <vt:lpstr>VAS073_F_Rysiupaslaugus133GeriamojoVandens</vt:lpstr>
      <vt:lpstr>'Forma 4'!VAS073_F_Rysiupaslaugus13IsViso</vt:lpstr>
      <vt:lpstr>VAS073_F_Rysiupaslaugus13IsViso</vt:lpstr>
      <vt:lpstr>'Forma 4'!VAS073_F_Rysiupaslaugus141NuotekuSurinkimas</vt:lpstr>
      <vt:lpstr>VAS073_F_Rysiupaslaugus141NuotekuSurinkimas</vt:lpstr>
      <vt:lpstr>'Forma 4'!VAS073_F_Rysiupaslaugus142NuotekuValymas</vt:lpstr>
      <vt:lpstr>VAS073_F_Rysiupaslaugus142NuotekuValymas</vt:lpstr>
      <vt:lpstr>'Forma 4'!VAS073_F_Rysiupaslaugus143NuotekuDumblo</vt:lpstr>
      <vt:lpstr>VAS073_F_Rysiupaslaugus143NuotekuDumblo</vt:lpstr>
      <vt:lpstr>'Forma 4'!VAS073_F_Rysiupaslaugus14IsViso</vt:lpstr>
      <vt:lpstr>VAS073_F_Rysiupaslaugus14IsViso</vt:lpstr>
      <vt:lpstr>'Forma 4'!VAS073_F_Rysiupaslaugus15PavirsiniuNuoteku</vt:lpstr>
      <vt:lpstr>VAS073_F_Rysiupaslaugus15PavirsiniuNuoteku</vt:lpstr>
      <vt:lpstr>'Forma 4'!VAS073_F_Rysiupaslaugus16KitosReguliuojamosios</vt:lpstr>
      <vt:lpstr>VAS073_F_Rysiupaslaugus16KitosReguliuojamosios</vt:lpstr>
      <vt:lpstr>'Forma 4'!VAS073_F_Rysiupaslaugus17KitosVeiklos</vt:lpstr>
      <vt:lpstr>VAS073_F_Rysiupaslaugus17KitosVeiklos</vt:lpstr>
      <vt:lpstr>'Forma 4'!VAS073_F_Rysiupaslaugus1Apskaitosveikla1</vt:lpstr>
      <vt:lpstr>VAS073_F_Rysiupaslaugus1Apskaitosveikla1</vt:lpstr>
      <vt:lpstr>'Forma 4'!VAS073_F_Rysiupaslaugus1Kitareguliuoja1</vt:lpstr>
      <vt:lpstr>VAS073_F_Rysiupaslaugus1Kitareguliuoja1</vt:lpstr>
      <vt:lpstr>'Forma 4'!VAS073_F_Rysiupaslaugus21IS</vt:lpstr>
      <vt:lpstr>VAS073_F_Rysiupaslaugus21IS</vt:lpstr>
      <vt:lpstr>'Forma 4'!VAS073_F_Rysiupaslaugus231GeriamojoVandens</vt:lpstr>
      <vt:lpstr>VAS073_F_Rysiupaslaugus231GeriamojoVandens</vt:lpstr>
      <vt:lpstr>'Forma 4'!VAS073_F_Rysiupaslaugus232GeriamojoVandens</vt:lpstr>
      <vt:lpstr>VAS073_F_Rysiupaslaugus232GeriamojoVandens</vt:lpstr>
      <vt:lpstr>'Forma 4'!VAS073_F_Rysiupaslaugus233GeriamojoVandens</vt:lpstr>
      <vt:lpstr>VAS073_F_Rysiupaslaugus233GeriamojoVandens</vt:lpstr>
      <vt:lpstr>'Forma 4'!VAS073_F_Rysiupaslaugus23IsViso</vt:lpstr>
      <vt:lpstr>VAS073_F_Rysiupaslaugus23IsViso</vt:lpstr>
      <vt:lpstr>'Forma 4'!VAS073_F_Rysiupaslaugus241NuotekuSurinkimas</vt:lpstr>
      <vt:lpstr>VAS073_F_Rysiupaslaugus241NuotekuSurinkimas</vt:lpstr>
      <vt:lpstr>'Forma 4'!VAS073_F_Rysiupaslaugus242NuotekuValymas</vt:lpstr>
      <vt:lpstr>VAS073_F_Rysiupaslaugus242NuotekuValymas</vt:lpstr>
      <vt:lpstr>'Forma 4'!VAS073_F_Rysiupaslaugus243NuotekuDumblo</vt:lpstr>
      <vt:lpstr>VAS073_F_Rysiupaslaugus243NuotekuDumblo</vt:lpstr>
      <vt:lpstr>'Forma 4'!VAS073_F_Rysiupaslaugus24IsViso</vt:lpstr>
      <vt:lpstr>VAS073_F_Rysiupaslaugus24IsViso</vt:lpstr>
      <vt:lpstr>'Forma 4'!VAS073_F_Rysiupaslaugus25PavirsiniuNuoteku</vt:lpstr>
      <vt:lpstr>VAS073_F_Rysiupaslaugus25PavirsiniuNuoteku</vt:lpstr>
      <vt:lpstr>'Forma 4'!VAS073_F_Rysiupaslaugus26KitosReguliuojamosios</vt:lpstr>
      <vt:lpstr>VAS073_F_Rysiupaslaugus26KitosReguliuojamosios</vt:lpstr>
      <vt:lpstr>'Forma 4'!VAS073_F_Rysiupaslaugus27KitosVeiklos</vt:lpstr>
      <vt:lpstr>VAS073_F_Rysiupaslaugus27KitosVeiklos</vt:lpstr>
      <vt:lpstr>'Forma 4'!VAS073_F_Rysiupaslaugus2Apskaitosveikla1</vt:lpstr>
      <vt:lpstr>VAS073_F_Rysiupaslaugus2Apskaitosveikla1</vt:lpstr>
      <vt:lpstr>'Forma 4'!VAS073_F_Rysiupaslaugus2Kitareguliuoja1</vt:lpstr>
      <vt:lpstr>VAS073_F_Rysiupaslaugus2Kitareguliuoja1</vt:lpstr>
      <vt:lpstr>'Forma 4'!VAS073_F_Rysiupaslaugus31IS</vt:lpstr>
      <vt:lpstr>VAS073_F_Rysiupaslaugus31IS</vt:lpstr>
      <vt:lpstr>'Forma 4'!VAS073_F_Rysiupaslaugus331GeriamojoVandens</vt:lpstr>
      <vt:lpstr>VAS073_F_Rysiupaslaugus331GeriamojoVandens</vt:lpstr>
      <vt:lpstr>'Forma 4'!VAS073_F_Rysiupaslaugus332GeriamojoVandens</vt:lpstr>
      <vt:lpstr>VAS073_F_Rysiupaslaugus332GeriamojoVandens</vt:lpstr>
      <vt:lpstr>'Forma 4'!VAS073_F_Rysiupaslaugus333GeriamojoVandens</vt:lpstr>
      <vt:lpstr>VAS073_F_Rysiupaslaugus333GeriamojoVandens</vt:lpstr>
      <vt:lpstr>'Forma 4'!VAS073_F_Rysiupaslaugus33IsViso</vt:lpstr>
      <vt:lpstr>VAS073_F_Rysiupaslaugus33IsViso</vt:lpstr>
      <vt:lpstr>'Forma 4'!VAS073_F_Rysiupaslaugus341NuotekuSurinkimas</vt:lpstr>
      <vt:lpstr>VAS073_F_Rysiupaslaugus341NuotekuSurinkimas</vt:lpstr>
      <vt:lpstr>'Forma 4'!VAS073_F_Rysiupaslaugus342NuotekuValymas</vt:lpstr>
      <vt:lpstr>VAS073_F_Rysiupaslaugus342NuotekuValymas</vt:lpstr>
      <vt:lpstr>'Forma 4'!VAS073_F_Rysiupaslaugus343NuotekuDumblo</vt:lpstr>
      <vt:lpstr>VAS073_F_Rysiupaslaugus343NuotekuDumblo</vt:lpstr>
      <vt:lpstr>'Forma 4'!VAS073_F_Rysiupaslaugus34IsViso</vt:lpstr>
      <vt:lpstr>VAS073_F_Rysiupaslaugus34IsViso</vt:lpstr>
      <vt:lpstr>'Forma 4'!VAS073_F_Rysiupaslaugus35PavirsiniuNuoteku</vt:lpstr>
      <vt:lpstr>VAS073_F_Rysiupaslaugus35PavirsiniuNuoteku</vt:lpstr>
      <vt:lpstr>'Forma 4'!VAS073_F_Rysiupaslaugus36KitosReguliuojamosios</vt:lpstr>
      <vt:lpstr>VAS073_F_Rysiupaslaugus36KitosReguliuojamosios</vt:lpstr>
      <vt:lpstr>'Forma 4'!VAS073_F_Rysiupaslaugus37KitosVeiklos</vt:lpstr>
      <vt:lpstr>VAS073_F_Rysiupaslaugus37KitosVeiklos</vt:lpstr>
      <vt:lpstr>'Forma 4'!VAS073_F_Rysiupaslaugus3Apskaitosveikla1</vt:lpstr>
      <vt:lpstr>VAS073_F_Rysiupaslaugus3Apskaitosveikla1</vt:lpstr>
      <vt:lpstr>'Forma 4'!VAS073_F_Rysiupaslaugus3Kitareguliuoja1</vt:lpstr>
      <vt:lpstr>VAS073_F_Rysiupaslaugus3Kitareguliuoja1</vt:lpstr>
      <vt:lpstr>'Forma 4'!VAS073_F_Rysiupaslaugus41IS</vt:lpstr>
      <vt:lpstr>VAS073_F_Rysiupaslaugus41IS</vt:lpstr>
      <vt:lpstr>'Forma 4'!VAS073_F_Rysiupaslaugus431GeriamojoVandens</vt:lpstr>
      <vt:lpstr>VAS073_F_Rysiupaslaugus431GeriamojoVandens</vt:lpstr>
      <vt:lpstr>'Forma 4'!VAS073_F_Rysiupaslaugus432GeriamojoVandens</vt:lpstr>
      <vt:lpstr>VAS073_F_Rysiupaslaugus432GeriamojoVandens</vt:lpstr>
      <vt:lpstr>'Forma 4'!VAS073_F_Rysiupaslaugus433GeriamojoVandens</vt:lpstr>
      <vt:lpstr>VAS073_F_Rysiupaslaugus433GeriamojoVandens</vt:lpstr>
      <vt:lpstr>'Forma 4'!VAS073_F_Rysiupaslaugus43IsViso</vt:lpstr>
      <vt:lpstr>VAS073_F_Rysiupaslaugus43IsViso</vt:lpstr>
      <vt:lpstr>'Forma 4'!VAS073_F_Rysiupaslaugus441NuotekuSurinkimas</vt:lpstr>
      <vt:lpstr>VAS073_F_Rysiupaslaugus441NuotekuSurinkimas</vt:lpstr>
      <vt:lpstr>'Forma 4'!VAS073_F_Rysiupaslaugus442NuotekuValymas</vt:lpstr>
      <vt:lpstr>VAS073_F_Rysiupaslaugus442NuotekuValymas</vt:lpstr>
      <vt:lpstr>'Forma 4'!VAS073_F_Rysiupaslaugus443NuotekuDumblo</vt:lpstr>
      <vt:lpstr>VAS073_F_Rysiupaslaugus443NuotekuDumblo</vt:lpstr>
      <vt:lpstr>'Forma 4'!VAS073_F_Rysiupaslaugus44IsViso</vt:lpstr>
      <vt:lpstr>VAS073_F_Rysiupaslaugus44IsViso</vt:lpstr>
      <vt:lpstr>'Forma 4'!VAS073_F_Rysiupaslaugus45PavirsiniuNuoteku</vt:lpstr>
      <vt:lpstr>VAS073_F_Rysiupaslaugus45PavirsiniuNuoteku</vt:lpstr>
      <vt:lpstr>'Forma 4'!VAS073_F_Rysiupaslaugus46KitosReguliuojamosios</vt:lpstr>
      <vt:lpstr>VAS073_F_Rysiupaslaugus46KitosReguliuojamosios</vt:lpstr>
      <vt:lpstr>'Forma 4'!VAS073_F_Rysiupaslaugus47KitosVeiklos</vt:lpstr>
      <vt:lpstr>VAS073_F_Rysiupaslaugus47KitosVeiklos</vt:lpstr>
      <vt:lpstr>'Forma 4'!VAS073_F_Rysiupaslaugus4Apskaitosveikla1</vt:lpstr>
      <vt:lpstr>VAS073_F_Rysiupaslaugus4Apskaitosveikla1</vt:lpstr>
      <vt:lpstr>'Forma 4'!VAS073_F_Rysiupaslaugus4Kitareguliuoja1</vt:lpstr>
      <vt:lpstr>VAS073_F_Rysiupaslaugus4Kitareguliuoja1</vt:lpstr>
      <vt:lpstr>'Forma 4'!VAS073_F_Silumosenergij11IS</vt:lpstr>
      <vt:lpstr>VAS073_F_Silumosenergij11IS</vt:lpstr>
      <vt:lpstr>'Forma 4'!VAS073_F_Silumosenergij131GeriamojoVandens</vt:lpstr>
      <vt:lpstr>VAS073_F_Silumosenergij131GeriamojoVandens</vt:lpstr>
      <vt:lpstr>'Forma 4'!VAS073_F_Silumosenergij132GeriamojoVandens</vt:lpstr>
      <vt:lpstr>VAS073_F_Silumosenergij132GeriamojoVandens</vt:lpstr>
      <vt:lpstr>'Forma 4'!VAS073_F_Silumosenergij133GeriamojoVandens</vt:lpstr>
      <vt:lpstr>VAS073_F_Silumosenergij133GeriamojoVandens</vt:lpstr>
      <vt:lpstr>'Forma 4'!VAS073_F_Silumosenergij13IsViso</vt:lpstr>
      <vt:lpstr>VAS073_F_Silumosenergij13IsViso</vt:lpstr>
      <vt:lpstr>'Forma 4'!VAS073_F_Silumosenergij141NuotekuSurinkimas</vt:lpstr>
      <vt:lpstr>VAS073_F_Silumosenergij141NuotekuSurinkimas</vt:lpstr>
      <vt:lpstr>'Forma 4'!VAS073_F_Silumosenergij142NuotekuValymas</vt:lpstr>
      <vt:lpstr>VAS073_F_Silumosenergij142NuotekuValymas</vt:lpstr>
      <vt:lpstr>'Forma 4'!VAS073_F_Silumosenergij143NuotekuDumblo</vt:lpstr>
      <vt:lpstr>VAS073_F_Silumosenergij143NuotekuDumblo</vt:lpstr>
      <vt:lpstr>'Forma 4'!VAS073_F_Silumosenergij14IsViso</vt:lpstr>
      <vt:lpstr>VAS073_F_Silumosenergij14IsViso</vt:lpstr>
      <vt:lpstr>'Forma 4'!VAS073_F_Silumosenergij15PavirsiniuNuoteku</vt:lpstr>
      <vt:lpstr>VAS073_F_Silumosenergij15PavirsiniuNuoteku</vt:lpstr>
      <vt:lpstr>'Forma 4'!VAS073_F_Silumosenergij16KitosReguliuojamosios</vt:lpstr>
      <vt:lpstr>VAS073_F_Silumosenergij16KitosReguliuojamosios</vt:lpstr>
      <vt:lpstr>'Forma 4'!VAS073_F_Silumosenergij17KitosVeiklos</vt:lpstr>
      <vt:lpstr>VAS073_F_Silumosenergij17KitosVeiklos</vt:lpstr>
      <vt:lpstr>'Forma 4'!VAS073_F_Silumosenergij1Apskaitosveikla1</vt:lpstr>
      <vt:lpstr>VAS073_F_Silumosenergij1Apskaitosveikla1</vt:lpstr>
      <vt:lpstr>'Forma 4'!VAS073_F_Silumosenergij1Kitareguliuoja1</vt:lpstr>
      <vt:lpstr>VAS073_F_Silumosenergij1Kitareguliuoja1</vt:lpstr>
      <vt:lpstr>'Forma 4'!VAS073_F_Silumosenergij21IS</vt:lpstr>
      <vt:lpstr>VAS073_F_Silumosenergij21IS</vt:lpstr>
      <vt:lpstr>'Forma 4'!VAS073_F_Silumosenergij231GeriamojoVandens</vt:lpstr>
      <vt:lpstr>VAS073_F_Silumosenergij231GeriamojoVandens</vt:lpstr>
      <vt:lpstr>'Forma 4'!VAS073_F_Silumosenergij232GeriamojoVandens</vt:lpstr>
      <vt:lpstr>VAS073_F_Silumosenergij232GeriamojoVandens</vt:lpstr>
      <vt:lpstr>'Forma 4'!VAS073_F_Silumosenergij233GeriamojoVandens</vt:lpstr>
      <vt:lpstr>VAS073_F_Silumosenergij233GeriamojoVandens</vt:lpstr>
      <vt:lpstr>'Forma 4'!VAS073_F_Silumosenergij23IsViso</vt:lpstr>
      <vt:lpstr>VAS073_F_Silumosenergij23IsViso</vt:lpstr>
      <vt:lpstr>'Forma 4'!VAS073_F_Silumosenergij241NuotekuSurinkimas</vt:lpstr>
      <vt:lpstr>VAS073_F_Silumosenergij241NuotekuSurinkimas</vt:lpstr>
      <vt:lpstr>'Forma 4'!VAS073_F_Silumosenergij242NuotekuValymas</vt:lpstr>
      <vt:lpstr>VAS073_F_Silumosenergij242NuotekuValymas</vt:lpstr>
      <vt:lpstr>'Forma 4'!VAS073_F_Silumosenergij243NuotekuDumblo</vt:lpstr>
      <vt:lpstr>VAS073_F_Silumosenergij243NuotekuDumblo</vt:lpstr>
      <vt:lpstr>'Forma 4'!VAS073_F_Silumosenergij24IsViso</vt:lpstr>
      <vt:lpstr>VAS073_F_Silumosenergij24IsViso</vt:lpstr>
      <vt:lpstr>'Forma 4'!VAS073_F_Silumosenergij25PavirsiniuNuoteku</vt:lpstr>
      <vt:lpstr>VAS073_F_Silumosenergij25PavirsiniuNuoteku</vt:lpstr>
      <vt:lpstr>'Forma 4'!VAS073_F_Silumosenergij26KitosReguliuojamosios</vt:lpstr>
      <vt:lpstr>VAS073_F_Silumosenergij26KitosReguliuojamosios</vt:lpstr>
      <vt:lpstr>'Forma 4'!VAS073_F_Silumosenergij27KitosVeiklos</vt:lpstr>
      <vt:lpstr>VAS073_F_Silumosenergij27KitosVeiklos</vt:lpstr>
      <vt:lpstr>'Forma 4'!VAS073_F_Silumosenergij2Apskaitosveikla1</vt:lpstr>
      <vt:lpstr>VAS073_F_Silumosenergij2Apskaitosveikla1</vt:lpstr>
      <vt:lpstr>'Forma 4'!VAS073_F_Silumosenergij2Kitareguliuoja1</vt:lpstr>
      <vt:lpstr>VAS073_F_Silumosenergij2Kitareguliuoja1</vt:lpstr>
      <vt:lpstr>'Forma 4'!VAS073_F_Silumosenergij31IS</vt:lpstr>
      <vt:lpstr>VAS073_F_Silumosenergij31IS</vt:lpstr>
      <vt:lpstr>'Forma 4'!VAS073_F_Silumosenergij331GeriamojoVandens</vt:lpstr>
      <vt:lpstr>VAS073_F_Silumosenergij331GeriamojoVandens</vt:lpstr>
      <vt:lpstr>'Forma 4'!VAS073_F_Silumosenergij332GeriamojoVandens</vt:lpstr>
      <vt:lpstr>VAS073_F_Silumosenergij332GeriamojoVandens</vt:lpstr>
      <vt:lpstr>'Forma 4'!VAS073_F_Silumosenergij333GeriamojoVandens</vt:lpstr>
      <vt:lpstr>VAS073_F_Silumosenergij333GeriamojoVandens</vt:lpstr>
      <vt:lpstr>'Forma 4'!VAS073_F_Silumosenergij33IsViso</vt:lpstr>
      <vt:lpstr>VAS073_F_Silumosenergij33IsViso</vt:lpstr>
      <vt:lpstr>'Forma 4'!VAS073_F_Silumosenergij341NuotekuSurinkimas</vt:lpstr>
      <vt:lpstr>VAS073_F_Silumosenergij341NuotekuSurinkimas</vt:lpstr>
      <vt:lpstr>'Forma 4'!VAS073_F_Silumosenergij342NuotekuValymas</vt:lpstr>
      <vt:lpstr>VAS073_F_Silumosenergij342NuotekuValymas</vt:lpstr>
      <vt:lpstr>'Forma 4'!VAS073_F_Silumosenergij343NuotekuDumblo</vt:lpstr>
      <vt:lpstr>VAS073_F_Silumosenergij343NuotekuDumblo</vt:lpstr>
      <vt:lpstr>'Forma 4'!VAS073_F_Silumosenergij34IsViso</vt:lpstr>
      <vt:lpstr>VAS073_F_Silumosenergij34IsViso</vt:lpstr>
      <vt:lpstr>'Forma 4'!VAS073_F_Silumosenergij35PavirsiniuNuoteku</vt:lpstr>
      <vt:lpstr>VAS073_F_Silumosenergij35PavirsiniuNuoteku</vt:lpstr>
      <vt:lpstr>'Forma 4'!VAS073_F_Silumosenergij36KitosReguliuojamosios</vt:lpstr>
      <vt:lpstr>VAS073_F_Silumosenergij36KitosReguliuojamosios</vt:lpstr>
      <vt:lpstr>'Forma 4'!VAS073_F_Silumosenergij37KitosVeiklos</vt:lpstr>
      <vt:lpstr>VAS073_F_Silumosenergij37KitosVeiklos</vt:lpstr>
      <vt:lpstr>'Forma 4'!VAS073_F_Silumosenergij3Apskaitosveikla1</vt:lpstr>
      <vt:lpstr>VAS073_F_Silumosenergij3Apskaitosveikla1</vt:lpstr>
      <vt:lpstr>'Forma 4'!VAS073_F_Silumosenergij3Kitareguliuoja1</vt:lpstr>
      <vt:lpstr>VAS073_F_Silumosenergij3Kitareguliuoja1</vt:lpstr>
      <vt:lpstr>'Forma 4'!VAS073_F_Silumosenergij41IS</vt:lpstr>
      <vt:lpstr>VAS073_F_Silumosenergij41IS</vt:lpstr>
      <vt:lpstr>'Forma 4'!VAS073_F_Silumosenergij431GeriamojoVandens</vt:lpstr>
      <vt:lpstr>VAS073_F_Silumosenergij431GeriamojoVandens</vt:lpstr>
      <vt:lpstr>'Forma 4'!VAS073_F_Silumosenergij432GeriamojoVandens</vt:lpstr>
      <vt:lpstr>VAS073_F_Silumosenergij432GeriamojoVandens</vt:lpstr>
      <vt:lpstr>'Forma 4'!VAS073_F_Silumosenergij433GeriamojoVandens</vt:lpstr>
      <vt:lpstr>VAS073_F_Silumosenergij433GeriamojoVandens</vt:lpstr>
      <vt:lpstr>'Forma 4'!VAS073_F_Silumosenergij43IsViso</vt:lpstr>
      <vt:lpstr>VAS073_F_Silumosenergij43IsViso</vt:lpstr>
      <vt:lpstr>'Forma 4'!VAS073_F_Silumosenergij441NuotekuSurinkimas</vt:lpstr>
      <vt:lpstr>VAS073_F_Silumosenergij441NuotekuSurinkimas</vt:lpstr>
      <vt:lpstr>'Forma 4'!VAS073_F_Silumosenergij442NuotekuValymas</vt:lpstr>
      <vt:lpstr>VAS073_F_Silumosenergij442NuotekuValymas</vt:lpstr>
      <vt:lpstr>'Forma 4'!VAS073_F_Silumosenergij443NuotekuDumblo</vt:lpstr>
      <vt:lpstr>VAS073_F_Silumosenergij443NuotekuDumblo</vt:lpstr>
      <vt:lpstr>'Forma 4'!VAS073_F_Silumosenergij44IsViso</vt:lpstr>
      <vt:lpstr>VAS073_F_Silumosenergij44IsViso</vt:lpstr>
      <vt:lpstr>'Forma 4'!VAS073_F_Silumosenergij45PavirsiniuNuoteku</vt:lpstr>
      <vt:lpstr>VAS073_F_Silumosenergij45PavirsiniuNuoteku</vt:lpstr>
      <vt:lpstr>'Forma 4'!VAS073_F_Silumosenergij46KitosReguliuojamosios</vt:lpstr>
      <vt:lpstr>VAS073_F_Silumosenergij46KitosReguliuojamosios</vt:lpstr>
      <vt:lpstr>'Forma 4'!VAS073_F_Silumosenergij47KitosVeiklos</vt:lpstr>
      <vt:lpstr>VAS073_F_Silumosenergij47KitosVeiklos</vt:lpstr>
      <vt:lpstr>'Forma 4'!VAS073_F_Silumosenergij4Apskaitosveikla1</vt:lpstr>
      <vt:lpstr>VAS073_F_Silumosenergij4Apskaitosveikla1</vt:lpstr>
      <vt:lpstr>'Forma 4'!VAS073_F_Silumosenergij4Kitareguliuoja1</vt:lpstr>
      <vt:lpstr>VAS073_F_Silumosenergij4Kitareguliuoja1</vt:lpstr>
      <vt:lpstr>'Forma 4'!VAS073_F_Silumosenergij51IS</vt:lpstr>
      <vt:lpstr>VAS073_F_Silumosenergij51IS</vt:lpstr>
      <vt:lpstr>'Forma 4'!VAS073_F_Silumosenergij531GeriamojoVandens</vt:lpstr>
      <vt:lpstr>VAS073_F_Silumosenergij531GeriamojoVandens</vt:lpstr>
      <vt:lpstr>'Forma 4'!VAS073_F_Silumosenergij532GeriamojoVandens</vt:lpstr>
      <vt:lpstr>VAS073_F_Silumosenergij532GeriamojoVandens</vt:lpstr>
      <vt:lpstr>'Forma 4'!VAS073_F_Silumosenergij533GeriamojoVandens</vt:lpstr>
      <vt:lpstr>VAS073_F_Silumosenergij533GeriamojoVandens</vt:lpstr>
      <vt:lpstr>'Forma 4'!VAS073_F_Silumosenergij53IsViso</vt:lpstr>
      <vt:lpstr>VAS073_F_Silumosenergij53IsViso</vt:lpstr>
      <vt:lpstr>'Forma 4'!VAS073_F_Silumosenergij541NuotekuSurinkimas</vt:lpstr>
      <vt:lpstr>VAS073_F_Silumosenergij541NuotekuSurinkimas</vt:lpstr>
      <vt:lpstr>'Forma 4'!VAS073_F_Silumosenergij542NuotekuValymas</vt:lpstr>
      <vt:lpstr>VAS073_F_Silumosenergij542NuotekuValymas</vt:lpstr>
      <vt:lpstr>'Forma 4'!VAS073_F_Silumosenergij543NuotekuDumblo</vt:lpstr>
      <vt:lpstr>VAS073_F_Silumosenergij543NuotekuDumblo</vt:lpstr>
      <vt:lpstr>'Forma 4'!VAS073_F_Silumosenergij54IsViso</vt:lpstr>
      <vt:lpstr>VAS073_F_Silumosenergij54IsViso</vt:lpstr>
      <vt:lpstr>'Forma 4'!VAS073_F_Silumosenergij55PavirsiniuNuoteku</vt:lpstr>
      <vt:lpstr>VAS073_F_Silumosenergij55PavirsiniuNuoteku</vt:lpstr>
      <vt:lpstr>'Forma 4'!VAS073_F_Silumosenergij56KitosReguliuojamosios</vt:lpstr>
      <vt:lpstr>VAS073_F_Silumosenergij56KitosReguliuojamosios</vt:lpstr>
      <vt:lpstr>'Forma 4'!VAS073_F_Silumosenergij57KitosVeiklos</vt:lpstr>
      <vt:lpstr>VAS073_F_Silumosenergij57KitosVeiklos</vt:lpstr>
      <vt:lpstr>'Forma 4'!VAS073_F_Silumosenergij5Apskaitosveikla1</vt:lpstr>
      <vt:lpstr>VAS073_F_Silumosenergij5Apskaitosveikla1</vt:lpstr>
      <vt:lpstr>'Forma 4'!VAS073_F_Silumosenergij5Kitareguliuoja1</vt:lpstr>
      <vt:lpstr>VAS073_F_Silumosenergij5Kitareguliuoja1</vt:lpstr>
      <vt:lpstr>'Forma 4'!VAS073_F_Silumosenergij61IS</vt:lpstr>
      <vt:lpstr>VAS073_F_Silumosenergij61IS</vt:lpstr>
      <vt:lpstr>'Forma 4'!VAS073_F_Silumosenergij631GeriamojoVandens</vt:lpstr>
      <vt:lpstr>VAS073_F_Silumosenergij631GeriamojoVandens</vt:lpstr>
      <vt:lpstr>'Forma 4'!VAS073_F_Silumosenergij632GeriamojoVandens</vt:lpstr>
      <vt:lpstr>VAS073_F_Silumosenergij632GeriamojoVandens</vt:lpstr>
      <vt:lpstr>'Forma 4'!VAS073_F_Silumosenergij633GeriamojoVandens</vt:lpstr>
      <vt:lpstr>VAS073_F_Silumosenergij633GeriamojoVandens</vt:lpstr>
      <vt:lpstr>'Forma 4'!VAS073_F_Silumosenergij63IsViso</vt:lpstr>
      <vt:lpstr>VAS073_F_Silumosenergij63IsViso</vt:lpstr>
      <vt:lpstr>'Forma 4'!VAS073_F_Silumosenergij641NuotekuSurinkimas</vt:lpstr>
      <vt:lpstr>VAS073_F_Silumosenergij641NuotekuSurinkimas</vt:lpstr>
      <vt:lpstr>'Forma 4'!VAS073_F_Silumosenergij642NuotekuValymas</vt:lpstr>
      <vt:lpstr>VAS073_F_Silumosenergij642NuotekuValymas</vt:lpstr>
      <vt:lpstr>'Forma 4'!VAS073_F_Silumosenergij643NuotekuDumblo</vt:lpstr>
      <vt:lpstr>VAS073_F_Silumosenergij643NuotekuDumblo</vt:lpstr>
      <vt:lpstr>'Forma 4'!VAS073_F_Silumosenergij64IsViso</vt:lpstr>
      <vt:lpstr>VAS073_F_Silumosenergij64IsViso</vt:lpstr>
      <vt:lpstr>'Forma 4'!VAS073_F_Silumosenergij65PavirsiniuNuoteku</vt:lpstr>
      <vt:lpstr>VAS073_F_Silumosenergij65PavirsiniuNuoteku</vt:lpstr>
      <vt:lpstr>'Forma 4'!VAS073_F_Silumosenergij66KitosReguliuojamosios</vt:lpstr>
      <vt:lpstr>VAS073_F_Silumosenergij66KitosReguliuojamosios</vt:lpstr>
      <vt:lpstr>'Forma 4'!VAS073_F_Silumosenergij67KitosVeiklos</vt:lpstr>
      <vt:lpstr>VAS073_F_Silumosenergij67KitosVeiklos</vt:lpstr>
      <vt:lpstr>'Forma 4'!VAS073_F_Silumosenergij6Apskaitosveikla1</vt:lpstr>
      <vt:lpstr>VAS073_F_Silumosenergij6Apskaitosveikla1</vt:lpstr>
      <vt:lpstr>'Forma 4'!VAS073_F_Silumosenergij6Kitareguliuoja1</vt:lpstr>
      <vt:lpstr>VAS073_F_Silumosenergij6Kitareguliuoja1</vt:lpstr>
      <vt:lpstr>'Forma 4'!VAS073_F_Silumosenergij71IS</vt:lpstr>
      <vt:lpstr>VAS073_F_Silumosenergij71IS</vt:lpstr>
      <vt:lpstr>'Forma 4'!VAS073_F_Silumosenergij731GeriamojoVandens</vt:lpstr>
      <vt:lpstr>VAS073_F_Silumosenergij731GeriamojoVandens</vt:lpstr>
      <vt:lpstr>'Forma 4'!VAS073_F_Silumosenergij732GeriamojoVandens</vt:lpstr>
      <vt:lpstr>VAS073_F_Silumosenergij732GeriamojoVandens</vt:lpstr>
      <vt:lpstr>'Forma 4'!VAS073_F_Silumosenergij733GeriamojoVandens</vt:lpstr>
      <vt:lpstr>VAS073_F_Silumosenergij733GeriamojoVandens</vt:lpstr>
      <vt:lpstr>'Forma 4'!VAS073_F_Silumosenergij73IsViso</vt:lpstr>
      <vt:lpstr>VAS073_F_Silumosenergij73IsViso</vt:lpstr>
      <vt:lpstr>'Forma 4'!VAS073_F_Silumosenergij741NuotekuSurinkimas</vt:lpstr>
      <vt:lpstr>VAS073_F_Silumosenergij741NuotekuSurinkimas</vt:lpstr>
      <vt:lpstr>'Forma 4'!VAS073_F_Silumosenergij742NuotekuValymas</vt:lpstr>
      <vt:lpstr>VAS073_F_Silumosenergij742NuotekuValymas</vt:lpstr>
      <vt:lpstr>'Forma 4'!VAS073_F_Silumosenergij743NuotekuDumblo</vt:lpstr>
      <vt:lpstr>VAS073_F_Silumosenergij743NuotekuDumblo</vt:lpstr>
      <vt:lpstr>'Forma 4'!VAS073_F_Silumosenergij74IsViso</vt:lpstr>
      <vt:lpstr>VAS073_F_Silumosenergij74IsViso</vt:lpstr>
      <vt:lpstr>'Forma 4'!VAS073_F_Silumosenergij75PavirsiniuNuoteku</vt:lpstr>
      <vt:lpstr>VAS073_F_Silumosenergij75PavirsiniuNuoteku</vt:lpstr>
      <vt:lpstr>'Forma 4'!VAS073_F_Silumosenergij76KitosReguliuojamosios</vt:lpstr>
      <vt:lpstr>VAS073_F_Silumosenergij76KitosReguliuojamosios</vt:lpstr>
      <vt:lpstr>'Forma 4'!VAS073_F_Silumosenergij77KitosVeiklos</vt:lpstr>
      <vt:lpstr>VAS073_F_Silumosenergij77KitosVeiklos</vt:lpstr>
      <vt:lpstr>'Forma 4'!VAS073_F_Silumosenergij7Apskaitosveikla1</vt:lpstr>
      <vt:lpstr>VAS073_F_Silumosenergij7Apskaitosveikla1</vt:lpstr>
      <vt:lpstr>'Forma 4'!VAS073_F_Silumosenergij7Kitareguliuoja1</vt:lpstr>
      <vt:lpstr>VAS073_F_Silumosenergij7Kitareguliuoja1</vt:lpstr>
      <vt:lpstr>'Forma 4'!VAS073_F_Technologiniok11IS</vt:lpstr>
      <vt:lpstr>VAS073_F_Technologiniok11IS</vt:lpstr>
      <vt:lpstr>'Forma 4'!VAS073_F_Technologiniok131GeriamojoVandens</vt:lpstr>
      <vt:lpstr>VAS073_F_Technologiniok131GeriamojoVandens</vt:lpstr>
      <vt:lpstr>'Forma 4'!VAS073_F_Technologiniok132GeriamojoVandens</vt:lpstr>
      <vt:lpstr>VAS073_F_Technologiniok132GeriamojoVandens</vt:lpstr>
      <vt:lpstr>'Forma 4'!VAS073_F_Technologiniok133GeriamojoVandens</vt:lpstr>
      <vt:lpstr>VAS073_F_Technologiniok133GeriamojoVandens</vt:lpstr>
      <vt:lpstr>'Forma 4'!VAS073_F_Technologiniok13IsViso</vt:lpstr>
      <vt:lpstr>VAS073_F_Technologiniok13IsViso</vt:lpstr>
      <vt:lpstr>'Forma 4'!VAS073_F_Technologiniok141NuotekuSurinkimas</vt:lpstr>
      <vt:lpstr>VAS073_F_Technologiniok141NuotekuSurinkimas</vt:lpstr>
      <vt:lpstr>'Forma 4'!VAS073_F_Technologiniok142NuotekuValymas</vt:lpstr>
      <vt:lpstr>VAS073_F_Technologiniok142NuotekuValymas</vt:lpstr>
      <vt:lpstr>'Forma 4'!VAS073_F_Technologiniok143NuotekuDumblo</vt:lpstr>
      <vt:lpstr>VAS073_F_Technologiniok143NuotekuDumblo</vt:lpstr>
      <vt:lpstr>'Forma 4'!VAS073_F_Technologiniok14IsViso</vt:lpstr>
      <vt:lpstr>VAS073_F_Technologiniok14IsViso</vt:lpstr>
      <vt:lpstr>'Forma 4'!VAS073_F_Technologiniok15PavirsiniuNuoteku</vt:lpstr>
      <vt:lpstr>VAS073_F_Technologiniok15PavirsiniuNuoteku</vt:lpstr>
      <vt:lpstr>'Forma 4'!VAS073_F_Technologiniok16KitosReguliuojamosios</vt:lpstr>
      <vt:lpstr>VAS073_F_Technologiniok16KitosReguliuojamosios</vt:lpstr>
      <vt:lpstr>'Forma 4'!VAS073_F_Technologiniok17KitosVeiklos</vt:lpstr>
      <vt:lpstr>VAS073_F_Technologiniok17KitosVeiklos</vt:lpstr>
      <vt:lpstr>'Forma 4'!VAS073_F_Technologiniok1Apskaitosveikla1</vt:lpstr>
      <vt:lpstr>VAS073_F_Technologiniok1Apskaitosveikla1</vt:lpstr>
      <vt:lpstr>'Forma 4'!VAS073_F_Technologiniok1Kitareguliuoja1</vt:lpstr>
      <vt:lpstr>VAS073_F_Technologiniok1Kitareguliuoja1</vt:lpstr>
      <vt:lpstr>'Forma 4'!VAS073_F_Technologinium11IS</vt:lpstr>
      <vt:lpstr>VAS073_F_Technologinium11IS</vt:lpstr>
      <vt:lpstr>'Forma 4'!VAS073_F_Technologinium131GeriamojoVandens</vt:lpstr>
      <vt:lpstr>VAS073_F_Technologinium131GeriamojoVandens</vt:lpstr>
      <vt:lpstr>'Forma 4'!VAS073_F_Technologinium132GeriamojoVandens</vt:lpstr>
      <vt:lpstr>VAS073_F_Technologinium132GeriamojoVandens</vt:lpstr>
      <vt:lpstr>'Forma 4'!VAS073_F_Technologinium133GeriamojoVandens</vt:lpstr>
      <vt:lpstr>VAS073_F_Technologinium133GeriamojoVandens</vt:lpstr>
      <vt:lpstr>'Forma 4'!VAS073_F_Technologinium13IsViso</vt:lpstr>
      <vt:lpstr>VAS073_F_Technologinium13IsViso</vt:lpstr>
      <vt:lpstr>'Forma 4'!VAS073_F_Technologinium141NuotekuSurinkimas</vt:lpstr>
      <vt:lpstr>VAS073_F_Technologinium141NuotekuSurinkimas</vt:lpstr>
      <vt:lpstr>'Forma 4'!VAS073_F_Technologinium142NuotekuValymas</vt:lpstr>
      <vt:lpstr>VAS073_F_Technologinium142NuotekuValymas</vt:lpstr>
      <vt:lpstr>'Forma 4'!VAS073_F_Technologinium143NuotekuDumblo</vt:lpstr>
      <vt:lpstr>VAS073_F_Technologinium143NuotekuDumblo</vt:lpstr>
      <vt:lpstr>'Forma 4'!VAS073_F_Technologinium14IsViso</vt:lpstr>
      <vt:lpstr>VAS073_F_Technologinium14IsViso</vt:lpstr>
      <vt:lpstr>'Forma 4'!VAS073_F_Technologinium15PavirsiniuNuoteku</vt:lpstr>
      <vt:lpstr>VAS073_F_Technologinium15PavirsiniuNuoteku</vt:lpstr>
      <vt:lpstr>'Forma 4'!VAS073_F_Technologinium16KitosReguliuojamosios</vt:lpstr>
      <vt:lpstr>VAS073_F_Technologinium16KitosReguliuojamosios</vt:lpstr>
      <vt:lpstr>'Forma 4'!VAS073_F_Technologinium17KitosVeiklos</vt:lpstr>
      <vt:lpstr>VAS073_F_Technologinium17KitosVeiklos</vt:lpstr>
      <vt:lpstr>'Forma 4'!VAS073_F_Technologinium1Apskaitosveikla1</vt:lpstr>
      <vt:lpstr>VAS073_F_Technologinium1Apskaitosveikla1</vt:lpstr>
      <vt:lpstr>'Forma 4'!VAS073_F_Technologinium1Kitareguliuoja1</vt:lpstr>
      <vt:lpstr>VAS073_F_Technologinium1Kitareguliuoja1</vt:lpstr>
      <vt:lpstr>'Forma 4'!VAS073_F_Technologinium21IS</vt:lpstr>
      <vt:lpstr>VAS073_F_Technologinium21IS</vt:lpstr>
      <vt:lpstr>'Forma 4'!VAS073_F_Technologinium231GeriamojoVandens</vt:lpstr>
      <vt:lpstr>VAS073_F_Technologinium231GeriamojoVandens</vt:lpstr>
      <vt:lpstr>'Forma 4'!VAS073_F_Technologinium232GeriamojoVandens</vt:lpstr>
      <vt:lpstr>VAS073_F_Technologinium232GeriamojoVandens</vt:lpstr>
      <vt:lpstr>'Forma 4'!VAS073_F_Technologinium233GeriamojoVandens</vt:lpstr>
      <vt:lpstr>VAS073_F_Technologinium233GeriamojoVandens</vt:lpstr>
      <vt:lpstr>'Forma 4'!VAS073_F_Technologinium23IsViso</vt:lpstr>
      <vt:lpstr>VAS073_F_Technologinium23IsViso</vt:lpstr>
      <vt:lpstr>'Forma 4'!VAS073_F_Technologinium241NuotekuSurinkimas</vt:lpstr>
      <vt:lpstr>VAS073_F_Technologinium241NuotekuSurinkimas</vt:lpstr>
      <vt:lpstr>'Forma 4'!VAS073_F_Technologinium242NuotekuValymas</vt:lpstr>
      <vt:lpstr>VAS073_F_Technologinium242NuotekuValymas</vt:lpstr>
      <vt:lpstr>'Forma 4'!VAS073_F_Technologinium243NuotekuDumblo</vt:lpstr>
      <vt:lpstr>VAS073_F_Technologinium243NuotekuDumblo</vt:lpstr>
      <vt:lpstr>'Forma 4'!VAS073_F_Technologinium24IsViso</vt:lpstr>
      <vt:lpstr>VAS073_F_Technologinium24IsViso</vt:lpstr>
      <vt:lpstr>'Forma 4'!VAS073_F_Technologinium25PavirsiniuNuoteku</vt:lpstr>
      <vt:lpstr>VAS073_F_Technologinium25PavirsiniuNuoteku</vt:lpstr>
      <vt:lpstr>'Forma 4'!VAS073_F_Technologinium26KitosReguliuojamosios</vt:lpstr>
      <vt:lpstr>VAS073_F_Technologinium26KitosReguliuojamosios</vt:lpstr>
      <vt:lpstr>'Forma 4'!VAS073_F_Technologinium27KitosVeiklos</vt:lpstr>
      <vt:lpstr>VAS073_F_Technologinium27KitosVeiklos</vt:lpstr>
      <vt:lpstr>'Forma 4'!VAS073_F_Technologinium2Apskaitosveikla1</vt:lpstr>
      <vt:lpstr>VAS073_F_Technologinium2Apskaitosveikla1</vt:lpstr>
      <vt:lpstr>'Forma 4'!VAS073_F_Technologinium2Kitareguliuoja1</vt:lpstr>
      <vt:lpstr>VAS073_F_Technologinium2Kitareguliuoja1</vt:lpstr>
      <vt:lpstr>'Forma 4'!VAS073_F_Technologinium31IS</vt:lpstr>
      <vt:lpstr>VAS073_F_Technologinium31IS</vt:lpstr>
      <vt:lpstr>'Forma 4'!VAS073_F_Technologinium331GeriamojoVandens</vt:lpstr>
      <vt:lpstr>VAS073_F_Technologinium331GeriamojoVandens</vt:lpstr>
      <vt:lpstr>'Forma 4'!VAS073_F_Technologinium332GeriamojoVandens</vt:lpstr>
      <vt:lpstr>VAS073_F_Technologinium332GeriamojoVandens</vt:lpstr>
      <vt:lpstr>'Forma 4'!VAS073_F_Technologinium333GeriamojoVandens</vt:lpstr>
      <vt:lpstr>VAS073_F_Technologinium333GeriamojoVandens</vt:lpstr>
      <vt:lpstr>'Forma 4'!VAS073_F_Technologinium33IsViso</vt:lpstr>
      <vt:lpstr>VAS073_F_Technologinium33IsViso</vt:lpstr>
      <vt:lpstr>'Forma 4'!VAS073_F_Technologinium341NuotekuSurinkimas</vt:lpstr>
      <vt:lpstr>VAS073_F_Technologinium341NuotekuSurinkimas</vt:lpstr>
      <vt:lpstr>'Forma 4'!VAS073_F_Technologinium342NuotekuValymas</vt:lpstr>
      <vt:lpstr>VAS073_F_Technologinium342NuotekuValymas</vt:lpstr>
      <vt:lpstr>'Forma 4'!VAS073_F_Technologinium343NuotekuDumblo</vt:lpstr>
      <vt:lpstr>VAS073_F_Technologinium343NuotekuDumblo</vt:lpstr>
      <vt:lpstr>'Forma 4'!VAS073_F_Technologinium34IsViso</vt:lpstr>
      <vt:lpstr>VAS073_F_Technologinium34IsViso</vt:lpstr>
      <vt:lpstr>'Forma 4'!VAS073_F_Technologinium35PavirsiniuNuoteku</vt:lpstr>
      <vt:lpstr>VAS073_F_Technologinium35PavirsiniuNuoteku</vt:lpstr>
      <vt:lpstr>'Forma 4'!VAS073_F_Technologinium36KitosReguliuojamosios</vt:lpstr>
      <vt:lpstr>VAS073_F_Technologinium36KitosReguliuojamosios</vt:lpstr>
      <vt:lpstr>'Forma 4'!VAS073_F_Technologinium37KitosVeiklos</vt:lpstr>
      <vt:lpstr>VAS073_F_Technologinium37KitosVeiklos</vt:lpstr>
      <vt:lpstr>'Forma 4'!VAS073_F_Technologinium3Apskaitosveikla1</vt:lpstr>
      <vt:lpstr>VAS073_F_Technologinium3Apskaitosveikla1</vt:lpstr>
      <vt:lpstr>'Forma 4'!VAS073_F_Technologinium3Kitareguliuoja1</vt:lpstr>
      <vt:lpstr>VAS073_F_Technologinium3Kitareguliuoja1</vt:lpstr>
      <vt:lpstr>'Forma 4'!VAS073_F_Teisiniupaslau11IS</vt:lpstr>
      <vt:lpstr>VAS073_F_Teisiniupaslau11IS</vt:lpstr>
      <vt:lpstr>'Forma 4'!VAS073_F_Teisiniupaslau131GeriamojoVandens</vt:lpstr>
      <vt:lpstr>VAS073_F_Teisiniupaslau131GeriamojoVandens</vt:lpstr>
      <vt:lpstr>'Forma 4'!VAS073_F_Teisiniupaslau132GeriamojoVandens</vt:lpstr>
      <vt:lpstr>VAS073_F_Teisiniupaslau132GeriamojoVandens</vt:lpstr>
      <vt:lpstr>'Forma 4'!VAS073_F_Teisiniupaslau133GeriamojoVandens</vt:lpstr>
      <vt:lpstr>VAS073_F_Teisiniupaslau133GeriamojoVandens</vt:lpstr>
      <vt:lpstr>'Forma 4'!VAS073_F_Teisiniupaslau13IsViso</vt:lpstr>
      <vt:lpstr>VAS073_F_Teisiniupaslau13IsViso</vt:lpstr>
      <vt:lpstr>'Forma 4'!VAS073_F_Teisiniupaslau141NuotekuSurinkimas</vt:lpstr>
      <vt:lpstr>VAS073_F_Teisiniupaslau141NuotekuSurinkimas</vt:lpstr>
      <vt:lpstr>'Forma 4'!VAS073_F_Teisiniupaslau142NuotekuValymas</vt:lpstr>
      <vt:lpstr>VAS073_F_Teisiniupaslau142NuotekuValymas</vt:lpstr>
      <vt:lpstr>'Forma 4'!VAS073_F_Teisiniupaslau143NuotekuDumblo</vt:lpstr>
      <vt:lpstr>VAS073_F_Teisiniupaslau143NuotekuDumblo</vt:lpstr>
      <vt:lpstr>'Forma 4'!VAS073_F_Teisiniupaslau14IsViso</vt:lpstr>
      <vt:lpstr>VAS073_F_Teisiniupaslau14IsViso</vt:lpstr>
      <vt:lpstr>'Forma 4'!VAS073_F_Teisiniupaslau15PavirsiniuNuoteku</vt:lpstr>
      <vt:lpstr>VAS073_F_Teisiniupaslau15PavirsiniuNuoteku</vt:lpstr>
      <vt:lpstr>'Forma 4'!VAS073_F_Teisiniupaslau16KitosReguliuojamosios</vt:lpstr>
      <vt:lpstr>VAS073_F_Teisiniupaslau16KitosReguliuojamosios</vt:lpstr>
      <vt:lpstr>'Forma 4'!VAS073_F_Teisiniupaslau17KitosVeiklos</vt:lpstr>
      <vt:lpstr>VAS073_F_Teisiniupaslau17KitosVeiklos</vt:lpstr>
      <vt:lpstr>'Forma 4'!VAS073_F_Teisiniupaslau1Apskaitosveikla1</vt:lpstr>
      <vt:lpstr>VAS073_F_Teisiniupaslau1Apskaitosveikla1</vt:lpstr>
      <vt:lpstr>'Forma 4'!VAS073_F_Teisiniupaslau1Kitareguliuoja1</vt:lpstr>
      <vt:lpstr>VAS073_F_Teisiniupaslau1Kitareguliuoja1</vt:lpstr>
      <vt:lpstr>'Forma 4'!VAS073_F_Teisiniupaslau21IS</vt:lpstr>
      <vt:lpstr>VAS073_F_Teisiniupaslau21IS</vt:lpstr>
      <vt:lpstr>'Forma 4'!VAS073_F_Teisiniupaslau231GeriamojoVandens</vt:lpstr>
      <vt:lpstr>VAS073_F_Teisiniupaslau231GeriamojoVandens</vt:lpstr>
      <vt:lpstr>'Forma 4'!VAS073_F_Teisiniupaslau232GeriamojoVandens</vt:lpstr>
      <vt:lpstr>VAS073_F_Teisiniupaslau232GeriamojoVandens</vt:lpstr>
      <vt:lpstr>'Forma 4'!VAS073_F_Teisiniupaslau233GeriamojoVandens</vt:lpstr>
      <vt:lpstr>VAS073_F_Teisiniupaslau233GeriamojoVandens</vt:lpstr>
      <vt:lpstr>'Forma 4'!VAS073_F_Teisiniupaslau23IsViso</vt:lpstr>
      <vt:lpstr>VAS073_F_Teisiniupaslau23IsViso</vt:lpstr>
      <vt:lpstr>'Forma 4'!VAS073_F_Teisiniupaslau241NuotekuSurinkimas</vt:lpstr>
      <vt:lpstr>VAS073_F_Teisiniupaslau241NuotekuSurinkimas</vt:lpstr>
      <vt:lpstr>'Forma 4'!VAS073_F_Teisiniupaslau242NuotekuValymas</vt:lpstr>
      <vt:lpstr>VAS073_F_Teisiniupaslau242NuotekuValymas</vt:lpstr>
      <vt:lpstr>'Forma 4'!VAS073_F_Teisiniupaslau243NuotekuDumblo</vt:lpstr>
      <vt:lpstr>VAS073_F_Teisiniupaslau243NuotekuDumblo</vt:lpstr>
      <vt:lpstr>'Forma 4'!VAS073_F_Teisiniupaslau24IsViso</vt:lpstr>
      <vt:lpstr>VAS073_F_Teisiniupaslau24IsViso</vt:lpstr>
      <vt:lpstr>'Forma 4'!VAS073_F_Teisiniupaslau25PavirsiniuNuoteku</vt:lpstr>
      <vt:lpstr>VAS073_F_Teisiniupaslau25PavirsiniuNuoteku</vt:lpstr>
      <vt:lpstr>'Forma 4'!VAS073_F_Teisiniupaslau26KitosReguliuojamosios</vt:lpstr>
      <vt:lpstr>VAS073_F_Teisiniupaslau26KitosReguliuojamosios</vt:lpstr>
      <vt:lpstr>'Forma 4'!VAS073_F_Teisiniupaslau27KitosVeiklos</vt:lpstr>
      <vt:lpstr>VAS073_F_Teisiniupaslau27KitosVeiklos</vt:lpstr>
      <vt:lpstr>'Forma 4'!VAS073_F_Teisiniupaslau2Apskaitosveikla1</vt:lpstr>
      <vt:lpstr>VAS073_F_Teisiniupaslau2Apskaitosveikla1</vt:lpstr>
      <vt:lpstr>'Forma 4'!VAS073_F_Teisiniupaslau2Kitareguliuoja1</vt:lpstr>
      <vt:lpstr>VAS073_F_Teisiniupaslau2Kitareguliuoja1</vt:lpstr>
      <vt:lpstr>'Forma 4'!VAS073_F_Teisiniupaslau31IS</vt:lpstr>
      <vt:lpstr>VAS073_F_Teisiniupaslau31IS</vt:lpstr>
      <vt:lpstr>'Forma 4'!VAS073_F_Teisiniupaslau331GeriamojoVandens</vt:lpstr>
      <vt:lpstr>VAS073_F_Teisiniupaslau331GeriamojoVandens</vt:lpstr>
      <vt:lpstr>'Forma 4'!VAS073_F_Teisiniupaslau332GeriamojoVandens</vt:lpstr>
      <vt:lpstr>VAS073_F_Teisiniupaslau332GeriamojoVandens</vt:lpstr>
      <vt:lpstr>'Forma 4'!VAS073_F_Teisiniupaslau333GeriamojoVandens</vt:lpstr>
      <vt:lpstr>VAS073_F_Teisiniupaslau333GeriamojoVandens</vt:lpstr>
      <vt:lpstr>'Forma 4'!VAS073_F_Teisiniupaslau33IsViso</vt:lpstr>
      <vt:lpstr>VAS073_F_Teisiniupaslau33IsViso</vt:lpstr>
      <vt:lpstr>'Forma 4'!VAS073_F_Teisiniupaslau341NuotekuSurinkimas</vt:lpstr>
      <vt:lpstr>VAS073_F_Teisiniupaslau341NuotekuSurinkimas</vt:lpstr>
      <vt:lpstr>'Forma 4'!VAS073_F_Teisiniupaslau342NuotekuValymas</vt:lpstr>
      <vt:lpstr>VAS073_F_Teisiniupaslau342NuotekuValymas</vt:lpstr>
      <vt:lpstr>'Forma 4'!VAS073_F_Teisiniupaslau343NuotekuDumblo</vt:lpstr>
      <vt:lpstr>VAS073_F_Teisiniupaslau343NuotekuDumblo</vt:lpstr>
      <vt:lpstr>'Forma 4'!VAS073_F_Teisiniupaslau34IsViso</vt:lpstr>
      <vt:lpstr>VAS073_F_Teisiniupaslau34IsViso</vt:lpstr>
      <vt:lpstr>'Forma 4'!VAS073_F_Teisiniupaslau35PavirsiniuNuoteku</vt:lpstr>
      <vt:lpstr>VAS073_F_Teisiniupaslau35PavirsiniuNuoteku</vt:lpstr>
      <vt:lpstr>'Forma 4'!VAS073_F_Teisiniupaslau36KitosReguliuojamosios</vt:lpstr>
      <vt:lpstr>VAS073_F_Teisiniupaslau36KitosReguliuojamosios</vt:lpstr>
      <vt:lpstr>'Forma 4'!VAS073_F_Teisiniupaslau37KitosVeiklos</vt:lpstr>
      <vt:lpstr>VAS073_F_Teisiniupaslau37KitosVeiklos</vt:lpstr>
      <vt:lpstr>'Forma 4'!VAS073_F_Teisiniupaslau3Apskaitosveikla1</vt:lpstr>
      <vt:lpstr>VAS073_F_Teisiniupaslau3Apskaitosveikla1</vt:lpstr>
      <vt:lpstr>'Forma 4'!VAS073_F_Teisiniupaslau3Kitareguliuoja1</vt:lpstr>
      <vt:lpstr>VAS073_F_Teisiniupaslau3Kitareguliuoja1</vt:lpstr>
      <vt:lpstr>'Forma 4'!VAS073_F_Teisiniupaslau41IS</vt:lpstr>
      <vt:lpstr>VAS073_F_Teisiniupaslau41IS</vt:lpstr>
      <vt:lpstr>'Forma 4'!VAS073_F_Teisiniupaslau431GeriamojoVandens</vt:lpstr>
      <vt:lpstr>VAS073_F_Teisiniupaslau431GeriamojoVandens</vt:lpstr>
      <vt:lpstr>'Forma 4'!VAS073_F_Teisiniupaslau432GeriamojoVandens</vt:lpstr>
      <vt:lpstr>VAS073_F_Teisiniupaslau432GeriamojoVandens</vt:lpstr>
      <vt:lpstr>'Forma 4'!VAS073_F_Teisiniupaslau433GeriamojoVandens</vt:lpstr>
      <vt:lpstr>VAS073_F_Teisiniupaslau433GeriamojoVandens</vt:lpstr>
      <vt:lpstr>'Forma 4'!VAS073_F_Teisiniupaslau43IsViso</vt:lpstr>
      <vt:lpstr>VAS073_F_Teisiniupaslau43IsViso</vt:lpstr>
      <vt:lpstr>'Forma 4'!VAS073_F_Teisiniupaslau441NuotekuSurinkimas</vt:lpstr>
      <vt:lpstr>VAS073_F_Teisiniupaslau441NuotekuSurinkimas</vt:lpstr>
      <vt:lpstr>'Forma 4'!VAS073_F_Teisiniupaslau442NuotekuValymas</vt:lpstr>
      <vt:lpstr>VAS073_F_Teisiniupaslau442NuotekuValymas</vt:lpstr>
      <vt:lpstr>'Forma 4'!VAS073_F_Teisiniupaslau443NuotekuDumblo</vt:lpstr>
      <vt:lpstr>VAS073_F_Teisiniupaslau443NuotekuDumblo</vt:lpstr>
      <vt:lpstr>'Forma 4'!VAS073_F_Teisiniupaslau44IsViso</vt:lpstr>
      <vt:lpstr>VAS073_F_Teisiniupaslau44IsViso</vt:lpstr>
      <vt:lpstr>'Forma 4'!VAS073_F_Teisiniupaslau45PavirsiniuNuoteku</vt:lpstr>
      <vt:lpstr>VAS073_F_Teisiniupaslau45PavirsiniuNuoteku</vt:lpstr>
      <vt:lpstr>'Forma 4'!VAS073_F_Teisiniupaslau46KitosReguliuojamosios</vt:lpstr>
      <vt:lpstr>VAS073_F_Teisiniupaslau46KitosReguliuojamosios</vt:lpstr>
      <vt:lpstr>'Forma 4'!VAS073_F_Teisiniupaslau47KitosVeiklos</vt:lpstr>
      <vt:lpstr>VAS073_F_Teisiniupaslau47KitosVeiklos</vt:lpstr>
      <vt:lpstr>'Forma 4'!VAS073_F_Teisiniupaslau4Apskaitosveikla1</vt:lpstr>
      <vt:lpstr>VAS073_F_Teisiniupaslau4Apskaitosveikla1</vt:lpstr>
      <vt:lpstr>'Forma 4'!VAS073_F_Teisiniupaslau4Kitareguliuoja1</vt:lpstr>
      <vt:lpstr>VAS073_F_Teisiniupaslau4Kitareguliuoja1</vt:lpstr>
      <vt:lpstr>'Forma 4'!VAS073_F_Tiesioginespas11IS</vt:lpstr>
      <vt:lpstr>VAS073_F_Tiesioginespas11IS</vt:lpstr>
      <vt:lpstr>'Forma 4'!VAS073_F_Tiesioginespas131GeriamojoVandens</vt:lpstr>
      <vt:lpstr>VAS073_F_Tiesioginespas131GeriamojoVandens</vt:lpstr>
      <vt:lpstr>'Forma 4'!VAS073_F_Tiesioginespas132GeriamojoVandens</vt:lpstr>
      <vt:lpstr>VAS073_F_Tiesioginespas132GeriamojoVandens</vt:lpstr>
      <vt:lpstr>'Forma 4'!VAS073_F_Tiesioginespas133GeriamojoVandens</vt:lpstr>
      <vt:lpstr>VAS073_F_Tiesioginespas133GeriamojoVandens</vt:lpstr>
      <vt:lpstr>'Forma 4'!VAS073_F_Tiesioginespas13IsViso</vt:lpstr>
      <vt:lpstr>VAS073_F_Tiesioginespas13IsViso</vt:lpstr>
      <vt:lpstr>'Forma 4'!VAS073_F_Tiesioginespas141NuotekuSurinkimas</vt:lpstr>
      <vt:lpstr>VAS073_F_Tiesioginespas141NuotekuSurinkimas</vt:lpstr>
      <vt:lpstr>'Forma 4'!VAS073_F_Tiesioginespas142NuotekuValymas</vt:lpstr>
      <vt:lpstr>VAS073_F_Tiesioginespas142NuotekuValymas</vt:lpstr>
      <vt:lpstr>'Forma 4'!VAS073_F_Tiesioginespas143NuotekuDumblo</vt:lpstr>
      <vt:lpstr>VAS073_F_Tiesioginespas143NuotekuDumblo</vt:lpstr>
      <vt:lpstr>'Forma 4'!VAS073_F_Tiesioginespas14IsViso</vt:lpstr>
      <vt:lpstr>VAS073_F_Tiesioginespas14IsViso</vt:lpstr>
      <vt:lpstr>'Forma 4'!VAS073_F_Tiesioginespas15PavirsiniuNuoteku</vt:lpstr>
      <vt:lpstr>VAS073_F_Tiesioginespas15PavirsiniuNuoteku</vt:lpstr>
      <vt:lpstr>'Forma 4'!VAS073_F_Tiesioginespas16KitosReguliuojamosios</vt:lpstr>
      <vt:lpstr>VAS073_F_Tiesioginespas16KitosReguliuojamosios</vt:lpstr>
      <vt:lpstr>'Forma 4'!VAS073_F_Tiesioginespas17KitosVeiklos</vt:lpstr>
      <vt:lpstr>VAS073_F_Tiesioginespas17KitosVeiklos</vt:lpstr>
      <vt:lpstr>'Forma 4'!VAS073_F_Tiesioginespas1Apskaitosveikla1</vt:lpstr>
      <vt:lpstr>VAS073_F_Tiesioginespas1Apskaitosveikla1</vt:lpstr>
      <vt:lpstr>'Forma 4'!VAS073_F_Tiesioginespas1Kitareguliuoja1</vt:lpstr>
      <vt:lpstr>VAS073_F_Tiesioginespas1Kitareguliuoja1</vt:lpstr>
      <vt:lpstr>'Forma 4'!VAS073_F_Tiesioginessan11IS</vt:lpstr>
      <vt:lpstr>VAS073_F_Tiesioginessan11IS</vt:lpstr>
      <vt:lpstr>'Forma 4'!VAS073_F_Tiesioginessan131GeriamojoVandens</vt:lpstr>
      <vt:lpstr>VAS073_F_Tiesioginessan131GeriamojoVandens</vt:lpstr>
      <vt:lpstr>'Forma 4'!VAS073_F_Tiesioginessan132GeriamojoVandens</vt:lpstr>
      <vt:lpstr>VAS073_F_Tiesioginessan132GeriamojoVandens</vt:lpstr>
      <vt:lpstr>'Forma 4'!VAS073_F_Tiesioginessan133GeriamojoVandens</vt:lpstr>
      <vt:lpstr>VAS073_F_Tiesioginessan133GeriamojoVandens</vt:lpstr>
      <vt:lpstr>'Forma 4'!VAS073_F_Tiesioginessan13IsViso</vt:lpstr>
      <vt:lpstr>VAS073_F_Tiesioginessan13IsViso</vt:lpstr>
      <vt:lpstr>'Forma 4'!VAS073_F_Tiesioginessan141NuotekuSurinkimas</vt:lpstr>
      <vt:lpstr>VAS073_F_Tiesioginessan141NuotekuSurinkimas</vt:lpstr>
      <vt:lpstr>'Forma 4'!VAS073_F_Tiesioginessan142NuotekuValymas</vt:lpstr>
      <vt:lpstr>VAS073_F_Tiesioginessan142NuotekuValymas</vt:lpstr>
      <vt:lpstr>'Forma 4'!VAS073_F_Tiesioginessan143NuotekuDumblo</vt:lpstr>
      <vt:lpstr>VAS073_F_Tiesioginessan143NuotekuDumblo</vt:lpstr>
      <vt:lpstr>'Forma 4'!VAS073_F_Tiesioginessan14IsViso</vt:lpstr>
      <vt:lpstr>VAS073_F_Tiesioginessan14IsViso</vt:lpstr>
      <vt:lpstr>'Forma 4'!VAS073_F_Tiesioginessan15PavirsiniuNuoteku</vt:lpstr>
      <vt:lpstr>VAS073_F_Tiesioginessan15PavirsiniuNuoteku</vt:lpstr>
      <vt:lpstr>'Forma 4'!VAS073_F_Tiesioginessan16KitosReguliuojamosios</vt:lpstr>
      <vt:lpstr>VAS073_F_Tiesioginessan16KitosReguliuojamosios</vt:lpstr>
      <vt:lpstr>'Forma 4'!VAS073_F_Tiesioginessan17KitosVeiklos</vt:lpstr>
      <vt:lpstr>VAS073_F_Tiesioginessan17KitosVeiklos</vt:lpstr>
      <vt:lpstr>'Forma 4'!VAS073_F_Tiesioginessan1Apskaitosveikla1</vt:lpstr>
      <vt:lpstr>VAS073_F_Tiesioginessan1Apskaitosveikla1</vt:lpstr>
      <vt:lpstr>'Forma 4'!VAS073_F_Tiesioginessan1Kitareguliuoja1</vt:lpstr>
      <vt:lpstr>VAS073_F_Tiesioginessan1Kitareguliuoja1</vt:lpstr>
      <vt:lpstr>'Forma 4'!VAS073_F_Transportopasl11IS</vt:lpstr>
      <vt:lpstr>VAS073_F_Transportopasl11IS</vt:lpstr>
      <vt:lpstr>'Forma 4'!VAS073_F_Transportopasl131GeriamojoVandens</vt:lpstr>
      <vt:lpstr>VAS073_F_Transportopasl131GeriamojoVandens</vt:lpstr>
      <vt:lpstr>'Forma 4'!VAS073_F_Transportopasl132GeriamojoVandens</vt:lpstr>
      <vt:lpstr>VAS073_F_Transportopasl132GeriamojoVandens</vt:lpstr>
      <vt:lpstr>'Forma 4'!VAS073_F_Transportopasl133GeriamojoVandens</vt:lpstr>
      <vt:lpstr>VAS073_F_Transportopasl133GeriamojoVandens</vt:lpstr>
      <vt:lpstr>'Forma 4'!VAS073_F_Transportopasl13IsViso</vt:lpstr>
      <vt:lpstr>VAS073_F_Transportopasl13IsViso</vt:lpstr>
      <vt:lpstr>'Forma 4'!VAS073_F_Transportopasl141NuotekuSurinkimas</vt:lpstr>
      <vt:lpstr>VAS073_F_Transportopasl141NuotekuSurinkimas</vt:lpstr>
      <vt:lpstr>'Forma 4'!VAS073_F_Transportopasl142NuotekuValymas</vt:lpstr>
      <vt:lpstr>VAS073_F_Transportopasl142NuotekuValymas</vt:lpstr>
      <vt:lpstr>'Forma 4'!VAS073_F_Transportopasl143NuotekuDumblo</vt:lpstr>
      <vt:lpstr>VAS073_F_Transportopasl143NuotekuDumblo</vt:lpstr>
      <vt:lpstr>'Forma 4'!VAS073_F_Transportopasl14IsViso</vt:lpstr>
      <vt:lpstr>VAS073_F_Transportopasl14IsViso</vt:lpstr>
      <vt:lpstr>'Forma 4'!VAS073_F_Transportopasl15PavirsiniuNuoteku</vt:lpstr>
      <vt:lpstr>VAS073_F_Transportopasl15PavirsiniuNuoteku</vt:lpstr>
      <vt:lpstr>'Forma 4'!VAS073_F_Transportopasl16KitosReguliuojamosios</vt:lpstr>
      <vt:lpstr>VAS073_F_Transportopasl16KitosReguliuojamosios</vt:lpstr>
      <vt:lpstr>'Forma 4'!VAS073_F_Transportopasl17KitosVeiklos</vt:lpstr>
      <vt:lpstr>VAS073_F_Transportopasl17KitosVeiklos</vt:lpstr>
      <vt:lpstr>'Forma 4'!VAS073_F_Transportopasl1Apskaitosveikla1</vt:lpstr>
      <vt:lpstr>VAS073_F_Transportopasl1Apskaitosveikla1</vt:lpstr>
      <vt:lpstr>'Forma 4'!VAS073_F_Transportopasl1Kitareguliuoja1</vt:lpstr>
      <vt:lpstr>VAS073_F_Transportopasl1Kitareguliuoja1</vt:lpstr>
      <vt:lpstr>'Forma 4'!VAS073_F_Transportopasl21IS</vt:lpstr>
      <vt:lpstr>VAS073_F_Transportopasl21IS</vt:lpstr>
      <vt:lpstr>'Forma 4'!VAS073_F_Transportopasl231GeriamojoVandens</vt:lpstr>
      <vt:lpstr>VAS073_F_Transportopasl231GeriamojoVandens</vt:lpstr>
      <vt:lpstr>'Forma 4'!VAS073_F_Transportopasl232GeriamojoVandens</vt:lpstr>
      <vt:lpstr>VAS073_F_Transportopasl232GeriamojoVandens</vt:lpstr>
      <vt:lpstr>'Forma 4'!VAS073_F_Transportopasl233GeriamojoVandens</vt:lpstr>
      <vt:lpstr>VAS073_F_Transportopasl233GeriamojoVandens</vt:lpstr>
      <vt:lpstr>'Forma 4'!VAS073_F_Transportopasl23IsViso</vt:lpstr>
      <vt:lpstr>VAS073_F_Transportopasl23IsViso</vt:lpstr>
      <vt:lpstr>'Forma 4'!VAS073_F_Transportopasl241NuotekuSurinkimas</vt:lpstr>
      <vt:lpstr>VAS073_F_Transportopasl241NuotekuSurinkimas</vt:lpstr>
      <vt:lpstr>'Forma 4'!VAS073_F_Transportopasl242NuotekuValymas</vt:lpstr>
      <vt:lpstr>VAS073_F_Transportopasl242NuotekuValymas</vt:lpstr>
      <vt:lpstr>'Forma 4'!VAS073_F_Transportopasl243NuotekuDumblo</vt:lpstr>
      <vt:lpstr>VAS073_F_Transportopasl243NuotekuDumblo</vt:lpstr>
      <vt:lpstr>'Forma 4'!VAS073_F_Transportopasl24IsViso</vt:lpstr>
      <vt:lpstr>VAS073_F_Transportopasl24IsViso</vt:lpstr>
      <vt:lpstr>'Forma 4'!VAS073_F_Transportopasl25PavirsiniuNuoteku</vt:lpstr>
      <vt:lpstr>VAS073_F_Transportopasl25PavirsiniuNuoteku</vt:lpstr>
      <vt:lpstr>'Forma 4'!VAS073_F_Transportopasl26KitosReguliuojamosios</vt:lpstr>
      <vt:lpstr>VAS073_F_Transportopasl26KitosReguliuojamosios</vt:lpstr>
      <vt:lpstr>'Forma 4'!VAS073_F_Transportopasl27KitosVeiklos</vt:lpstr>
      <vt:lpstr>VAS073_F_Transportopasl27KitosVeiklos</vt:lpstr>
      <vt:lpstr>'Forma 4'!VAS073_F_Transportopasl2Apskaitosveikla1</vt:lpstr>
      <vt:lpstr>VAS073_F_Transportopasl2Apskaitosveikla1</vt:lpstr>
      <vt:lpstr>'Forma 4'!VAS073_F_Transportopasl2Kitareguliuoja1</vt:lpstr>
      <vt:lpstr>VAS073_F_Transportopasl2Kitareguliuoja1</vt:lpstr>
      <vt:lpstr>'Forma 4'!VAS073_F_Transportopasl31IS</vt:lpstr>
      <vt:lpstr>VAS073_F_Transportopasl31IS</vt:lpstr>
      <vt:lpstr>'Forma 4'!VAS073_F_Transportopasl331GeriamojoVandens</vt:lpstr>
      <vt:lpstr>VAS073_F_Transportopasl331GeriamojoVandens</vt:lpstr>
      <vt:lpstr>'Forma 4'!VAS073_F_Transportopasl332GeriamojoVandens</vt:lpstr>
      <vt:lpstr>VAS073_F_Transportopasl332GeriamojoVandens</vt:lpstr>
      <vt:lpstr>'Forma 4'!VAS073_F_Transportopasl333GeriamojoVandens</vt:lpstr>
      <vt:lpstr>VAS073_F_Transportopasl333GeriamojoVandens</vt:lpstr>
      <vt:lpstr>'Forma 4'!VAS073_F_Transportopasl33IsViso</vt:lpstr>
      <vt:lpstr>VAS073_F_Transportopasl33IsViso</vt:lpstr>
      <vt:lpstr>'Forma 4'!VAS073_F_Transportopasl341NuotekuSurinkimas</vt:lpstr>
      <vt:lpstr>VAS073_F_Transportopasl341NuotekuSurinkimas</vt:lpstr>
      <vt:lpstr>'Forma 4'!VAS073_F_Transportopasl342NuotekuValymas</vt:lpstr>
      <vt:lpstr>VAS073_F_Transportopasl342NuotekuValymas</vt:lpstr>
      <vt:lpstr>'Forma 4'!VAS073_F_Transportopasl343NuotekuDumblo</vt:lpstr>
      <vt:lpstr>VAS073_F_Transportopasl343NuotekuDumblo</vt:lpstr>
      <vt:lpstr>'Forma 4'!VAS073_F_Transportopasl34IsViso</vt:lpstr>
      <vt:lpstr>VAS073_F_Transportopasl34IsViso</vt:lpstr>
      <vt:lpstr>'Forma 4'!VAS073_F_Transportopasl35PavirsiniuNuoteku</vt:lpstr>
      <vt:lpstr>VAS073_F_Transportopasl35PavirsiniuNuoteku</vt:lpstr>
      <vt:lpstr>'Forma 4'!VAS073_F_Transportopasl36KitosReguliuojamosios</vt:lpstr>
      <vt:lpstr>VAS073_F_Transportopasl36KitosReguliuojamosios</vt:lpstr>
      <vt:lpstr>'Forma 4'!VAS073_F_Transportopasl37KitosVeiklos</vt:lpstr>
      <vt:lpstr>VAS073_F_Transportopasl37KitosVeiklos</vt:lpstr>
      <vt:lpstr>'Forma 4'!VAS073_F_Transportopasl3Apskaitosveikla1</vt:lpstr>
      <vt:lpstr>VAS073_F_Transportopasl3Apskaitosveikla1</vt:lpstr>
      <vt:lpstr>'Forma 4'!VAS073_F_Transportopasl3Kitareguliuoja1</vt:lpstr>
      <vt:lpstr>VAS073_F_Transportopasl3Kitareguliuoja1</vt:lpstr>
      <vt:lpstr>'Forma 4'!VAS073_F_Transportopasl41IS</vt:lpstr>
      <vt:lpstr>VAS073_F_Transportopasl41IS</vt:lpstr>
      <vt:lpstr>'Forma 4'!VAS073_F_Transportopasl431GeriamojoVandens</vt:lpstr>
      <vt:lpstr>VAS073_F_Transportopasl431GeriamojoVandens</vt:lpstr>
      <vt:lpstr>'Forma 4'!VAS073_F_Transportopasl432GeriamojoVandens</vt:lpstr>
      <vt:lpstr>VAS073_F_Transportopasl432GeriamojoVandens</vt:lpstr>
      <vt:lpstr>'Forma 4'!VAS073_F_Transportopasl433GeriamojoVandens</vt:lpstr>
      <vt:lpstr>VAS073_F_Transportopasl433GeriamojoVandens</vt:lpstr>
      <vt:lpstr>'Forma 4'!VAS073_F_Transportopasl43IsViso</vt:lpstr>
      <vt:lpstr>VAS073_F_Transportopasl43IsViso</vt:lpstr>
      <vt:lpstr>'Forma 4'!VAS073_F_Transportopasl441NuotekuSurinkimas</vt:lpstr>
      <vt:lpstr>VAS073_F_Transportopasl441NuotekuSurinkimas</vt:lpstr>
      <vt:lpstr>'Forma 4'!VAS073_F_Transportopasl442NuotekuValymas</vt:lpstr>
      <vt:lpstr>VAS073_F_Transportopasl442NuotekuValymas</vt:lpstr>
      <vt:lpstr>'Forma 4'!VAS073_F_Transportopasl443NuotekuDumblo</vt:lpstr>
      <vt:lpstr>VAS073_F_Transportopasl443NuotekuDumblo</vt:lpstr>
      <vt:lpstr>'Forma 4'!VAS073_F_Transportopasl44IsViso</vt:lpstr>
      <vt:lpstr>VAS073_F_Transportopasl44IsViso</vt:lpstr>
      <vt:lpstr>'Forma 4'!VAS073_F_Transportopasl45PavirsiniuNuoteku</vt:lpstr>
      <vt:lpstr>VAS073_F_Transportopasl45PavirsiniuNuoteku</vt:lpstr>
      <vt:lpstr>'Forma 4'!VAS073_F_Transportopasl46KitosReguliuojamosios</vt:lpstr>
      <vt:lpstr>VAS073_F_Transportopasl46KitosReguliuojamosios</vt:lpstr>
      <vt:lpstr>'Forma 4'!VAS073_F_Transportopasl47KitosVeiklos</vt:lpstr>
      <vt:lpstr>VAS073_F_Transportopasl47KitosVeiklos</vt:lpstr>
      <vt:lpstr>'Forma 4'!VAS073_F_Transportopasl4Apskaitosveikla1</vt:lpstr>
      <vt:lpstr>VAS073_F_Transportopasl4Apskaitosveikla1</vt:lpstr>
      <vt:lpstr>'Forma 4'!VAS073_F_Transportopasl4Kitareguliuoja1</vt:lpstr>
      <vt:lpstr>VAS073_F_Transportopasl4Kitareguliuoja1</vt:lpstr>
      <vt:lpstr>'Forma 4'!VAS073_F_Trumpalaikiotu11IS</vt:lpstr>
      <vt:lpstr>VAS073_F_Trumpalaikiotu11IS</vt:lpstr>
      <vt:lpstr>'Forma 4'!VAS073_F_Trumpalaikiotu131GeriamojoVandens</vt:lpstr>
      <vt:lpstr>VAS073_F_Trumpalaikiotu131GeriamojoVandens</vt:lpstr>
      <vt:lpstr>'Forma 4'!VAS073_F_Trumpalaikiotu132GeriamojoVandens</vt:lpstr>
      <vt:lpstr>VAS073_F_Trumpalaikiotu132GeriamojoVandens</vt:lpstr>
      <vt:lpstr>'Forma 4'!VAS073_F_Trumpalaikiotu133GeriamojoVandens</vt:lpstr>
      <vt:lpstr>VAS073_F_Trumpalaikiotu133GeriamojoVandens</vt:lpstr>
      <vt:lpstr>'Forma 4'!VAS073_F_Trumpalaikiotu13IsViso</vt:lpstr>
      <vt:lpstr>VAS073_F_Trumpalaikiotu13IsViso</vt:lpstr>
      <vt:lpstr>'Forma 4'!VAS073_F_Trumpalaikiotu141NuotekuSurinkimas</vt:lpstr>
      <vt:lpstr>VAS073_F_Trumpalaikiotu141NuotekuSurinkimas</vt:lpstr>
      <vt:lpstr>'Forma 4'!VAS073_F_Trumpalaikiotu142NuotekuValymas</vt:lpstr>
      <vt:lpstr>VAS073_F_Trumpalaikiotu142NuotekuValymas</vt:lpstr>
      <vt:lpstr>'Forma 4'!VAS073_F_Trumpalaikiotu143NuotekuDumblo</vt:lpstr>
      <vt:lpstr>VAS073_F_Trumpalaikiotu143NuotekuDumblo</vt:lpstr>
      <vt:lpstr>'Forma 4'!VAS073_F_Trumpalaikiotu14IsViso</vt:lpstr>
      <vt:lpstr>VAS073_F_Trumpalaikiotu14IsViso</vt:lpstr>
      <vt:lpstr>'Forma 4'!VAS073_F_Trumpalaikiotu15PavirsiniuNuoteku</vt:lpstr>
      <vt:lpstr>VAS073_F_Trumpalaikiotu15PavirsiniuNuoteku</vt:lpstr>
      <vt:lpstr>'Forma 4'!VAS073_F_Trumpalaikiotu16KitosReguliuojamosios</vt:lpstr>
      <vt:lpstr>VAS073_F_Trumpalaikiotu16KitosReguliuojamosios</vt:lpstr>
      <vt:lpstr>'Forma 4'!VAS073_F_Trumpalaikiotu17KitosVeiklos</vt:lpstr>
      <vt:lpstr>VAS073_F_Trumpalaikiotu17KitosVeiklos</vt:lpstr>
      <vt:lpstr>'Forma 4'!VAS073_F_Trumpalaikiotu1Apskaitosveikla1</vt:lpstr>
      <vt:lpstr>VAS073_F_Trumpalaikiotu1Apskaitosveikla1</vt:lpstr>
      <vt:lpstr>'Forma 4'!VAS073_F_Trumpalaikiotu1Kitareguliuoja1</vt:lpstr>
      <vt:lpstr>VAS073_F_Trumpalaikiotu1Kitareguliuoja1</vt:lpstr>
      <vt:lpstr>'Forma 4'!VAS073_F_Turtonuomossan11IS</vt:lpstr>
      <vt:lpstr>VAS073_F_Turtonuomossan11IS</vt:lpstr>
      <vt:lpstr>'Forma 4'!VAS073_F_Turtonuomossan131GeriamojoVandens</vt:lpstr>
      <vt:lpstr>VAS073_F_Turtonuomossan131GeriamojoVandens</vt:lpstr>
      <vt:lpstr>'Forma 4'!VAS073_F_Turtonuomossan132GeriamojoVandens</vt:lpstr>
      <vt:lpstr>VAS073_F_Turtonuomossan132GeriamojoVandens</vt:lpstr>
      <vt:lpstr>'Forma 4'!VAS073_F_Turtonuomossan133GeriamojoVandens</vt:lpstr>
      <vt:lpstr>VAS073_F_Turtonuomossan133GeriamojoVandens</vt:lpstr>
      <vt:lpstr>'Forma 4'!VAS073_F_Turtonuomossan13IsViso</vt:lpstr>
      <vt:lpstr>VAS073_F_Turtonuomossan13IsViso</vt:lpstr>
      <vt:lpstr>'Forma 4'!VAS073_F_Turtonuomossan141NuotekuSurinkimas</vt:lpstr>
      <vt:lpstr>VAS073_F_Turtonuomossan141NuotekuSurinkimas</vt:lpstr>
      <vt:lpstr>'Forma 4'!VAS073_F_Turtonuomossan142NuotekuValymas</vt:lpstr>
      <vt:lpstr>VAS073_F_Turtonuomossan142NuotekuValymas</vt:lpstr>
      <vt:lpstr>'Forma 4'!VAS073_F_Turtonuomossan143NuotekuDumblo</vt:lpstr>
      <vt:lpstr>VAS073_F_Turtonuomossan143NuotekuDumblo</vt:lpstr>
      <vt:lpstr>'Forma 4'!VAS073_F_Turtonuomossan14IsViso</vt:lpstr>
      <vt:lpstr>VAS073_F_Turtonuomossan14IsViso</vt:lpstr>
      <vt:lpstr>'Forma 4'!VAS073_F_Turtonuomossan15PavirsiniuNuoteku</vt:lpstr>
      <vt:lpstr>VAS073_F_Turtonuomossan15PavirsiniuNuoteku</vt:lpstr>
      <vt:lpstr>'Forma 4'!VAS073_F_Turtonuomossan16KitosReguliuojamosios</vt:lpstr>
      <vt:lpstr>VAS073_F_Turtonuomossan16KitosReguliuojamosios</vt:lpstr>
      <vt:lpstr>'Forma 4'!VAS073_F_Turtonuomossan17KitosVeiklos</vt:lpstr>
      <vt:lpstr>VAS073_F_Turtonuomossan17KitosVeiklos</vt:lpstr>
      <vt:lpstr>'Forma 4'!VAS073_F_Turtonuomossan1Apskaitosveikla1</vt:lpstr>
      <vt:lpstr>VAS073_F_Turtonuomossan1Apskaitosveikla1</vt:lpstr>
      <vt:lpstr>'Forma 4'!VAS073_F_Turtonuomossan1Kitareguliuoja1</vt:lpstr>
      <vt:lpstr>VAS073_F_Turtonuomossan1Kitareguliuoja1</vt:lpstr>
      <vt:lpstr>'Forma 4'!VAS073_F_Turtonuomossan21IS</vt:lpstr>
      <vt:lpstr>VAS073_F_Turtonuomossan21IS</vt:lpstr>
      <vt:lpstr>'Forma 4'!VAS073_F_Turtonuomossan231GeriamojoVandens</vt:lpstr>
      <vt:lpstr>VAS073_F_Turtonuomossan231GeriamojoVandens</vt:lpstr>
      <vt:lpstr>'Forma 4'!VAS073_F_Turtonuomossan232GeriamojoVandens</vt:lpstr>
      <vt:lpstr>VAS073_F_Turtonuomossan232GeriamojoVandens</vt:lpstr>
      <vt:lpstr>'Forma 4'!VAS073_F_Turtonuomossan233GeriamojoVandens</vt:lpstr>
      <vt:lpstr>VAS073_F_Turtonuomossan233GeriamojoVandens</vt:lpstr>
      <vt:lpstr>'Forma 4'!VAS073_F_Turtonuomossan23IsViso</vt:lpstr>
      <vt:lpstr>VAS073_F_Turtonuomossan23IsViso</vt:lpstr>
      <vt:lpstr>'Forma 4'!VAS073_F_Turtonuomossan241NuotekuSurinkimas</vt:lpstr>
      <vt:lpstr>VAS073_F_Turtonuomossan241NuotekuSurinkimas</vt:lpstr>
      <vt:lpstr>'Forma 4'!VAS073_F_Turtonuomossan242NuotekuValymas</vt:lpstr>
      <vt:lpstr>VAS073_F_Turtonuomossan242NuotekuValymas</vt:lpstr>
      <vt:lpstr>'Forma 4'!VAS073_F_Turtonuomossan243NuotekuDumblo</vt:lpstr>
      <vt:lpstr>VAS073_F_Turtonuomossan243NuotekuDumblo</vt:lpstr>
      <vt:lpstr>'Forma 4'!VAS073_F_Turtonuomossan24IsViso</vt:lpstr>
      <vt:lpstr>VAS073_F_Turtonuomossan24IsViso</vt:lpstr>
      <vt:lpstr>'Forma 4'!VAS073_F_Turtonuomossan25PavirsiniuNuoteku</vt:lpstr>
      <vt:lpstr>VAS073_F_Turtonuomossan25PavirsiniuNuoteku</vt:lpstr>
      <vt:lpstr>'Forma 4'!VAS073_F_Turtonuomossan26KitosReguliuojamosios</vt:lpstr>
      <vt:lpstr>VAS073_F_Turtonuomossan26KitosReguliuojamosios</vt:lpstr>
      <vt:lpstr>'Forma 4'!VAS073_F_Turtonuomossan27KitosVeiklos</vt:lpstr>
      <vt:lpstr>VAS073_F_Turtonuomossan27KitosVeiklos</vt:lpstr>
      <vt:lpstr>'Forma 4'!VAS073_F_Turtonuomossan2Apskaitosveikla1</vt:lpstr>
      <vt:lpstr>VAS073_F_Turtonuomossan2Apskaitosveikla1</vt:lpstr>
      <vt:lpstr>'Forma 4'!VAS073_F_Turtonuomossan2Kitareguliuoja1</vt:lpstr>
      <vt:lpstr>VAS073_F_Turtonuomossan2Kitareguliuoja1</vt:lpstr>
      <vt:lpstr>'Forma 4'!VAS073_F_Turtonuomossan31IS</vt:lpstr>
      <vt:lpstr>VAS073_F_Turtonuomossan31IS</vt:lpstr>
      <vt:lpstr>'Forma 4'!VAS073_F_Turtonuomossan331GeriamojoVandens</vt:lpstr>
      <vt:lpstr>VAS073_F_Turtonuomossan331GeriamojoVandens</vt:lpstr>
      <vt:lpstr>'Forma 4'!VAS073_F_Turtonuomossan332GeriamojoVandens</vt:lpstr>
      <vt:lpstr>VAS073_F_Turtonuomossan332GeriamojoVandens</vt:lpstr>
      <vt:lpstr>'Forma 4'!VAS073_F_Turtonuomossan333GeriamojoVandens</vt:lpstr>
      <vt:lpstr>VAS073_F_Turtonuomossan333GeriamojoVandens</vt:lpstr>
      <vt:lpstr>'Forma 4'!VAS073_F_Turtonuomossan33IsViso</vt:lpstr>
      <vt:lpstr>VAS073_F_Turtonuomossan33IsViso</vt:lpstr>
      <vt:lpstr>'Forma 4'!VAS073_F_Turtonuomossan341NuotekuSurinkimas</vt:lpstr>
      <vt:lpstr>VAS073_F_Turtonuomossan341NuotekuSurinkimas</vt:lpstr>
      <vt:lpstr>'Forma 4'!VAS073_F_Turtonuomossan342NuotekuValymas</vt:lpstr>
      <vt:lpstr>VAS073_F_Turtonuomossan342NuotekuValymas</vt:lpstr>
      <vt:lpstr>'Forma 4'!VAS073_F_Turtonuomossan343NuotekuDumblo</vt:lpstr>
      <vt:lpstr>VAS073_F_Turtonuomossan343NuotekuDumblo</vt:lpstr>
      <vt:lpstr>'Forma 4'!VAS073_F_Turtonuomossan34IsViso</vt:lpstr>
      <vt:lpstr>VAS073_F_Turtonuomossan34IsViso</vt:lpstr>
      <vt:lpstr>'Forma 4'!VAS073_F_Turtonuomossan35PavirsiniuNuoteku</vt:lpstr>
      <vt:lpstr>VAS073_F_Turtonuomossan35PavirsiniuNuoteku</vt:lpstr>
      <vt:lpstr>'Forma 4'!VAS073_F_Turtonuomossan36KitosReguliuojamosios</vt:lpstr>
      <vt:lpstr>VAS073_F_Turtonuomossan36KitosReguliuojamosios</vt:lpstr>
      <vt:lpstr>'Forma 4'!VAS073_F_Turtonuomossan37KitosVeiklos</vt:lpstr>
      <vt:lpstr>VAS073_F_Turtonuomossan37KitosVeiklos</vt:lpstr>
      <vt:lpstr>'Forma 4'!VAS073_F_Turtonuomossan3Apskaitosveikla1</vt:lpstr>
      <vt:lpstr>VAS073_F_Turtonuomossan3Apskaitosveikla1</vt:lpstr>
      <vt:lpstr>'Forma 4'!VAS073_F_Turtonuomossan3Kitareguliuoja1</vt:lpstr>
      <vt:lpstr>VAS073_F_Turtonuomossan3Kitareguliuoja1</vt:lpstr>
      <vt:lpstr>'Forma 4'!VAS073_F_Vartotojuinfor11IS</vt:lpstr>
      <vt:lpstr>VAS073_F_Vartotojuinfor11IS</vt:lpstr>
      <vt:lpstr>'Forma 4'!VAS073_F_Vartotojuinfor131GeriamojoVandens</vt:lpstr>
      <vt:lpstr>VAS073_F_Vartotojuinfor131GeriamojoVandens</vt:lpstr>
      <vt:lpstr>'Forma 4'!VAS073_F_Vartotojuinfor132GeriamojoVandens</vt:lpstr>
      <vt:lpstr>VAS073_F_Vartotojuinfor132GeriamojoVandens</vt:lpstr>
      <vt:lpstr>'Forma 4'!VAS073_F_Vartotojuinfor133GeriamojoVandens</vt:lpstr>
      <vt:lpstr>VAS073_F_Vartotojuinfor133GeriamojoVandens</vt:lpstr>
      <vt:lpstr>'Forma 4'!VAS073_F_Vartotojuinfor13IsViso</vt:lpstr>
      <vt:lpstr>VAS073_F_Vartotojuinfor13IsViso</vt:lpstr>
      <vt:lpstr>'Forma 4'!VAS073_F_Vartotojuinfor141NuotekuSurinkimas</vt:lpstr>
      <vt:lpstr>VAS073_F_Vartotojuinfor141NuotekuSurinkimas</vt:lpstr>
      <vt:lpstr>'Forma 4'!VAS073_F_Vartotojuinfor142NuotekuValymas</vt:lpstr>
      <vt:lpstr>VAS073_F_Vartotojuinfor142NuotekuValymas</vt:lpstr>
      <vt:lpstr>'Forma 4'!VAS073_F_Vartotojuinfor143NuotekuDumblo</vt:lpstr>
      <vt:lpstr>VAS073_F_Vartotojuinfor143NuotekuDumblo</vt:lpstr>
      <vt:lpstr>'Forma 4'!VAS073_F_Vartotojuinfor14IsViso</vt:lpstr>
      <vt:lpstr>VAS073_F_Vartotojuinfor14IsViso</vt:lpstr>
      <vt:lpstr>'Forma 4'!VAS073_F_Vartotojuinfor15PavirsiniuNuoteku</vt:lpstr>
      <vt:lpstr>VAS073_F_Vartotojuinfor15PavirsiniuNuoteku</vt:lpstr>
      <vt:lpstr>'Forma 4'!VAS073_F_Vartotojuinfor16KitosReguliuojamosios</vt:lpstr>
      <vt:lpstr>VAS073_F_Vartotojuinfor16KitosReguliuojamosios</vt:lpstr>
      <vt:lpstr>'Forma 4'!VAS073_F_Vartotojuinfor17KitosVeiklos</vt:lpstr>
      <vt:lpstr>VAS073_F_Vartotojuinfor17KitosVeiklos</vt:lpstr>
      <vt:lpstr>'Forma 4'!VAS073_F_Vartotojuinfor1Apskaitosveikla1</vt:lpstr>
      <vt:lpstr>VAS073_F_Vartotojuinfor1Apskaitosveikla1</vt:lpstr>
      <vt:lpstr>'Forma 4'!VAS073_F_Vartotojuinfor1Kitareguliuoja1</vt:lpstr>
      <vt:lpstr>VAS073_F_Vartotojuinfor1Kitareguliuoja1</vt:lpstr>
      <vt:lpstr>'Forma 4'!VAS073_F_Vartotojuinfor21IS</vt:lpstr>
      <vt:lpstr>VAS073_F_Vartotojuinfor21IS</vt:lpstr>
      <vt:lpstr>'Forma 4'!VAS073_F_Vartotojuinfor231GeriamojoVandens</vt:lpstr>
      <vt:lpstr>VAS073_F_Vartotojuinfor231GeriamojoVandens</vt:lpstr>
      <vt:lpstr>'Forma 4'!VAS073_F_Vartotojuinfor232GeriamojoVandens</vt:lpstr>
      <vt:lpstr>VAS073_F_Vartotojuinfor232GeriamojoVandens</vt:lpstr>
      <vt:lpstr>'Forma 4'!VAS073_F_Vartotojuinfor233GeriamojoVandens</vt:lpstr>
      <vt:lpstr>VAS073_F_Vartotojuinfor233GeriamojoVandens</vt:lpstr>
      <vt:lpstr>'Forma 4'!VAS073_F_Vartotojuinfor23IsViso</vt:lpstr>
      <vt:lpstr>VAS073_F_Vartotojuinfor23IsViso</vt:lpstr>
      <vt:lpstr>'Forma 4'!VAS073_F_Vartotojuinfor241NuotekuSurinkimas</vt:lpstr>
      <vt:lpstr>VAS073_F_Vartotojuinfor241NuotekuSurinkimas</vt:lpstr>
      <vt:lpstr>'Forma 4'!VAS073_F_Vartotojuinfor242NuotekuValymas</vt:lpstr>
      <vt:lpstr>VAS073_F_Vartotojuinfor242NuotekuValymas</vt:lpstr>
      <vt:lpstr>'Forma 4'!VAS073_F_Vartotojuinfor243NuotekuDumblo</vt:lpstr>
      <vt:lpstr>VAS073_F_Vartotojuinfor243NuotekuDumblo</vt:lpstr>
      <vt:lpstr>'Forma 4'!VAS073_F_Vartotojuinfor24IsViso</vt:lpstr>
      <vt:lpstr>VAS073_F_Vartotojuinfor24IsViso</vt:lpstr>
      <vt:lpstr>'Forma 4'!VAS073_F_Vartotojuinfor25PavirsiniuNuoteku</vt:lpstr>
      <vt:lpstr>VAS073_F_Vartotojuinfor25PavirsiniuNuoteku</vt:lpstr>
      <vt:lpstr>'Forma 4'!VAS073_F_Vartotojuinfor26KitosReguliuojamosios</vt:lpstr>
      <vt:lpstr>VAS073_F_Vartotojuinfor26KitosReguliuojamosios</vt:lpstr>
      <vt:lpstr>'Forma 4'!VAS073_F_Vartotojuinfor27KitosVeiklos</vt:lpstr>
      <vt:lpstr>VAS073_F_Vartotojuinfor27KitosVeiklos</vt:lpstr>
      <vt:lpstr>'Forma 4'!VAS073_F_Vartotojuinfor2Apskaitosveikla1</vt:lpstr>
      <vt:lpstr>VAS073_F_Vartotojuinfor2Apskaitosveikla1</vt:lpstr>
      <vt:lpstr>'Forma 4'!VAS073_F_Vartotojuinfor2Kitareguliuoja1</vt:lpstr>
      <vt:lpstr>VAS073_F_Vartotojuinfor2Kitareguliuoja1</vt:lpstr>
      <vt:lpstr>'Forma 4'!VAS073_F_Vartotojuinfor31IS</vt:lpstr>
      <vt:lpstr>VAS073_F_Vartotojuinfor31IS</vt:lpstr>
      <vt:lpstr>'Forma 4'!VAS073_F_Vartotojuinfor331GeriamojoVandens</vt:lpstr>
      <vt:lpstr>VAS073_F_Vartotojuinfor331GeriamojoVandens</vt:lpstr>
      <vt:lpstr>'Forma 4'!VAS073_F_Vartotojuinfor332GeriamojoVandens</vt:lpstr>
      <vt:lpstr>VAS073_F_Vartotojuinfor332GeriamojoVandens</vt:lpstr>
      <vt:lpstr>'Forma 4'!VAS073_F_Vartotojuinfor333GeriamojoVandens</vt:lpstr>
      <vt:lpstr>VAS073_F_Vartotojuinfor333GeriamojoVandens</vt:lpstr>
      <vt:lpstr>'Forma 4'!VAS073_F_Vartotojuinfor33IsViso</vt:lpstr>
      <vt:lpstr>VAS073_F_Vartotojuinfor33IsViso</vt:lpstr>
      <vt:lpstr>'Forma 4'!VAS073_F_Vartotojuinfor341NuotekuSurinkimas</vt:lpstr>
      <vt:lpstr>VAS073_F_Vartotojuinfor341NuotekuSurinkimas</vt:lpstr>
      <vt:lpstr>'Forma 4'!VAS073_F_Vartotojuinfor342NuotekuValymas</vt:lpstr>
      <vt:lpstr>VAS073_F_Vartotojuinfor342NuotekuValymas</vt:lpstr>
      <vt:lpstr>'Forma 4'!VAS073_F_Vartotojuinfor343NuotekuDumblo</vt:lpstr>
      <vt:lpstr>VAS073_F_Vartotojuinfor343NuotekuDumblo</vt:lpstr>
      <vt:lpstr>'Forma 4'!VAS073_F_Vartotojuinfor34IsViso</vt:lpstr>
      <vt:lpstr>VAS073_F_Vartotojuinfor34IsViso</vt:lpstr>
      <vt:lpstr>'Forma 4'!VAS073_F_Vartotojuinfor35PavirsiniuNuoteku</vt:lpstr>
      <vt:lpstr>VAS073_F_Vartotojuinfor35PavirsiniuNuoteku</vt:lpstr>
      <vt:lpstr>'Forma 4'!VAS073_F_Vartotojuinfor36KitosReguliuojamosios</vt:lpstr>
      <vt:lpstr>VAS073_F_Vartotojuinfor36KitosReguliuojamosios</vt:lpstr>
      <vt:lpstr>'Forma 4'!VAS073_F_Vartotojuinfor37KitosVeiklos</vt:lpstr>
      <vt:lpstr>VAS073_F_Vartotojuinfor37KitosVeiklos</vt:lpstr>
      <vt:lpstr>'Forma 4'!VAS073_F_Vartotojuinfor3Apskaitosveikla1</vt:lpstr>
      <vt:lpstr>VAS073_F_Vartotojuinfor3Apskaitosveikla1</vt:lpstr>
      <vt:lpstr>'Forma 4'!VAS073_F_Vartotojuinfor3Kitareguliuoja1</vt:lpstr>
      <vt:lpstr>VAS073_F_Vartotojuinfor3Kitareguliuoja1</vt:lpstr>
      <vt:lpstr>'Forma 4'!VAS073_F_Vartotojuinfor41IS</vt:lpstr>
      <vt:lpstr>VAS073_F_Vartotojuinfor41IS</vt:lpstr>
      <vt:lpstr>'Forma 4'!VAS073_F_Vartotojuinfor431GeriamojoVandens</vt:lpstr>
      <vt:lpstr>VAS073_F_Vartotojuinfor431GeriamojoVandens</vt:lpstr>
      <vt:lpstr>'Forma 4'!VAS073_F_Vartotojuinfor432GeriamojoVandens</vt:lpstr>
      <vt:lpstr>VAS073_F_Vartotojuinfor432GeriamojoVandens</vt:lpstr>
      <vt:lpstr>'Forma 4'!VAS073_F_Vartotojuinfor433GeriamojoVandens</vt:lpstr>
      <vt:lpstr>VAS073_F_Vartotojuinfor433GeriamojoVandens</vt:lpstr>
      <vt:lpstr>'Forma 4'!VAS073_F_Vartotojuinfor43IsViso</vt:lpstr>
      <vt:lpstr>VAS073_F_Vartotojuinfor43IsViso</vt:lpstr>
      <vt:lpstr>'Forma 4'!VAS073_F_Vartotojuinfor441NuotekuSurinkimas</vt:lpstr>
      <vt:lpstr>VAS073_F_Vartotojuinfor441NuotekuSurinkimas</vt:lpstr>
      <vt:lpstr>'Forma 4'!VAS073_F_Vartotojuinfor442NuotekuValymas</vt:lpstr>
      <vt:lpstr>VAS073_F_Vartotojuinfor442NuotekuValymas</vt:lpstr>
      <vt:lpstr>'Forma 4'!VAS073_F_Vartotojuinfor443NuotekuDumblo</vt:lpstr>
      <vt:lpstr>VAS073_F_Vartotojuinfor443NuotekuDumblo</vt:lpstr>
      <vt:lpstr>'Forma 4'!VAS073_F_Vartotojuinfor44IsViso</vt:lpstr>
      <vt:lpstr>VAS073_F_Vartotojuinfor44IsViso</vt:lpstr>
      <vt:lpstr>'Forma 4'!VAS073_F_Vartotojuinfor45PavirsiniuNuoteku</vt:lpstr>
      <vt:lpstr>VAS073_F_Vartotojuinfor45PavirsiniuNuoteku</vt:lpstr>
      <vt:lpstr>'Forma 4'!VAS073_F_Vartotojuinfor46KitosReguliuojamosios</vt:lpstr>
      <vt:lpstr>VAS073_F_Vartotojuinfor46KitosReguliuojamosios</vt:lpstr>
      <vt:lpstr>'Forma 4'!VAS073_F_Vartotojuinfor47KitosVeiklos</vt:lpstr>
      <vt:lpstr>VAS073_F_Vartotojuinfor47KitosVeiklos</vt:lpstr>
      <vt:lpstr>'Forma 4'!VAS073_F_Vartotojuinfor4Apskaitosveikla1</vt:lpstr>
      <vt:lpstr>VAS073_F_Vartotojuinfor4Apskaitosveikla1</vt:lpstr>
      <vt:lpstr>'Forma 4'!VAS073_F_Vartotojuinfor4Kitareguliuoja1</vt:lpstr>
      <vt:lpstr>VAS073_F_Vartotojuinfor4Kitareguliuoja1</vt:lpstr>
      <vt:lpstr>'Forma 4'!VAS073_F_Verslovienetop11IS</vt:lpstr>
      <vt:lpstr>VAS073_F_Verslovienetop11IS</vt:lpstr>
      <vt:lpstr>'Forma 4'!VAS073_F_Verslovienetop131GeriamojoVandens</vt:lpstr>
      <vt:lpstr>VAS073_F_Verslovienetop131GeriamojoVandens</vt:lpstr>
      <vt:lpstr>'Forma 4'!VAS073_F_Verslovienetop132GeriamojoVandens</vt:lpstr>
      <vt:lpstr>VAS073_F_Verslovienetop132GeriamojoVandens</vt:lpstr>
      <vt:lpstr>'Forma 4'!VAS073_F_Verslovienetop133GeriamojoVandens</vt:lpstr>
      <vt:lpstr>VAS073_F_Verslovienetop133GeriamojoVandens</vt:lpstr>
      <vt:lpstr>'Forma 4'!VAS073_F_Verslovienetop13IsViso</vt:lpstr>
      <vt:lpstr>VAS073_F_Verslovienetop13IsViso</vt:lpstr>
      <vt:lpstr>'Forma 4'!VAS073_F_Verslovienetop141NuotekuSurinkimas</vt:lpstr>
      <vt:lpstr>VAS073_F_Verslovienetop141NuotekuSurinkimas</vt:lpstr>
      <vt:lpstr>'Forma 4'!VAS073_F_Verslovienetop142NuotekuValymas</vt:lpstr>
      <vt:lpstr>VAS073_F_Verslovienetop142NuotekuValymas</vt:lpstr>
      <vt:lpstr>'Forma 4'!VAS073_F_Verslovienetop143NuotekuDumblo</vt:lpstr>
      <vt:lpstr>VAS073_F_Verslovienetop143NuotekuDumblo</vt:lpstr>
      <vt:lpstr>'Forma 4'!VAS073_F_Verslovienetop14IsViso</vt:lpstr>
      <vt:lpstr>VAS073_F_Verslovienetop14IsViso</vt:lpstr>
      <vt:lpstr>'Forma 4'!VAS073_F_Verslovienetop15PavirsiniuNuoteku</vt:lpstr>
      <vt:lpstr>VAS073_F_Verslovienetop15PavirsiniuNuoteku</vt:lpstr>
      <vt:lpstr>'Forma 4'!VAS073_F_Verslovienetop16KitosReguliuojamosios</vt:lpstr>
      <vt:lpstr>VAS073_F_Verslovienetop16KitosReguliuojamosios</vt:lpstr>
      <vt:lpstr>'Forma 4'!VAS073_F_Verslovienetop17KitosVeiklos</vt:lpstr>
      <vt:lpstr>VAS073_F_Verslovienetop17KitosVeiklos</vt:lpstr>
      <vt:lpstr>'Forma 4'!VAS073_F_Verslovienetop1Apskaitosveikla1</vt:lpstr>
      <vt:lpstr>VAS073_F_Verslovienetop1Apskaitosveikla1</vt:lpstr>
      <vt:lpstr>'Forma 4'!VAS073_F_Verslovienetop1Kitareguliuoja1</vt:lpstr>
      <vt:lpstr>VAS073_F_Verslovienetop1Kitareguliuoja1</vt:lpstr>
      <vt:lpstr>'Forma 4'!VAS073_F_Verslovienetui11IS</vt:lpstr>
      <vt:lpstr>VAS073_F_Verslovienetui11IS</vt:lpstr>
      <vt:lpstr>'Forma 4'!VAS073_F_Verslovienetui131GeriamojoVandens</vt:lpstr>
      <vt:lpstr>VAS073_F_Verslovienetui131GeriamojoVandens</vt:lpstr>
      <vt:lpstr>'Forma 4'!VAS073_F_Verslovienetui132GeriamojoVandens</vt:lpstr>
      <vt:lpstr>VAS073_F_Verslovienetui132GeriamojoVandens</vt:lpstr>
      <vt:lpstr>'Forma 4'!VAS073_F_Verslovienetui133GeriamojoVandens</vt:lpstr>
      <vt:lpstr>VAS073_F_Verslovienetui133GeriamojoVandens</vt:lpstr>
      <vt:lpstr>'Forma 4'!VAS073_F_Verslovienetui13IsViso</vt:lpstr>
      <vt:lpstr>VAS073_F_Verslovienetui13IsViso</vt:lpstr>
      <vt:lpstr>'Forma 4'!VAS073_F_Verslovienetui141NuotekuSurinkimas</vt:lpstr>
      <vt:lpstr>VAS073_F_Verslovienetui141NuotekuSurinkimas</vt:lpstr>
      <vt:lpstr>'Forma 4'!VAS073_F_Verslovienetui142NuotekuValymas</vt:lpstr>
      <vt:lpstr>VAS073_F_Verslovienetui142NuotekuValymas</vt:lpstr>
      <vt:lpstr>'Forma 4'!VAS073_F_Verslovienetui143NuotekuDumblo</vt:lpstr>
      <vt:lpstr>VAS073_F_Verslovienetui143NuotekuDumblo</vt:lpstr>
      <vt:lpstr>'Forma 4'!VAS073_F_Verslovienetui14IsViso</vt:lpstr>
      <vt:lpstr>VAS073_F_Verslovienetui14IsViso</vt:lpstr>
      <vt:lpstr>'Forma 4'!VAS073_F_Verslovienetui15PavirsiniuNuoteku</vt:lpstr>
      <vt:lpstr>VAS073_F_Verslovienetui15PavirsiniuNuoteku</vt:lpstr>
      <vt:lpstr>'Forma 4'!VAS073_F_Verslovienetui16KitosReguliuojamosios</vt:lpstr>
      <vt:lpstr>VAS073_F_Verslovienetui16KitosReguliuojamosios</vt:lpstr>
      <vt:lpstr>'Forma 4'!VAS073_F_Verslovienetui17KitosVeiklos</vt:lpstr>
      <vt:lpstr>VAS073_F_Verslovienetui17KitosVeiklos</vt:lpstr>
      <vt:lpstr>'Forma 4'!VAS073_F_Verslovienetui1Apskaitosveikla1</vt:lpstr>
      <vt:lpstr>VAS073_F_Verslovienetui1Apskaitosveikla1</vt:lpstr>
      <vt:lpstr>'Forma 4'!VAS073_F_Verslovienetui1Kitareguliuoja1</vt:lpstr>
      <vt:lpstr>VAS073_F_Verslovienetui1Kitareguliuoja1</vt:lpstr>
      <vt:lpstr>'Forma 4'!VAS073_F_Visospaskirsto11IS</vt:lpstr>
      <vt:lpstr>VAS073_F_Visospaskirsto11IS</vt:lpstr>
      <vt:lpstr>'Forma 4'!VAS073_F_Visospaskirsto131GeriamojoVandens</vt:lpstr>
      <vt:lpstr>VAS073_F_Visospaskirsto131GeriamojoVandens</vt:lpstr>
      <vt:lpstr>'Forma 4'!VAS073_F_Visospaskirsto132GeriamojoVandens</vt:lpstr>
      <vt:lpstr>VAS073_F_Visospaskirsto132GeriamojoVandens</vt:lpstr>
      <vt:lpstr>'Forma 4'!VAS073_F_Visospaskirsto133GeriamojoVandens</vt:lpstr>
      <vt:lpstr>VAS073_F_Visospaskirsto133GeriamojoVandens</vt:lpstr>
      <vt:lpstr>'Forma 4'!VAS073_F_Visospaskirsto13IsViso</vt:lpstr>
      <vt:lpstr>VAS073_F_Visospaskirsto13IsViso</vt:lpstr>
      <vt:lpstr>'Forma 4'!VAS073_F_Visospaskirsto141NuotekuSurinkimas</vt:lpstr>
      <vt:lpstr>VAS073_F_Visospaskirsto141NuotekuSurinkimas</vt:lpstr>
      <vt:lpstr>'Forma 4'!VAS073_F_Visospaskirsto142NuotekuValymas</vt:lpstr>
      <vt:lpstr>VAS073_F_Visospaskirsto142NuotekuValymas</vt:lpstr>
      <vt:lpstr>'Forma 4'!VAS073_F_Visospaskirsto143NuotekuDumblo</vt:lpstr>
      <vt:lpstr>VAS073_F_Visospaskirsto143NuotekuDumblo</vt:lpstr>
      <vt:lpstr>'Forma 4'!VAS073_F_Visospaskirsto14IsViso</vt:lpstr>
      <vt:lpstr>VAS073_F_Visospaskirsto14IsViso</vt:lpstr>
      <vt:lpstr>'Forma 4'!VAS073_F_Visospaskirsto15PavirsiniuNuoteku</vt:lpstr>
      <vt:lpstr>VAS073_F_Visospaskirsto15PavirsiniuNuoteku</vt:lpstr>
      <vt:lpstr>'Forma 4'!VAS073_F_Visospaskirsto16KitosReguliuojamosios</vt:lpstr>
      <vt:lpstr>VAS073_F_Visospaskirsto16KitosReguliuojamosios</vt:lpstr>
      <vt:lpstr>'Forma 4'!VAS073_F_Visospaskirsto17KitosVeiklos</vt:lpstr>
      <vt:lpstr>VAS073_F_Visospaskirsto17KitosVeiklos</vt:lpstr>
      <vt:lpstr>'Forma 4'!VAS073_F_Visospaskirsto1Apskaitosveikla1</vt:lpstr>
      <vt:lpstr>VAS073_F_Visospaskirsto1Apskaitosveikla1</vt:lpstr>
      <vt:lpstr>'Forma 4'!VAS073_F_Visospaskirsto1Kitareguliuoja1</vt:lpstr>
      <vt:lpstr>VAS073_F_Visospaskirsto1Kitareguliuoja1</vt:lpstr>
      <vt:lpstr>'Forma 4'!VAS073_F_Zemesnuomosmok11IS</vt:lpstr>
      <vt:lpstr>VAS073_F_Zemesnuomosmok11IS</vt:lpstr>
      <vt:lpstr>'Forma 4'!VAS073_F_Zemesnuomosmok131GeriamojoVandens</vt:lpstr>
      <vt:lpstr>VAS073_F_Zemesnuomosmok131GeriamojoVandens</vt:lpstr>
      <vt:lpstr>'Forma 4'!VAS073_F_Zemesnuomosmok132GeriamojoVandens</vt:lpstr>
      <vt:lpstr>VAS073_F_Zemesnuomosmok132GeriamojoVandens</vt:lpstr>
      <vt:lpstr>'Forma 4'!VAS073_F_Zemesnuomosmok133GeriamojoVandens</vt:lpstr>
      <vt:lpstr>VAS073_F_Zemesnuomosmok133GeriamojoVandens</vt:lpstr>
      <vt:lpstr>'Forma 4'!VAS073_F_Zemesnuomosmok13IsViso</vt:lpstr>
      <vt:lpstr>VAS073_F_Zemesnuomosmok13IsViso</vt:lpstr>
      <vt:lpstr>'Forma 4'!VAS073_F_Zemesnuomosmok141NuotekuSurinkimas</vt:lpstr>
      <vt:lpstr>VAS073_F_Zemesnuomosmok141NuotekuSurinkimas</vt:lpstr>
      <vt:lpstr>'Forma 4'!VAS073_F_Zemesnuomosmok142NuotekuValymas</vt:lpstr>
      <vt:lpstr>VAS073_F_Zemesnuomosmok142NuotekuValymas</vt:lpstr>
      <vt:lpstr>'Forma 4'!VAS073_F_Zemesnuomosmok143NuotekuDumblo</vt:lpstr>
      <vt:lpstr>VAS073_F_Zemesnuomosmok143NuotekuDumblo</vt:lpstr>
      <vt:lpstr>'Forma 4'!VAS073_F_Zemesnuomosmok14IsViso</vt:lpstr>
      <vt:lpstr>VAS073_F_Zemesnuomosmok14IsViso</vt:lpstr>
      <vt:lpstr>'Forma 4'!VAS073_F_Zemesnuomosmok15PavirsiniuNuoteku</vt:lpstr>
      <vt:lpstr>VAS073_F_Zemesnuomosmok15PavirsiniuNuoteku</vt:lpstr>
      <vt:lpstr>'Forma 4'!VAS073_F_Zemesnuomosmok16KitosReguliuojamosios</vt:lpstr>
      <vt:lpstr>VAS073_F_Zemesnuomosmok16KitosReguliuojamosios</vt:lpstr>
      <vt:lpstr>'Forma 4'!VAS073_F_Zemesnuomosmok17KitosVeiklos</vt:lpstr>
      <vt:lpstr>VAS073_F_Zemesnuomosmok17KitosVeiklos</vt:lpstr>
      <vt:lpstr>'Forma 4'!VAS073_F_Zemesnuomosmok1Apskaitosveikla1</vt:lpstr>
      <vt:lpstr>VAS073_F_Zemesnuomosmok1Apskaitosveikla1</vt:lpstr>
      <vt:lpstr>'Forma 4'!VAS073_F_Zemesnuomosmok1Kitareguliuoja1</vt:lpstr>
      <vt:lpstr>VAS073_F_Zemesnuomosmok1Kitareguliuoja1</vt:lpstr>
      <vt:lpstr>'Forma 4'!VAS073_F_Zemesnuomosmok21IS</vt:lpstr>
      <vt:lpstr>VAS073_F_Zemesnuomosmok21IS</vt:lpstr>
      <vt:lpstr>'Forma 4'!VAS073_F_Zemesnuomosmok231GeriamojoVandens</vt:lpstr>
      <vt:lpstr>VAS073_F_Zemesnuomosmok231GeriamojoVandens</vt:lpstr>
      <vt:lpstr>'Forma 4'!VAS073_F_Zemesnuomosmok232GeriamojoVandens</vt:lpstr>
      <vt:lpstr>VAS073_F_Zemesnuomosmok232GeriamojoVandens</vt:lpstr>
      <vt:lpstr>'Forma 4'!VAS073_F_Zemesnuomosmok233GeriamojoVandens</vt:lpstr>
      <vt:lpstr>VAS073_F_Zemesnuomosmok233GeriamojoVandens</vt:lpstr>
      <vt:lpstr>'Forma 4'!VAS073_F_Zemesnuomosmok23IsViso</vt:lpstr>
      <vt:lpstr>VAS073_F_Zemesnuomosmok23IsViso</vt:lpstr>
      <vt:lpstr>'Forma 4'!VAS073_F_Zemesnuomosmok241NuotekuSurinkimas</vt:lpstr>
      <vt:lpstr>VAS073_F_Zemesnuomosmok241NuotekuSurinkimas</vt:lpstr>
      <vt:lpstr>'Forma 4'!VAS073_F_Zemesnuomosmok242NuotekuValymas</vt:lpstr>
      <vt:lpstr>VAS073_F_Zemesnuomosmok242NuotekuValymas</vt:lpstr>
      <vt:lpstr>'Forma 4'!VAS073_F_Zemesnuomosmok243NuotekuDumblo</vt:lpstr>
      <vt:lpstr>VAS073_F_Zemesnuomosmok243NuotekuDumblo</vt:lpstr>
      <vt:lpstr>'Forma 4'!VAS073_F_Zemesnuomosmok24IsViso</vt:lpstr>
      <vt:lpstr>VAS073_F_Zemesnuomosmok24IsViso</vt:lpstr>
      <vt:lpstr>'Forma 4'!VAS073_F_Zemesnuomosmok25PavirsiniuNuoteku</vt:lpstr>
      <vt:lpstr>VAS073_F_Zemesnuomosmok25PavirsiniuNuoteku</vt:lpstr>
      <vt:lpstr>'Forma 4'!VAS073_F_Zemesnuomosmok26KitosReguliuojamosios</vt:lpstr>
      <vt:lpstr>VAS073_F_Zemesnuomosmok26KitosReguliuojamosios</vt:lpstr>
      <vt:lpstr>'Forma 4'!VAS073_F_Zemesnuomosmok27KitosVeiklos</vt:lpstr>
      <vt:lpstr>VAS073_F_Zemesnuomosmok27KitosVeiklos</vt:lpstr>
      <vt:lpstr>'Forma 4'!VAS073_F_Zemesnuomosmok2Apskaitosveikla1</vt:lpstr>
      <vt:lpstr>VAS073_F_Zemesnuomosmok2Apskaitosveikla1</vt:lpstr>
      <vt:lpstr>'Forma 4'!VAS073_F_Zemesnuomosmok2Kitareguliuoja1</vt:lpstr>
      <vt:lpstr>VAS073_F_Zemesnuomosmok2Kitareguliuoja1</vt:lpstr>
      <vt:lpstr>'Forma 4'!VAS073_F_Zemesnuomosmok31IS</vt:lpstr>
      <vt:lpstr>VAS073_F_Zemesnuomosmok31IS</vt:lpstr>
      <vt:lpstr>'Forma 4'!VAS073_F_Zemesnuomosmok331GeriamojoVandens</vt:lpstr>
      <vt:lpstr>VAS073_F_Zemesnuomosmok331GeriamojoVandens</vt:lpstr>
      <vt:lpstr>'Forma 4'!VAS073_F_Zemesnuomosmok332GeriamojoVandens</vt:lpstr>
      <vt:lpstr>VAS073_F_Zemesnuomosmok332GeriamojoVandens</vt:lpstr>
      <vt:lpstr>'Forma 4'!VAS073_F_Zemesnuomosmok333GeriamojoVandens</vt:lpstr>
      <vt:lpstr>VAS073_F_Zemesnuomosmok333GeriamojoVandens</vt:lpstr>
      <vt:lpstr>'Forma 4'!VAS073_F_Zemesnuomosmok33IsViso</vt:lpstr>
      <vt:lpstr>VAS073_F_Zemesnuomosmok33IsViso</vt:lpstr>
      <vt:lpstr>'Forma 4'!VAS073_F_Zemesnuomosmok341NuotekuSurinkimas</vt:lpstr>
      <vt:lpstr>VAS073_F_Zemesnuomosmok341NuotekuSurinkimas</vt:lpstr>
      <vt:lpstr>'Forma 4'!VAS073_F_Zemesnuomosmok342NuotekuValymas</vt:lpstr>
      <vt:lpstr>VAS073_F_Zemesnuomosmok342NuotekuValymas</vt:lpstr>
      <vt:lpstr>'Forma 4'!VAS073_F_Zemesnuomosmok343NuotekuDumblo</vt:lpstr>
      <vt:lpstr>VAS073_F_Zemesnuomosmok343NuotekuDumblo</vt:lpstr>
      <vt:lpstr>'Forma 4'!VAS073_F_Zemesnuomosmok34IsViso</vt:lpstr>
      <vt:lpstr>VAS073_F_Zemesnuomosmok34IsViso</vt:lpstr>
      <vt:lpstr>'Forma 4'!VAS073_F_Zemesnuomosmok35PavirsiniuNuoteku</vt:lpstr>
      <vt:lpstr>VAS073_F_Zemesnuomosmok35PavirsiniuNuoteku</vt:lpstr>
      <vt:lpstr>'Forma 4'!VAS073_F_Zemesnuomosmok36KitosReguliuojamosios</vt:lpstr>
      <vt:lpstr>VAS073_F_Zemesnuomosmok36KitosReguliuojamosios</vt:lpstr>
      <vt:lpstr>'Forma 4'!VAS073_F_Zemesnuomosmok37KitosVeiklos</vt:lpstr>
      <vt:lpstr>VAS073_F_Zemesnuomosmok37KitosVeiklos</vt:lpstr>
      <vt:lpstr>'Forma 4'!VAS073_F_Zemesnuomosmok3Apskaitosveikla1</vt:lpstr>
      <vt:lpstr>VAS073_F_Zemesnuomosmok3Apskaitosveikla1</vt:lpstr>
      <vt:lpstr>'Forma 4'!VAS073_F_Zemesnuomosmok3Kitareguliuoja1</vt:lpstr>
      <vt:lpstr>VAS073_F_Zemesnuomosmok3Kitareguliuoja1</vt:lpstr>
      <vt:lpstr>'Forma 4'!VAS073_F_Zemesnuomosmok41IS</vt:lpstr>
      <vt:lpstr>VAS073_F_Zemesnuomosmok41IS</vt:lpstr>
      <vt:lpstr>'Forma 4'!VAS073_F_Zemesnuomosmok431GeriamojoVandens</vt:lpstr>
      <vt:lpstr>VAS073_F_Zemesnuomosmok431GeriamojoVandens</vt:lpstr>
      <vt:lpstr>'Forma 4'!VAS073_F_Zemesnuomosmok432GeriamojoVandens</vt:lpstr>
      <vt:lpstr>VAS073_F_Zemesnuomosmok432GeriamojoVandens</vt:lpstr>
      <vt:lpstr>'Forma 4'!VAS073_F_Zemesnuomosmok433GeriamojoVandens</vt:lpstr>
      <vt:lpstr>VAS073_F_Zemesnuomosmok433GeriamojoVandens</vt:lpstr>
      <vt:lpstr>'Forma 4'!VAS073_F_Zemesnuomosmok43IsViso</vt:lpstr>
      <vt:lpstr>VAS073_F_Zemesnuomosmok43IsViso</vt:lpstr>
      <vt:lpstr>'Forma 4'!VAS073_F_Zemesnuomosmok441NuotekuSurinkimas</vt:lpstr>
      <vt:lpstr>VAS073_F_Zemesnuomosmok441NuotekuSurinkimas</vt:lpstr>
      <vt:lpstr>'Forma 4'!VAS073_F_Zemesnuomosmok442NuotekuValymas</vt:lpstr>
      <vt:lpstr>VAS073_F_Zemesnuomosmok442NuotekuValymas</vt:lpstr>
      <vt:lpstr>'Forma 4'!VAS073_F_Zemesnuomosmok443NuotekuDumblo</vt:lpstr>
      <vt:lpstr>VAS073_F_Zemesnuomosmok443NuotekuDumblo</vt:lpstr>
      <vt:lpstr>'Forma 4'!VAS073_F_Zemesnuomosmok44IsViso</vt:lpstr>
      <vt:lpstr>VAS073_F_Zemesnuomosmok44IsViso</vt:lpstr>
      <vt:lpstr>'Forma 4'!VAS073_F_Zemesnuomosmok45PavirsiniuNuoteku</vt:lpstr>
      <vt:lpstr>VAS073_F_Zemesnuomosmok45PavirsiniuNuoteku</vt:lpstr>
      <vt:lpstr>'Forma 4'!VAS073_F_Zemesnuomosmok46KitosReguliuojamosios</vt:lpstr>
      <vt:lpstr>VAS073_F_Zemesnuomosmok46KitosReguliuojamosios</vt:lpstr>
      <vt:lpstr>'Forma 4'!VAS073_F_Zemesnuomosmok47KitosVeiklos</vt:lpstr>
      <vt:lpstr>VAS073_F_Zemesnuomosmok47KitosVeiklos</vt:lpstr>
      <vt:lpstr>'Forma 4'!VAS073_F_Zemesnuomosmok4Apskaitosveikla1</vt:lpstr>
      <vt:lpstr>VAS073_F_Zemesnuomosmok4Apskaitosveikla1</vt:lpstr>
      <vt:lpstr>'Forma 4'!VAS073_F_Zemesnuomosmok4Kitareguliuoja1</vt:lpstr>
      <vt:lpstr>VAS073_F_Zemesnuomosmok4Kitareguliuoja1</vt:lpstr>
      <vt:lpstr>'Forma 4'!VAS073_F_Zyminiomokesci11IS</vt:lpstr>
      <vt:lpstr>VAS073_F_Zyminiomokesci11IS</vt:lpstr>
      <vt:lpstr>'Forma 4'!VAS073_F_Zyminiomokesci131GeriamojoVandens</vt:lpstr>
      <vt:lpstr>VAS073_F_Zyminiomokesci131GeriamojoVandens</vt:lpstr>
      <vt:lpstr>'Forma 4'!VAS073_F_Zyminiomokesci132GeriamojoVandens</vt:lpstr>
      <vt:lpstr>VAS073_F_Zyminiomokesci132GeriamojoVandens</vt:lpstr>
      <vt:lpstr>'Forma 4'!VAS073_F_Zyminiomokesci133GeriamojoVandens</vt:lpstr>
      <vt:lpstr>VAS073_F_Zyminiomokesci133GeriamojoVandens</vt:lpstr>
      <vt:lpstr>'Forma 4'!VAS073_F_Zyminiomokesci13IsViso</vt:lpstr>
      <vt:lpstr>VAS073_F_Zyminiomokesci13IsViso</vt:lpstr>
      <vt:lpstr>'Forma 4'!VAS073_F_Zyminiomokesci141NuotekuSurinkimas</vt:lpstr>
      <vt:lpstr>VAS073_F_Zyminiomokesci141NuotekuSurinkimas</vt:lpstr>
      <vt:lpstr>'Forma 4'!VAS073_F_Zyminiomokesci142NuotekuValymas</vt:lpstr>
      <vt:lpstr>VAS073_F_Zyminiomokesci142NuotekuValymas</vt:lpstr>
      <vt:lpstr>'Forma 4'!VAS073_F_Zyminiomokesci143NuotekuDumblo</vt:lpstr>
      <vt:lpstr>VAS073_F_Zyminiomokesci143NuotekuDumblo</vt:lpstr>
      <vt:lpstr>'Forma 4'!VAS073_F_Zyminiomokesci14IsViso</vt:lpstr>
      <vt:lpstr>VAS073_F_Zyminiomokesci14IsViso</vt:lpstr>
      <vt:lpstr>'Forma 4'!VAS073_F_Zyminiomokesci15PavirsiniuNuoteku</vt:lpstr>
      <vt:lpstr>VAS073_F_Zyminiomokesci15PavirsiniuNuoteku</vt:lpstr>
      <vt:lpstr>'Forma 4'!VAS073_F_Zyminiomokesci16KitosReguliuojamosios</vt:lpstr>
      <vt:lpstr>VAS073_F_Zyminiomokesci16KitosReguliuojamosios</vt:lpstr>
      <vt:lpstr>'Forma 4'!VAS073_F_Zyminiomokesci17KitosVeiklos</vt:lpstr>
      <vt:lpstr>VAS073_F_Zyminiomokesci17KitosVeiklos</vt:lpstr>
      <vt:lpstr>'Forma 4'!VAS073_F_Zyminiomokesci1Apskaitosveikla1</vt:lpstr>
      <vt:lpstr>VAS073_F_Zyminiomokesci1Apskaitosveikla1</vt:lpstr>
      <vt:lpstr>'Forma 4'!VAS073_F_Zyminiomokesci1Kitareguliuoja1</vt:lpstr>
      <vt:lpstr>VAS073_F_Zyminiomokesci1Kitareguliuoja1</vt:lpstr>
      <vt:lpstr>'Forma 4'!VAS073_F_Zyminiomokesci21IS</vt:lpstr>
      <vt:lpstr>VAS073_F_Zyminiomokesci21IS</vt:lpstr>
      <vt:lpstr>'Forma 4'!VAS073_F_Zyminiomokesci231GeriamojoVandens</vt:lpstr>
      <vt:lpstr>VAS073_F_Zyminiomokesci231GeriamojoVandens</vt:lpstr>
      <vt:lpstr>'Forma 4'!VAS073_F_Zyminiomokesci232GeriamojoVandens</vt:lpstr>
      <vt:lpstr>VAS073_F_Zyminiomokesci232GeriamojoVandens</vt:lpstr>
      <vt:lpstr>'Forma 4'!VAS073_F_Zyminiomokesci233GeriamojoVandens</vt:lpstr>
      <vt:lpstr>VAS073_F_Zyminiomokesci233GeriamojoVandens</vt:lpstr>
      <vt:lpstr>'Forma 4'!VAS073_F_Zyminiomokesci23IsViso</vt:lpstr>
      <vt:lpstr>VAS073_F_Zyminiomokesci23IsViso</vt:lpstr>
      <vt:lpstr>'Forma 4'!VAS073_F_Zyminiomokesci241NuotekuSurinkimas</vt:lpstr>
      <vt:lpstr>VAS073_F_Zyminiomokesci241NuotekuSurinkimas</vt:lpstr>
      <vt:lpstr>'Forma 4'!VAS073_F_Zyminiomokesci242NuotekuValymas</vt:lpstr>
      <vt:lpstr>VAS073_F_Zyminiomokesci242NuotekuValymas</vt:lpstr>
      <vt:lpstr>'Forma 4'!VAS073_F_Zyminiomokesci243NuotekuDumblo</vt:lpstr>
      <vt:lpstr>VAS073_F_Zyminiomokesci243NuotekuDumblo</vt:lpstr>
      <vt:lpstr>'Forma 4'!VAS073_F_Zyminiomokesci24IsViso</vt:lpstr>
      <vt:lpstr>VAS073_F_Zyminiomokesci24IsViso</vt:lpstr>
      <vt:lpstr>'Forma 4'!VAS073_F_Zyminiomokesci25PavirsiniuNuoteku</vt:lpstr>
      <vt:lpstr>VAS073_F_Zyminiomokesci25PavirsiniuNuoteku</vt:lpstr>
      <vt:lpstr>'Forma 4'!VAS073_F_Zyminiomokesci26KitosReguliuojamosios</vt:lpstr>
      <vt:lpstr>VAS073_F_Zyminiomokesci26KitosReguliuojamosios</vt:lpstr>
      <vt:lpstr>'Forma 4'!VAS073_F_Zyminiomokesci27KitosVeiklos</vt:lpstr>
      <vt:lpstr>VAS073_F_Zyminiomokesci27KitosVeiklos</vt:lpstr>
      <vt:lpstr>'Forma 4'!VAS073_F_Zyminiomokesci2Apskaitosveikla1</vt:lpstr>
      <vt:lpstr>VAS073_F_Zyminiomokesci2Apskaitosveikla1</vt:lpstr>
      <vt:lpstr>'Forma 4'!VAS073_F_Zyminiomokesci2Kitareguliuoja1</vt:lpstr>
      <vt:lpstr>VAS073_F_Zyminiomokesci2Kitareguliuoja1</vt:lpstr>
      <vt:lpstr>'Forma 4'!VAS073_F_Zyminiomokesci31IS</vt:lpstr>
      <vt:lpstr>VAS073_F_Zyminiomokesci31IS</vt:lpstr>
      <vt:lpstr>'Forma 4'!VAS073_F_Zyminiomokesci331GeriamojoVandens</vt:lpstr>
      <vt:lpstr>VAS073_F_Zyminiomokesci331GeriamojoVandens</vt:lpstr>
      <vt:lpstr>'Forma 4'!VAS073_F_Zyminiomokesci332GeriamojoVandens</vt:lpstr>
      <vt:lpstr>VAS073_F_Zyminiomokesci332GeriamojoVandens</vt:lpstr>
      <vt:lpstr>'Forma 4'!VAS073_F_Zyminiomokesci333GeriamojoVandens</vt:lpstr>
      <vt:lpstr>VAS073_F_Zyminiomokesci333GeriamojoVandens</vt:lpstr>
      <vt:lpstr>'Forma 4'!VAS073_F_Zyminiomokesci33IsViso</vt:lpstr>
      <vt:lpstr>VAS073_F_Zyminiomokesci33IsViso</vt:lpstr>
      <vt:lpstr>'Forma 4'!VAS073_F_Zyminiomokesci341NuotekuSurinkimas</vt:lpstr>
      <vt:lpstr>VAS073_F_Zyminiomokesci341NuotekuSurinkimas</vt:lpstr>
      <vt:lpstr>'Forma 4'!VAS073_F_Zyminiomokesci342NuotekuValymas</vt:lpstr>
      <vt:lpstr>VAS073_F_Zyminiomokesci342NuotekuValymas</vt:lpstr>
      <vt:lpstr>'Forma 4'!VAS073_F_Zyminiomokesci343NuotekuDumblo</vt:lpstr>
      <vt:lpstr>VAS073_F_Zyminiomokesci343NuotekuDumblo</vt:lpstr>
      <vt:lpstr>'Forma 4'!VAS073_F_Zyminiomokesci34IsViso</vt:lpstr>
      <vt:lpstr>VAS073_F_Zyminiomokesci34IsViso</vt:lpstr>
      <vt:lpstr>'Forma 4'!VAS073_F_Zyminiomokesci35PavirsiniuNuoteku</vt:lpstr>
      <vt:lpstr>VAS073_F_Zyminiomokesci35PavirsiniuNuoteku</vt:lpstr>
      <vt:lpstr>'Forma 4'!VAS073_F_Zyminiomokesci36KitosReguliuojamosios</vt:lpstr>
      <vt:lpstr>VAS073_F_Zyminiomokesci36KitosReguliuojamosios</vt:lpstr>
      <vt:lpstr>'Forma 4'!VAS073_F_Zyminiomokesci37KitosVeiklos</vt:lpstr>
      <vt:lpstr>VAS073_F_Zyminiomokesci37KitosVeiklos</vt:lpstr>
      <vt:lpstr>'Forma 4'!VAS073_F_Zyminiomokesci3Apskaitosveikla1</vt:lpstr>
      <vt:lpstr>VAS073_F_Zyminiomokesci3Apskaitosveikla1</vt:lpstr>
      <vt:lpstr>'Forma 4'!VAS073_F_Zyminiomokesci3Kitareguliuoja1</vt:lpstr>
      <vt:lpstr>VAS073_F_Zyminiomokesci3Kitareguliuoja1</vt:lpstr>
      <vt:lpstr>'Forma 4'!VAS073_F_Zyminiomokesci41IS</vt:lpstr>
      <vt:lpstr>VAS073_F_Zyminiomokesci41IS</vt:lpstr>
      <vt:lpstr>'Forma 4'!VAS073_F_Zyminiomokesci431GeriamojoVandens</vt:lpstr>
      <vt:lpstr>VAS073_F_Zyminiomokesci431GeriamojoVandens</vt:lpstr>
      <vt:lpstr>'Forma 4'!VAS073_F_Zyminiomokesci432GeriamojoVandens</vt:lpstr>
      <vt:lpstr>VAS073_F_Zyminiomokesci432GeriamojoVandens</vt:lpstr>
      <vt:lpstr>'Forma 4'!VAS073_F_Zyminiomokesci433GeriamojoVandens</vt:lpstr>
      <vt:lpstr>VAS073_F_Zyminiomokesci433GeriamojoVandens</vt:lpstr>
      <vt:lpstr>'Forma 4'!VAS073_F_Zyminiomokesci43IsViso</vt:lpstr>
      <vt:lpstr>VAS073_F_Zyminiomokesci43IsViso</vt:lpstr>
      <vt:lpstr>'Forma 4'!VAS073_F_Zyminiomokesci441NuotekuSurinkimas</vt:lpstr>
      <vt:lpstr>VAS073_F_Zyminiomokesci441NuotekuSurinkimas</vt:lpstr>
      <vt:lpstr>'Forma 4'!VAS073_F_Zyminiomokesci442NuotekuValymas</vt:lpstr>
      <vt:lpstr>VAS073_F_Zyminiomokesci442NuotekuValymas</vt:lpstr>
      <vt:lpstr>'Forma 4'!VAS073_F_Zyminiomokesci443NuotekuDumblo</vt:lpstr>
      <vt:lpstr>VAS073_F_Zyminiomokesci443NuotekuDumblo</vt:lpstr>
      <vt:lpstr>'Forma 4'!VAS073_F_Zyminiomokesci44IsViso</vt:lpstr>
      <vt:lpstr>VAS073_F_Zyminiomokesci44IsViso</vt:lpstr>
      <vt:lpstr>'Forma 4'!VAS073_F_Zyminiomokesci45PavirsiniuNuoteku</vt:lpstr>
      <vt:lpstr>VAS073_F_Zyminiomokesci45PavirsiniuNuoteku</vt:lpstr>
      <vt:lpstr>'Forma 4'!VAS073_F_Zyminiomokesci46KitosReguliuojamosios</vt:lpstr>
      <vt:lpstr>VAS073_F_Zyminiomokesci46KitosReguliuojamosios</vt:lpstr>
      <vt:lpstr>'Forma 4'!VAS073_F_Zyminiomokesci47KitosVeiklos</vt:lpstr>
      <vt:lpstr>VAS073_F_Zyminiomokesci47KitosVeiklos</vt:lpstr>
      <vt:lpstr>'Forma 4'!VAS073_F_Zyminiomokesci4Apskaitosveikla1</vt:lpstr>
      <vt:lpstr>VAS073_F_Zyminiomokesci4Apskaitosveikla1</vt:lpstr>
      <vt:lpstr>'Forma 4'!VAS073_F_Zyminiomokesci4Kitareguliuoja1</vt:lpstr>
      <vt:lpstr>VAS073_F_Zyminiomokesci4Kitareguliuoja1</vt:lpstr>
      <vt:lpstr>'Forma 5'!VAS074_D_Apskaitosveikl1</vt:lpstr>
      <vt:lpstr>VAS074_D_Apskaitosveikl1</vt:lpstr>
      <vt:lpstr>'Forma 5'!VAS074_D_Apskaitosveikl2</vt:lpstr>
      <vt:lpstr>VAS074_D_Apskaitosveikl2</vt:lpstr>
      <vt:lpstr>'Forma 5'!VAS074_D_AtaskaitinisLaikotarpis</vt:lpstr>
      <vt:lpstr>VAS074_D_AtaskaitinisLaikotarpis</vt:lpstr>
      <vt:lpstr>'Forma 5'!VAS074_D_Atidetojomokes1</vt:lpstr>
      <vt:lpstr>VAS074_D_Atidetojomokes1</vt:lpstr>
      <vt:lpstr>'Forma 5'!VAS074_D_Atidetojomokes2</vt:lpstr>
      <vt:lpstr>VAS074_D_Atidetojomokes2</vt:lpstr>
      <vt:lpstr>'Forma 5'!VAS074_D_Finansinioturt1</vt:lpstr>
      <vt:lpstr>VAS074_D_Finansinioturt1</vt:lpstr>
      <vt:lpstr>'Forma 5'!VAS074_D_Finansinioturt2</vt:lpstr>
      <vt:lpstr>VAS074_D_Finansinioturt2</vt:lpstr>
      <vt:lpstr>'Forma 5'!VAS074_D_Geriamojovande13</vt:lpstr>
      <vt:lpstr>VAS074_D_Geriamojovande13</vt:lpstr>
      <vt:lpstr>'Forma 5'!VAS074_D_Geriamojovande14</vt:lpstr>
      <vt:lpstr>VAS074_D_Geriamojovande14</vt:lpstr>
      <vt:lpstr>'Forma 5'!VAS074_D_Geriamojovande15</vt:lpstr>
      <vt:lpstr>VAS074_D_Geriamojovande15</vt:lpstr>
      <vt:lpstr>'Forma 5'!VAS074_D_Geriamojovande16</vt:lpstr>
      <vt:lpstr>VAS074_D_Geriamojovande16</vt:lpstr>
      <vt:lpstr>'Forma 5'!VAS074_D_Gvtntilgalaiki10</vt:lpstr>
      <vt:lpstr>VAS074_D_Gvtntilgalaiki10</vt:lpstr>
      <vt:lpstr>'Forma 5'!VAS074_D_Gvtntilgalaiki9</vt:lpstr>
      <vt:lpstr>VAS074_D_Gvtntilgalaiki9</vt:lpstr>
      <vt:lpstr>'Forma 5'!VAS074_D_Gvtntveiklosre1</vt:lpstr>
      <vt:lpstr>VAS074_D_Gvtntveiklosre1</vt:lpstr>
      <vt:lpstr>'Forma 5'!VAS074_D_Gvtntveiklosre2</vt:lpstr>
      <vt:lpstr>VAS074_D_Gvtntveiklosre2</vt:lpstr>
      <vt:lpstr>'Forma 5'!VAS074_D_Ilgalaikioturt1</vt:lpstr>
      <vt:lpstr>VAS074_D_Ilgalaikioturt1</vt:lpstr>
      <vt:lpstr>'Forma 5'!VAS074_D_Ilgalaikioturt2</vt:lpstr>
      <vt:lpstr>VAS074_D_Ilgalaikioturt2</vt:lpstr>
      <vt:lpstr>'Forma 5'!VAS074_D_Ilgalaikioturt3</vt:lpstr>
      <vt:lpstr>VAS074_D_Ilgalaikioturt3</vt:lpstr>
      <vt:lpstr>'Forma 5'!VAS074_D_Ilgalaikioturt4</vt:lpstr>
      <vt:lpstr>VAS074_D_Ilgalaikioturt4</vt:lpstr>
      <vt:lpstr>'Forma 5'!VAS074_D_Investiciniotu1</vt:lpstr>
      <vt:lpstr>VAS074_D_Investiciniotu1</vt:lpstr>
      <vt:lpstr>'Forma 5'!VAS074_D_Investiciniotu2</vt:lpstr>
      <vt:lpstr>VAS074_D_Investiciniotu2</vt:lpstr>
      <vt:lpstr>'Forma 5'!VAS074_D_Kitoreguliuoja1</vt:lpstr>
      <vt:lpstr>VAS074_D_Kitoreguliuoja1</vt:lpstr>
      <vt:lpstr>'Forma 5'!VAS074_D_Kitoreguliuoja2</vt:lpstr>
      <vt:lpstr>VAS074_D_Kitoreguliuoja2</vt:lpstr>
      <vt:lpstr>'Forma 5'!VAS074_D_Kitosreguliuoj6</vt:lpstr>
      <vt:lpstr>VAS074_D_Kitosreguliuoj6</vt:lpstr>
      <vt:lpstr>'Forma 5'!VAS074_D_Kitosreguliuoj7</vt:lpstr>
      <vt:lpstr>VAS074_D_Kitosreguliuoj7</vt:lpstr>
      <vt:lpstr>'Forma 5'!VAS074_D_Kituveikluilga1</vt:lpstr>
      <vt:lpstr>VAS074_D_Kituveikluilga1</vt:lpstr>
      <vt:lpstr>'Forma 5'!VAS074_D_Kituveikluilga2</vt:lpstr>
      <vt:lpstr>VAS074_D_Kituveikluilga2</vt:lpstr>
      <vt:lpstr>'Forma 5'!VAS074_D_Nebaigtosstaty2</vt:lpstr>
      <vt:lpstr>VAS074_D_Nebaigtosstaty2</vt:lpstr>
      <vt:lpstr>'Forma 5'!VAS074_D_Nebaigtosstaty3</vt:lpstr>
      <vt:lpstr>VAS074_D_Nebaigtosstaty3</vt:lpstr>
      <vt:lpstr>'Forma 5'!VAS074_D_Nereguliuojamo5</vt:lpstr>
      <vt:lpstr>VAS074_D_Nereguliuojamo5</vt:lpstr>
      <vt:lpstr>'Forma 5'!VAS074_D_Nereguliuojamo6</vt:lpstr>
      <vt:lpstr>VAS074_D_Nereguliuojamo6</vt:lpstr>
      <vt:lpstr>'Forma 5'!VAS074_D_Nuotekudumblot5</vt:lpstr>
      <vt:lpstr>VAS074_D_Nuotekudumblot5</vt:lpstr>
      <vt:lpstr>'Forma 5'!VAS074_D_Nuotekudumblot6</vt:lpstr>
      <vt:lpstr>VAS074_D_Nuotekudumblot6</vt:lpstr>
      <vt:lpstr>'Forma 5'!VAS074_D_Nuotekusurinki5</vt:lpstr>
      <vt:lpstr>VAS074_D_Nuotekusurinki5</vt:lpstr>
      <vt:lpstr>'Forma 5'!VAS074_D_Nuotekusurinki6</vt:lpstr>
      <vt:lpstr>VAS074_D_Nuotekusurinki6</vt:lpstr>
      <vt:lpstr>'Forma 5'!VAS074_D_Nuotekutvarkym8</vt:lpstr>
      <vt:lpstr>VAS074_D_Nuotekutvarkym8</vt:lpstr>
      <vt:lpstr>'Forma 5'!VAS074_D_Nuotekutvarkym9</vt:lpstr>
      <vt:lpstr>VAS074_D_Nuotekutvarkym9</vt:lpstr>
      <vt:lpstr>'Forma 5'!VAS074_D_Nuotekuvalymor1</vt:lpstr>
      <vt:lpstr>VAS074_D_Nuotekuvalymor1</vt:lpstr>
      <vt:lpstr>'Forma 5'!VAS074_D_Nuotekuvalymor2</vt:lpstr>
      <vt:lpstr>VAS074_D_Nuotekuvalymor2</vt:lpstr>
      <vt:lpstr>'Forma 5'!VAS074_D_Pavirsiniunuot5</vt:lpstr>
      <vt:lpstr>VAS074_D_Pavirsiniunuot5</vt:lpstr>
      <vt:lpstr>'Forma 5'!VAS074_D_Pavirsiniunuot6</vt:lpstr>
      <vt:lpstr>VAS074_D_Pavirsiniunuot6</vt:lpstr>
      <vt:lpstr>'Forma 5'!VAS074_D_Pletrosdarbuve1</vt:lpstr>
      <vt:lpstr>VAS074_D_Pletrosdarbuve1</vt:lpstr>
      <vt:lpstr>'Forma 5'!VAS074_D_Pletrosdarbuve2</vt:lpstr>
      <vt:lpstr>VAS074_D_Pletrosdarbuve2</vt:lpstr>
      <vt:lpstr>'Forma 5'!VAS074_D_Prestizoverteg1</vt:lpstr>
      <vt:lpstr>VAS074_D_Prestizoverteg1</vt:lpstr>
      <vt:lpstr>'Forma 5'!VAS074_D_Prestizoverteg2</vt:lpstr>
      <vt:lpstr>VAS074_D_Prestizoverteg2</vt:lpstr>
      <vt:lpstr>'Forma 5'!VAS074_D_Uzdotacijasisi1</vt:lpstr>
      <vt:lpstr>VAS074_D_Uzdotacijasisi1</vt:lpstr>
      <vt:lpstr>'Forma 5'!VAS074_D_Uzdotacijasisi2</vt:lpstr>
      <vt:lpstr>VAS074_D_Uzdotacijasisi2</vt:lpstr>
      <vt:lpstr>'Forma 5'!VAS074_F_Apskaitosveikl1AtaskaitinisLaikotarpis</vt:lpstr>
      <vt:lpstr>VAS074_F_Apskaitosveikl1AtaskaitinisLaikotarpis</vt:lpstr>
      <vt:lpstr>'Forma 5'!VAS074_F_Apskaitosveikl2AtaskaitinisLaikotarpis</vt:lpstr>
      <vt:lpstr>VAS074_F_Apskaitosveikl2AtaskaitinisLaikotarpis</vt:lpstr>
      <vt:lpstr>'Forma 5'!VAS074_F_Atidetojomokes1AtaskaitinisLaikotarpis</vt:lpstr>
      <vt:lpstr>VAS074_F_Atidetojomokes1AtaskaitinisLaikotarpis</vt:lpstr>
      <vt:lpstr>'Forma 5'!VAS074_F_Atidetojomokes2AtaskaitinisLaikotarpis</vt:lpstr>
      <vt:lpstr>VAS074_F_Atidetojomokes2AtaskaitinisLaikotarpis</vt:lpstr>
      <vt:lpstr>'Forma 5'!VAS074_F_Finansinioturt1AtaskaitinisLaikotarpis</vt:lpstr>
      <vt:lpstr>VAS074_F_Finansinioturt1AtaskaitinisLaikotarpis</vt:lpstr>
      <vt:lpstr>'Forma 5'!VAS074_F_Finansinioturt2AtaskaitinisLaikotarpis</vt:lpstr>
      <vt:lpstr>VAS074_F_Finansinioturt2AtaskaitinisLaikotarpis</vt:lpstr>
      <vt:lpstr>'Forma 5'!VAS074_F_Geriamojovande13AtaskaitinisLaikotarpis</vt:lpstr>
      <vt:lpstr>VAS074_F_Geriamojovande13AtaskaitinisLaikotarpis</vt:lpstr>
      <vt:lpstr>'Forma 5'!VAS074_F_Geriamojovande14AtaskaitinisLaikotarpis</vt:lpstr>
      <vt:lpstr>VAS074_F_Geriamojovande14AtaskaitinisLaikotarpis</vt:lpstr>
      <vt:lpstr>'Forma 5'!VAS074_F_Geriamojovande15AtaskaitinisLaikotarpis</vt:lpstr>
      <vt:lpstr>VAS074_F_Geriamojovande15AtaskaitinisLaikotarpis</vt:lpstr>
      <vt:lpstr>'Forma 5'!VAS074_F_Geriamojovande16AtaskaitinisLaikotarpis</vt:lpstr>
      <vt:lpstr>VAS074_F_Geriamojovande16AtaskaitinisLaikotarpis</vt:lpstr>
      <vt:lpstr>'Forma 5'!VAS074_F_Gvtntilgalaiki10AtaskaitinisLaikotarpis</vt:lpstr>
      <vt:lpstr>VAS074_F_Gvtntilgalaiki10AtaskaitinisLaikotarpis</vt:lpstr>
      <vt:lpstr>'Forma 5'!VAS074_F_Gvtntilgalaiki9AtaskaitinisLaikotarpis</vt:lpstr>
      <vt:lpstr>VAS074_F_Gvtntilgalaiki9AtaskaitinisLaikotarpis</vt:lpstr>
      <vt:lpstr>'Forma 5'!VAS074_F_Gvtntveiklosre1AtaskaitinisLaikotarpis</vt:lpstr>
      <vt:lpstr>VAS074_F_Gvtntveiklosre1AtaskaitinisLaikotarpis</vt:lpstr>
      <vt:lpstr>'Forma 5'!VAS074_F_Gvtntveiklosre2AtaskaitinisLaikotarpis</vt:lpstr>
      <vt:lpstr>VAS074_F_Gvtntveiklosre2AtaskaitinisLaikotarpis</vt:lpstr>
      <vt:lpstr>'Forma 5'!VAS074_F_Ilgalaikioturt1AtaskaitinisLaikotarpis</vt:lpstr>
      <vt:lpstr>VAS074_F_Ilgalaikioturt1AtaskaitinisLaikotarpis</vt:lpstr>
      <vt:lpstr>'Forma 5'!VAS074_F_Ilgalaikioturt2AtaskaitinisLaikotarpis</vt:lpstr>
      <vt:lpstr>VAS074_F_Ilgalaikioturt2AtaskaitinisLaikotarpis</vt:lpstr>
      <vt:lpstr>'Forma 5'!VAS074_F_Ilgalaikioturt3AtaskaitinisLaikotarpis</vt:lpstr>
      <vt:lpstr>VAS074_F_Ilgalaikioturt3AtaskaitinisLaikotarpis</vt:lpstr>
      <vt:lpstr>'Forma 5'!VAS074_F_Ilgalaikioturt4AtaskaitinisLaikotarpis</vt:lpstr>
      <vt:lpstr>VAS074_F_Ilgalaikioturt4AtaskaitinisLaikotarpis</vt:lpstr>
      <vt:lpstr>'Forma 5'!VAS074_F_Investiciniotu1AtaskaitinisLaikotarpis</vt:lpstr>
      <vt:lpstr>VAS074_F_Investiciniotu1AtaskaitinisLaikotarpis</vt:lpstr>
      <vt:lpstr>'Forma 5'!VAS074_F_Investiciniotu2AtaskaitinisLaikotarpis</vt:lpstr>
      <vt:lpstr>VAS074_F_Investiciniotu2AtaskaitinisLaikotarpis</vt:lpstr>
      <vt:lpstr>'Forma 5'!VAS074_F_Kitoreguliuoja1AtaskaitinisLaikotarpis</vt:lpstr>
      <vt:lpstr>VAS074_F_Kitoreguliuoja1AtaskaitinisLaikotarpis</vt:lpstr>
      <vt:lpstr>'Forma 5'!VAS074_F_Kitoreguliuoja2AtaskaitinisLaikotarpis</vt:lpstr>
      <vt:lpstr>VAS074_F_Kitoreguliuoja2AtaskaitinisLaikotarpis</vt:lpstr>
      <vt:lpstr>'Forma 5'!VAS074_F_Kitosreguliuoj6AtaskaitinisLaikotarpis</vt:lpstr>
      <vt:lpstr>VAS074_F_Kitosreguliuoj6AtaskaitinisLaikotarpis</vt:lpstr>
      <vt:lpstr>'Forma 5'!VAS074_F_Kitosreguliuoj7AtaskaitinisLaikotarpis</vt:lpstr>
      <vt:lpstr>VAS074_F_Kitosreguliuoj7AtaskaitinisLaikotarpis</vt:lpstr>
      <vt:lpstr>'Forma 5'!VAS074_F_Kituveikluilga1AtaskaitinisLaikotarpis</vt:lpstr>
      <vt:lpstr>VAS074_F_Kituveikluilga1AtaskaitinisLaikotarpis</vt:lpstr>
      <vt:lpstr>'Forma 5'!VAS074_F_Kituveikluilga2AtaskaitinisLaikotarpis</vt:lpstr>
      <vt:lpstr>VAS074_F_Kituveikluilga2AtaskaitinisLaikotarpis</vt:lpstr>
      <vt:lpstr>'Forma 5'!VAS074_F_Nebaigtosstaty2AtaskaitinisLaikotarpis</vt:lpstr>
      <vt:lpstr>VAS074_F_Nebaigtosstaty2AtaskaitinisLaikotarpis</vt:lpstr>
      <vt:lpstr>'Forma 5'!VAS074_F_Nebaigtosstaty3AtaskaitinisLaikotarpis</vt:lpstr>
      <vt:lpstr>VAS074_F_Nebaigtosstaty3AtaskaitinisLaikotarpis</vt:lpstr>
      <vt:lpstr>'Forma 5'!VAS074_F_Nereguliuojamo5AtaskaitinisLaikotarpis</vt:lpstr>
      <vt:lpstr>VAS074_F_Nereguliuojamo5AtaskaitinisLaikotarpis</vt:lpstr>
      <vt:lpstr>'Forma 5'!VAS074_F_Nereguliuojamo6AtaskaitinisLaikotarpis</vt:lpstr>
      <vt:lpstr>VAS074_F_Nereguliuojamo6AtaskaitinisLaikotarpis</vt:lpstr>
      <vt:lpstr>'Forma 5'!VAS074_F_Nuotekudumblot5AtaskaitinisLaikotarpis</vt:lpstr>
      <vt:lpstr>VAS074_F_Nuotekudumblot5AtaskaitinisLaikotarpis</vt:lpstr>
      <vt:lpstr>'Forma 5'!VAS074_F_Nuotekudumblot6AtaskaitinisLaikotarpis</vt:lpstr>
      <vt:lpstr>VAS074_F_Nuotekudumblot6AtaskaitinisLaikotarpis</vt:lpstr>
      <vt:lpstr>'Forma 5'!VAS074_F_Nuotekusurinki5AtaskaitinisLaikotarpis</vt:lpstr>
      <vt:lpstr>VAS074_F_Nuotekusurinki5AtaskaitinisLaikotarpis</vt:lpstr>
      <vt:lpstr>'Forma 5'!VAS074_F_Nuotekusurinki6AtaskaitinisLaikotarpis</vt:lpstr>
      <vt:lpstr>VAS074_F_Nuotekusurinki6AtaskaitinisLaikotarpis</vt:lpstr>
      <vt:lpstr>'Forma 5'!VAS074_F_Nuotekutvarkym8AtaskaitinisLaikotarpis</vt:lpstr>
      <vt:lpstr>VAS074_F_Nuotekutvarkym8AtaskaitinisLaikotarpis</vt:lpstr>
      <vt:lpstr>'Forma 5'!VAS074_F_Nuotekutvarkym9AtaskaitinisLaikotarpis</vt:lpstr>
      <vt:lpstr>VAS074_F_Nuotekutvarkym9AtaskaitinisLaikotarpis</vt:lpstr>
      <vt:lpstr>'Forma 5'!VAS074_F_Nuotekuvalymor1AtaskaitinisLaikotarpis</vt:lpstr>
      <vt:lpstr>VAS074_F_Nuotekuvalymor1AtaskaitinisLaikotarpis</vt:lpstr>
      <vt:lpstr>'Forma 5'!VAS074_F_Nuotekuvalymor2AtaskaitinisLaikotarpis</vt:lpstr>
      <vt:lpstr>VAS074_F_Nuotekuvalymor2AtaskaitinisLaikotarpis</vt:lpstr>
      <vt:lpstr>'Forma 5'!VAS074_F_Pavirsiniunuot5AtaskaitinisLaikotarpis</vt:lpstr>
      <vt:lpstr>VAS074_F_Pavirsiniunuot5AtaskaitinisLaikotarpis</vt:lpstr>
      <vt:lpstr>'Forma 5'!VAS074_F_Pavirsiniunuot6AtaskaitinisLaikotarpis</vt:lpstr>
      <vt:lpstr>VAS074_F_Pavirsiniunuot6AtaskaitinisLaikotarpis</vt:lpstr>
      <vt:lpstr>'Forma 5'!VAS074_F_Pletrosdarbuve1AtaskaitinisLaikotarpis</vt:lpstr>
      <vt:lpstr>VAS074_F_Pletrosdarbuve1AtaskaitinisLaikotarpis</vt:lpstr>
      <vt:lpstr>'Forma 5'!VAS074_F_Pletrosdarbuve2AtaskaitinisLaikotarpis</vt:lpstr>
      <vt:lpstr>VAS074_F_Pletrosdarbuve2AtaskaitinisLaikotarpis</vt:lpstr>
      <vt:lpstr>'Forma 5'!VAS074_F_Prestizoverteg1AtaskaitinisLaikotarpis</vt:lpstr>
      <vt:lpstr>VAS074_F_Prestizoverteg1AtaskaitinisLaikotarpis</vt:lpstr>
      <vt:lpstr>'Forma 5'!VAS074_F_Prestizoverteg2AtaskaitinisLaikotarpis</vt:lpstr>
      <vt:lpstr>VAS074_F_Prestizoverteg2AtaskaitinisLaikotarpis</vt:lpstr>
      <vt:lpstr>'Forma 5'!VAS074_F_Uzdotacijasisi1AtaskaitinisLaikotarpis</vt:lpstr>
      <vt:lpstr>VAS074_F_Uzdotacijasisi1AtaskaitinisLaikotarpis</vt:lpstr>
      <vt:lpstr>'Forma 5'!VAS074_F_Uzdotacijasisi2AtaskaitinisLaikotarpis</vt:lpstr>
      <vt:lpstr>VAS074_F_Uzdotacijasisi2AtaskaitinisLaikotarpis</vt:lpstr>
      <vt:lpstr>'Forma 6'!VAS075_D_1IS</vt:lpstr>
      <vt:lpstr>VAS075_D_1IS</vt:lpstr>
      <vt:lpstr>'Forma 6'!VAS075_D_31GeriamojoVandens</vt:lpstr>
      <vt:lpstr>VAS075_D_31GeriamojoVandens</vt:lpstr>
      <vt:lpstr>'Forma 6'!VAS075_D_32GeriamojoVandens</vt:lpstr>
      <vt:lpstr>VAS075_D_32GeriamojoVandens</vt:lpstr>
      <vt:lpstr>'Forma 6'!VAS075_D_33GeriamojoVandens</vt:lpstr>
      <vt:lpstr>VAS075_D_33GeriamojoVandens</vt:lpstr>
      <vt:lpstr>'Forma 6'!VAS075_D_3IsViso</vt:lpstr>
      <vt:lpstr>VAS075_D_3IsViso</vt:lpstr>
      <vt:lpstr>'Forma 6'!VAS075_D_41NuotekuSurinkimas</vt:lpstr>
      <vt:lpstr>VAS075_D_41NuotekuSurinkimas</vt:lpstr>
      <vt:lpstr>'Forma 6'!VAS075_D_42NuotekuValymas</vt:lpstr>
      <vt:lpstr>VAS075_D_42NuotekuValymas</vt:lpstr>
      <vt:lpstr>'Forma 6'!VAS075_D_43NuotekuDumblo</vt:lpstr>
      <vt:lpstr>VAS075_D_43NuotekuDumblo</vt:lpstr>
      <vt:lpstr>'Forma 6'!VAS075_D_4IsViso</vt:lpstr>
      <vt:lpstr>VAS075_D_4IsViso</vt:lpstr>
      <vt:lpstr>'Forma 6'!VAS075_D_5PavirsiniuNuoteku</vt:lpstr>
      <vt:lpstr>VAS075_D_5PavirsiniuNuoteku</vt:lpstr>
      <vt:lpstr>'Forma 6'!VAS075_D_6KitosReguliuojamosios</vt:lpstr>
      <vt:lpstr>VAS075_D_6KitosReguliuojamosios</vt:lpstr>
      <vt:lpstr>'Forma 6'!VAS075_D_7KitosVeiklos</vt:lpstr>
      <vt:lpstr>VAS075_D_7KitosVeiklos</vt:lpstr>
      <vt:lpstr>'Forma 6'!VAS075_D_Apskaitospriet2</vt:lpstr>
      <vt:lpstr>VAS075_D_Apskaitospriet2</vt:lpstr>
      <vt:lpstr>'Forma 6'!VAS075_D_Apskaitospriet3</vt:lpstr>
      <vt:lpstr>VAS075_D_Apskaitospriet3</vt:lpstr>
      <vt:lpstr>'Forma 6'!VAS075_D_Apskaitospriet4</vt:lpstr>
      <vt:lpstr>VAS075_D_Apskaitospriet4</vt:lpstr>
      <vt:lpstr>'Forma 6'!VAS075_D_Apskaitospriet5</vt:lpstr>
      <vt:lpstr>VAS075_D_Apskaitospriet5</vt:lpstr>
      <vt:lpstr>'Forma 6'!VAS075_D_Apskaitosveikla1</vt:lpstr>
      <vt:lpstr>VAS075_D_Apskaitosveikla1</vt:lpstr>
      <vt:lpstr>'Forma 6'!VAS075_D_Bendraipaskirs1</vt:lpstr>
      <vt:lpstr>VAS075_D_Bendraipaskirs1</vt:lpstr>
      <vt:lpstr>'Forma 6'!VAS075_D_Bendraipaskirs2</vt:lpstr>
      <vt:lpstr>VAS075_D_Bendraipaskirs2</vt:lpstr>
      <vt:lpstr>'Forma 6'!VAS075_D_Cpunktui10</vt:lpstr>
      <vt:lpstr>VAS075_D_Cpunktui10</vt:lpstr>
      <vt:lpstr>'Forma 6'!VAS075_D_Cpunktui11</vt:lpstr>
      <vt:lpstr>VAS075_D_Cpunktui11</vt:lpstr>
      <vt:lpstr>'Forma 6'!VAS075_D_Cpunktui12</vt:lpstr>
      <vt:lpstr>VAS075_D_Cpunktui12</vt:lpstr>
      <vt:lpstr>'Forma 6'!VAS075_D_Cpunktui13</vt:lpstr>
      <vt:lpstr>VAS075_D_Cpunktui13</vt:lpstr>
      <vt:lpstr>'Forma 6'!VAS075_D_Cpunktui14</vt:lpstr>
      <vt:lpstr>VAS075_D_Cpunktui14</vt:lpstr>
      <vt:lpstr>'Forma 6'!VAS075_D_Cpunktui15</vt:lpstr>
      <vt:lpstr>VAS075_D_Cpunktui15</vt:lpstr>
      <vt:lpstr>'Forma 6'!VAS075_D_Cpunktui16</vt:lpstr>
      <vt:lpstr>VAS075_D_Cpunktui16</vt:lpstr>
      <vt:lpstr>'Forma 6'!VAS075_D_Cpunktui17</vt:lpstr>
      <vt:lpstr>VAS075_D_Cpunktui17</vt:lpstr>
      <vt:lpstr>'Forma 6'!VAS075_D_Cpunktui18</vt:lpstr>
      <vt:lpstr>VAS075_D_Cpunktui18</vt:lpstr>
      <vt:lpstr>'Forma 6'!VAS075_D_Cpunktui19</vt:lpstr>
      <vt:lpstr>VAS075_D_Cpunktui19</vt:lpstr>
      <vt:lpstr>'Forma 6'!VAS075_D_Cpunktui20</vt:lpstr>
      <vt:lpstr>VAS075_D_Cpunktui20</vt:lpstr>
      <vt:lpstr>'Forma 6'!VAS075_D_Cpunktui21</vt:lpstr>
      <vt:lpstr>VAS075_D_Cpunktui21</vt:lpstr>
      <vt:lpstr>'Forma 6'!VAS075_D_Cpunktui22</vt:lpstr>
      <vt:lpstr>VAS075_D_Cpunktui22</vt:lpstr>
      <vt:lpstr>'Forma 6'!VAS075_D_Cpunktui23</vt:lpstr>
      <vt:lpstr>VAS075_D_Cpunktui23</vt:lpstr>
      <vt:lpstr>'Forma 6'!VAS075_D_Cpunktui24</vt:lpstr>
      <vt:lpstr>VAS075_D_Cpunktui24</vt:lpstr>
      <vt:lpstr>'Forma 6'!VAS075_D_Cpunktui9</vt:lpstr>
      <vt:lpstr>VAS075_D_Cpunktui9</vt:lpstr>
      <vt:lpstr>'Forma 6'!VAS075_D_Epunktui1</vt:lpstr>
      <vt:lpstr>VAS075_D_Epunktui1</vt:lpstr>
      <vt:lpstr>'Forma 6'!VAS075_D_Epunktui10</vt:lpstr>
      <vt:lpstr>VAS075_D_Epunktui10</vt:lpstr>
      <vt:lpstr>'Forma 6'!VAS075_D_Epunktui11</vt:lpstr>
      <vt:lpstr>VAS075_D_Epunktui11</vt:lpstr>
      <vt:lpstr>'Forma 6'!VAS075_D_Epunktui12</vt:lpstr>
      <vt:lpstr>VAS075_D_Epunktui12</vt:lpstr>
      <vt:lpstr>'Forma 6'!VAS075_D_Epunktui13</vt:lpstr>
      <vt:lpstr>VAS075_D_Epunktui13</vt:lpstr>
      <vt:lpstr>'Forma 6'!VAS075_D_Epunktui14</vt:lpstr>
      <vt:lpstr>VAS075_D_Epunktui14</vt:lpstr>
      <vt:lpstr>'Forma 6'!VAS075_D_Epunktui15</vt:lpstr>
      <vt:lpstr>VAS075_D_Epunktui15</vt:lpstr>
      <vt:lpstr>'Forma 6'!VAS075_D_Epunktui2</vt:lpstr>
      <vt:lpstr>VAS075_D_Epunktui2</vt:lpstr>
      <vt:lpstr>'Forma 6'!VAS075_D_Epunktui3</vt:lpstr>
      <vt:lpstr>VAS075_D_Epunktui3</vt:lpstr>
      <vt:lpstr>'Forma 6'!VAS075_D_Epunktui4</vt:lpstr>
      <vt:lpstr>VAS075_D_Epunktui4</vt:lpstr>
      <vt:lpstr>'Forma 6'!VAS075_D_Epunktui5</vt:lpstr>
      <vt:lpstr>VAS075_D_Epunktui5</vt:lpstr>
      <vt:lpstr>'Forma 6'!VAS075_D_Epunktui6</vt:lpstr>
      <vt:lpstr>VAS075_D_Epunktui6</vt:lpstr>
      <vt:lpstr>'Forma 6'!VAS075_D_Epunktui7</vt:lpstr>
      <vt:lpstr>VAS075_D_Epunktui7</vt:lpstr>
      <vt:lpstr>'Forma 6'!VAS075_D_Epunktui8</vt:lpstr>
      <vt:lpstr>VAS075_D_Epunktui8</vt:lpstr>
      <vt:lpstr>'Forma 6'!VAS075_D_Epunktui9</vt:lpstr>
      <vt:lpstr>VAS075_D_Epunktui9</vt:lpstr>
      <vt:lpstr>'Forma 6'!VAS075_D_Irankiaimatavi2</vt:lpstr>
      <vt:lpstr>VAS075_D_Irankiaimatavi2</vt:lpstr>
      <vt:lpstr>'Forma 6'!VAS075_D_Irankiaimatavi3</vt:lpstr>
      <vt:lpstr>VAS075_D_Irankiaimatavi3</vt:lpstr>
      <vt:lpstr>'Forma 6'!VAS075_D_Irankiaimatavi4</vt:lpstr>
      <vt:lpstr>VAS075_D_Irankiaimatavi4</vt:lpstr>
      <vt:lpstr>'Forma 6'!VAS075_D_Irankiaimatavi5</vt:lpstr>
      <vt:lpstr>VAS075_D_Irankiaimatavi5</vt:lpstr>
      <vt:lpstr>'Forma 6'!VAS075_D_Irasyti1</vt:lpstr>
      <vt:lpstr>VAS075_D_Irasyti1</vt:lpstr>
      <vt:lpstr>'Forma 6'!VAS075_D_Irasyti10</vt:lpstr>
      <vt:lpstr>VAS075_D_Irasyti10</vt:lpstr>
      <vt:lpstr>'Forma 6'!VAS075_D_Irasyti11</vt:lpstr>
      <vt:lpstr>VAS075_D_Irasyti11</vt:lpstr>
      <vt:lpstr>'Forma 6'!VAS075_D_Irasyti12</vt:lpstr>
      <vt:lpstr>VAS075_D_Irasyti12</vt:lpstr>
      <vt:lpstr>'Forma 6'!VAS075_D_Irasyti2</vt:lpstr>
      <vt:lpstr>VAS075_D_Irasyti2</vt:lpstr>
      <vt:lpstr>'Forma 6'!VAS075_D_Irasyti3</vt:lpstr>
      <vt:lpstr>VAS075_D_Irasyti3</vt:lpstr>
      <vt:lpstr>'Forma 6'!VAS075_D_Irasyti4</vt:lpstr>
      <vt:lpstr>VAS075_D_Irasyti4</vt:lpstr>
      <vt:lpstr>'Forma 6'!VAS075_D_Irasyti5</vt:lpstr>
      <vt:lpstr>VAS075_D_Irasyti5</vt:lpstr>
      <vt:lpstr>'Forma 6'!VAS075_D_Irasyti6</vt:lpstr>
      <vt:lpstr>VAS075_D_Irasyti6</vt:lpstr>
      <vt:lpstr>'Forma 6'!VAS075_D_Irasyti7</vt:lpstr>
      <vt:lpstr>VAS075_D_Irasyti7</vt:lpstr>
      <vt:lpstr>'Forma 6'!VAS075_D_Irasyti8</vt:lpstr>
      <vt:lpstr>VAS075_D_Irasyti8</vt:lpstr>
      <vt:lpstr>'Forma 6'!VAS075_D_Irasyti9</vt:lpstr>
      <vt:lpstr>VAS075_D_Irasyti9</vt:lpstr>
      <vt:lpstr>'Forma 6'!VAS075_D_Keliaiaikstele2</vt:lpstr>
      <vt:lpstr>VAS075_D_Keliaiaikstele2</vt:lpstr>
      <vt:lpstr>'Forma 6'!VAS075_D_Keliaiaikstele3</vt:lpstr>
      <vt:lpstr>VAS075_D_Keliaiaikstele3</vt:lpstr>
      <vt:lpstr>'Forma 6'!VAS075_D_Keliaiaikstele4</vt:lpstr>
      <vt:lpstr>VAS075_D_Keliaiaikstele4</vt:lpstr>
      <vt:lpstr>'Forma 6'!VAS075_D_Keliaiaikstele5</vt:lpstr>
      <vt:lpstr>VAS075_D_Keliaiaikstele5</vt:lpstr>
      <vt:lpstr>'Forma 6'!VAS075_D_Kitairanga1</vt:lpstr>
      <vt:lpstr>VAS075_D_Kitairanga1</vt:lpstr>
      <vt:lpstr>'Forma 6'!VAS075_D_Kitareguliuoja1</vt:lpstr>
      <vt:lpstr>VAS075_D_Kitareguliuoja1</vt:lpstr>
      <vt:lpstr>'Forma 6'!VAS075_D_Kitasilgalaiki1</vt:lpstr>
      <vt:lpstr>VAS075_D_Kitasilgalaiki1</vt:lpstr>
      <vt:lpstr>'Forma 6'!VAS075_D_Kitasilgalaiki2</vt:lpstr>
      <vt:lpstr>VAS075_D_Kitasilgalaiki2</vt:lpstr>
      <vt:lpstr>'Forma 6'!VAS075_D_Kitasilgalaiki3</vt:lpstr>
      <vt:lpstr>VAS075_D_Kitasilgalaiki3</vt:lpstr>
      <vt:lpstr>'Forma 6'!VAS075_D_Kitasilgalaiki4</vt:lpstr>
      <vt:lpstr>VAS075_D_Kitasilgalaiki4</vt:lpstr>
      <vt:lpstr>'Forma 6'!VAS075_D_Kitasnemateria2</vt:lpstr>
      <vt:lpstr>VAS075_D_Kitasnemateria2</vt:lpstr>
      <vt:lpstr>'Forma 6'!VAS075_D_Kitasnemateria3</vt:lpstr>
      <vt:lpstr>VAS075_D_Kitasnemateria3</vt:lpstr>
      <vt:lpstr>'Forma 6'!VAS075_D_Kitasnemateria4</vt:lpstr>
      <vt:lpstr>VAS075_D_Kitasnemateria4</vt:lpstr>
      <vt:lpstr>'Forma 6'!VAS075_D_Kitasnemateria5</vt:lpstr>
      <vt:lpstr>VAS075_D_Kitasnemateria5</vt:lpstr>
      <vt:lpstr>'Forma 6'!VAS075_D_Kitiirenginiai10</vt:lpstr>
      <vt:lpstr>VAS075_D_Kitiirenginiai10</vt:lpstr>
      <vt:lpstr>'Forma 6'!VAS075_D_Kitiirenginiai3</vt:lpstr>
      <vt:lpstr>VAS075_D_Kitiirenginiai3</vt:lpstr>
      <vt:lpstr>'Forma 6'!VAS075_D_Kitiirenginiai4</vt:lpstr>
      <vt:lpstr>VAS075_D_Kitiirenginiai4</vt:lpstr>
      <vt:lpstr>'Forma 6'!VAS075_D_Kitiirenginiai5</vt:lpstr>
      <vt:lpstr>VAS075_D_Kitiirenginiai5</vt:lpstr>
      <vt:lpstr>'Forma 6'!VAS075_D_Kitiirenginiai6</vt:lpstr>
      <vt:lpstr>VAS075_D_Kitiirenginiai6</vt:lpstr>
      <vt:lpstr>'Forma 6'!VAS075_D_Kitiirenginiai7</vt:lpstr>
      <vt:lpstr>VAS075_D_Kitiirenginiai7</vt:lpstr>
      <vt:lpstr>'Forma 6'!VAS075_D_Kitiirenginiai8</vt:lpstr>
      <vt:lpstr>VAS075_D_Kitiirenginiai8</vt:lpstr>
      <vt:lpstr>'Forma 6'!VAS075_D_Kitiirenginiai9</vt:lpstr>
      <vt:lpstr>VAS075_D_Kitiirenginiai9</vt:lpstr>
      <vt:lpstr>'Forma 6'!VAS075_D_Kitostransport2</vt:lpstr>
      <vt:lpstr>VAS075_D_Kitostransport2</vt:lpstr>
      <vt:lpstr>'Forma 6'!VAS075_D_Kitostransport3</vt:lpstr>
      <vt:lpstr>VAS075_D_Kitostransport3</vt:lpstr>
      <vt:lpstr>'Forma 6'!VAS075_D_Kitostransport4</vt:lpstr>
      <vt:lpstr>VAS075_D_Kitostransport4</vt:lpstr>
      <vt:lpstr>'Forma 6'!VAS075_D_Kitostransport5</vt:lpstr>
      <vt:lpstr>VAS075_D_Kitostransport5</vt:lpstr>
      <vt:lpstr>'Forma 6'!VAS075_D_Lengviejiautom2</vt:lpstr>
      <vt:lpstr>VAS075_D_Lengviejiautom2</vt:lpstr>
      <vt:lpstr>'Forma 6'!VAS075_D_Lengviejiautom3</vt:lpstr>
      <vt:lpstr>VAS075_D_Lengviejiautom3</vt:lpstr>
      <vt:lpstr>'Forma 6'!VAS075_D_Lengviejiautom4</vt:lpstr>
      <vt:lpstr>VAS075_D_Lengviejiautom4</vt:lpstr>
      <vt:lpstr>'Forma 6'!VAS075_D_Lengviejiautom5</vt:lpstr>
      <vt:lpstr>VAS075_D_Lengviejiautom5</vt:lpstr>
      <vt:lpstr>'Forma 6'!VAS075_D_Masinosiriranga2</vt:lpstr>
      <vt:lpstr>VAS075_D_Masinosiriranga2</vt:lpstr>
      <vt:lpstr>'Forma 6'!VAS075_D_Masinosiriranga3</vt:lpstr>
      <vt:lpstr>VAS075_D_Masinosiriranga3</vt:lpstr>
      <vt:lpstr>'Forma 6'!VAS075_D_Masinosiriranga4</vt:lpstr>
      <vt:lpstr>VAS075_D_Masinosiriranga4</vt:lpstr>
      <vt:lpstr>'Forma 6'!VAS075_D_Masinosiriranga5</vt:lpstr>
      <vt:lpstr>VAS075_D_Masinosiriranga5</vt:lpstr>
      <vt:lpstr>'Forma 6'!VAS075_D_Nematerialusis2</vt:lpstr>
      <vt:lpstr>VAS075_D_Nematerialusis2</vt:lpstr>
      <vt:lpstr>'Forma 6'!VAS075_D_Nematerialusis3</vt:lpstr>
      <vt:lpstr>VAS075_D_Nematerialusis3</vt:lpstr>
      <vt:lpstr>'Forma 6'!VAS075_D_Nematerialusis4</vt:lpstr>
      <vt:lpstr>VAS075_D_Nematerialusis4</vt:lpstr>
      <vt:lpstr>'Forma 6'!VAS075_D_Nematerialusis5</vt:lpstr>
      <vt:lpstr>VAS075_D_Nematerialusis5</vt:lpstr>
      <vt:lpstr>'Forma 6'!VAS075_D_Netiesiogiaipa1</vt:lpstr>
      <vt:lpstr>VAS075_D_Netiesiogiaipa1</vt:lpstr>
      <vt:lpstr>'Forma 6'!VAS075_D_Netiesiogiaipa2</vt:lpstr>
      <vt:lpstr>VAS075_D_Netiesiogiaipa2</vt:lpstr>
      <vt:lpstr>'Forma 6'!VAS075_D_Nuotekuirdumbl2</vt:lpstr>
      <vt:lpstr>VAS075_D_Nuotekuirdumbl2</vt:lpstr>
      <vt:lpstr>'Forma 6'!VAS075_D_Nuotekuirdumbl3</vt:lpstr>
      <vt:lpstr>VAS075_D_Nuotekuirdumbl3</vt:lpstr>
      <vt:lpstr>'Forma 6'!VAS075_D_Nuotekuirdumbl4</vt:lpstr>
      <vt:lpstr>VAS075_D_Nuotekuirdumbl4</vt:lpstr>
      <vt:lpstr>'Forma 6'!VAS075_D_Paskirstomasil1</vt:lpstr>
      <vt:lpstr>VAS075_D_Paskirstomasil1</vt:lpstr>
      <vt:lpstr>'Forma 6'!VAS075_D_Pastataiadmini2</vt:lpstr>
      <vt:lpstr>VAS075_D_Pastataiadmini2</vt:lpstr>
      <vt:lpstr>'Forma 6'!VAS075_D_Pastataiadmini3</vt:lpstr>
      <vt:lpstr>VAS075_D_Pastataiadmini3</vt:lpstr>
      <vt:lpstr>'Forma 6'!VAS075_D_Pastataiadmini4</vt:lpstr>
      <vt:lpstr>VAS075_D_Pastataiadmini4</vt:lpstr>
      <vt:lpstr>'Forma 6'!VAS075_D_Pastataiadmini5</vt:lpstr>
      <vt:lpstr>VAS075_D_Pastataiadmini5</vt:lpstr>
      <vt:lpstr>'Forma 6'!VAS075_D_Pastataiirstat2</vt:lpstr>
      <vt:lpstr>VAS075_D_Pastataiirstat2</vt:lpstr>
      <vt:lpstr>'Forma 6'!VAS075_D_Pastataiirstat3</vt:lpstr>
      <vt:lpstr>VAS075_D_Pastataiirstat3</vt:lpstr>
      <vt:lpstr>'Forma 6'!VAS075_D_Pastataiirstat4</vt:lpstr>
      <vt:lpstr>VAS075_D_Pastataiirstat4</vt:lpstr>
      <vt:lpstr>'Forma 6'!VAS075_D_Pastataiirstat5</vt:lpstr>
      <vt:lpstr>VAS075_D_Pastataiirstat5</vt:lpstr>
      <vt:lpstr>'Forma 6'!VAS075_D_Specprogramine2</vt:lpstr>
      <vt:lpstr>VAS075_D_Specprogramine2</vt:lpstr>
      <vt:lpstr>'Forma 6'!VAS075_D_Specprogramine3</vt:lpstr>
      <vt:lpstr>VAS075_D_Specprogramine3</vt:lpstr>
      <vt:lpstr>'Forma 6'!VAS075_D_Specprogramine4</vt:lpstr>
      <vt:lpstr>VAS075_D_Specprogramine4</vt:lpstr>
      <vt:lpstr>'Forma 6'!VAS075_D_Specprogramine5</vt:lpstr>
      <vt:lpstr>VAS075_D_Specprogramine5</vt:lpstr>
      <vt:lpstr>'Forma 6'!VAS075_D_Standartinepro2</vt:lpstr>
      <vt:lpstr>VAS075_D_Standartinepro2</vt:lpstr>
      <vt:lpstr>'Forma 6'!VAS075_D_Standartinepro3</vt:lpstr>
      <vt:lpstr>VAS075_D_Standartinepro3</vt:lpstr>
      <vt:lpstr>'Forma 6'!VAS075_D_Standartinepro4</vt:lpstr>
      <vt:lpstr>VAS075_D_Standartinepro4</vt:lpstr>
      <vt:lpstr>'Forma 6'!VAS075_D_Standartinepro5</vt:lpstr>
      <vt:lpstr>VAS075_D_Standartinepro5</vt:lpstr>
      <vt:lpstr>'Forma 6'!VAS075_D_Tiesiogiaipask1</vt:lpstr>
      <vt:lpstr>VAS075_D_Tiesiogiaipask1</vt:lpstr>
      <vt:lpstr>'Forma 6'!VAS075_D_Transportoprie2</vt:lpstr>
      <vt:lpstr>VAS075_D_Transportoprie2</vt:lpstr>
      <vt:lpstr>'Forma 6'!VAS075_D_Transportoprie3</vt:lpstr>
      <vt:lpstr>VAS075_D_Transportoprie3</vt:lpstr>
      <vt:lpstr>'Forma 6'!VAS075_D_Transportoprie4</vt:lpstr>
      <vt:lpstr>VAS075_D_Transportoprie4</vt:lpstr>
      <vt:lpstr>'Forma 6'!VAS075_D_Transportoprie5</vt:lpstr>
      <vt:lpstr>VAS075_D_Transportoprie5</vt:lpstr>
      <vt:lpstr>'Forma 6'!VAS075_D_Vamzdynai2</vt:lpstr>
      <vt:lpstr>VAS075_D_Vamzdynai2</vt:lpstr>
      <vt:lpstr>'Forma 6'!VAS075_D_Vamzdynai3</vt:lpstr>
      <vt:lpstr>VAS075_D_Vamzdynai3</vt:lpstr>
      <vt:lpstr>'Forma 6'!VAS075_D_Vamzdynai4</vt:lpstr>
      <vt:lpstr>VAS075_D_Vamzdynai4</vt:lpstr>
      <vt:lpstr>'Forma 6'!VAS075_D_Vamzdynai5</vt:lpstr>
      <vt:lpstr>VAS075_D_Vamzdynai5</vt:lpstr>
      <vt:lpstr>'Forma 6'!VAS075_D_Vandenssiurbli2</vt:lpstr>
      <vt:lpstr>VAS075_D_Vandenssiurbli2</vt:lpstr>
      <vt:lpstr>'Forma 6'!VAS075_D_Vandenssiurbli3</vt:lpstr>
      <vt:lpstr>VAS075_D_Vandenssiurbli3</vt:lpstr>
      <vt:lpstr>'Forma 6'!VAS075_D_Vandenssiurbli4</vt:lpstr>
      <vt:lpstr>VAS075_D_Vandenssiurbli4</vt:lpstr>
      <vt:lpstr>'Forma 6'!VAS075_D_Verslovienetui2</vt:lpstr>
      <vt:lpstr>VAS075_D_Verslovienetui2</vt:lpstr>
      <vt:lpstr>'Forma 6'!VAS075_F_101IS</vt:lpstr>
      <vt:lpstr>VAS075_F_101IS</vt:lpstr>
      <vt:lpstr>'Forma 6'!VAS075_F_1031GeriamojoVandens</vt:lpstr>
      <vt:lpstr>VAS075_F_1031GeriamojoVandens</vt:lpstr>
      <vt:lpstr>'Forma 6'!VAS075_F_1032GeriamojoVandens</vt:lpstr>
      <vt:lpstr>VAS075_F_1032GeriamojoVandens</vt:lpstr>
      <vt:lpstr>'Forma 6'!VAS075_F_1033GeriamojoVandens</vt:lpstr>
      <vt:lpstr>VAS075_F_1033GeriamojoVandens</vt:lpstr>
      <vt:lpstr>'Forma 6'!VAS075_F_103IsViso</vt:lpstr>
      <vt:lpstr>VAS075_F_103IsViso</vt:lpstr>
      <vt:lpstr>'Forma 6'!VAS075_F_1041NuotekuSurinkimas</vt:lpstr>
      <vt:lpstr>VAS075_F_1041NuotekuSurinkimas</vt:lpstr>
      <vt:lpstr>'Forma 6'!VAS075_F_1042NuotekuValymas</vt:lpstr>
      <vt:lpstr>VAS075_F_1042NuotekuValymas</vt:lpstr>
      <vt:lpstr>'Forma 6'!VAS075_F_1043NuotekuDumblo</vt:lpstr>
      <vt:lpstr>VAS075_F_1043NuotekuDumblo</vt:lpstr>
      <vt:lpstr>'Forma 6'!VAS075_F_104IsViso</vt:lpstr>
      <vt:lpstr>VAS075_F_104IsViso</vt:lpstr>
      <vt:lpstr>'Forma 6'!VAS075_F_105PavirsiniuNuoteku</vt:lpstr>
      <vt:lpstr>VAS075_F_105PavirsiniuNuoteku</vt:lpstr>
      <vt:lpstr>'Forma 6'!VAS075_F_106KitosReguliuojamosios</vt:lpstr>
      <vt:lpstr>VAS075_F_106KitosReguliuojamosios</vt:lpstr>
      <vt:lpstr>'Forma 6'!VAS075_F_107KitosVeiklos</vt:lpstr>
      <vt:lpstr>VAS075_F_107KitosVeiklos</vt:lpstr>
      <vt:lpstr>'Forma 6'!VAS075_F_111IS</vt:lpstr>
      <vt:lpstr>VAS075_F_111IS</vt:lpstr>
      <vt:lpstr>'Forma 6'!VAS075_F_1131GeriamojoVandens</vt:lpstr>
      <vt:lpstr>VAS075_F_1131GeriamojoVandens</vt:lpstr>
      <vt:lpstr>'Forma 6'!VAS075_F_1132GeriamojoVandens</vt:lpstr>
      <vt:lpstr>VAS075_F_1132GeriamojoVandens</vt:lpstr>
      <vt:lpstr>'Forma 6'!VAS075_F_1133GeriamojoVandens</vt:lpstr>
      <vt:lpstr>VAS075_F_1133GeriamojoVandens</vt:lpstr>
      <vt:lpstr>'Forma 6'!VAS075_F_113IsViso</vt:lpstr>
      <vt:lpstr>VAS075_F_113IsViso</vt:lpstr>
      <vt:lpstr>'Forma 6'!VAS075_F_1141NuotekuSurinkimas</vt:lpstr>
      <vt:lpstr>VAS075_F_1141NuotekuSurinkimas</vt:lpstr>
      <vt:lpstr>'Forma 6'!VAS075_F_1142NuotekuValymas</vt:lpstr>
      <vt:lpstr>VAS075_F_1142NuotekuValymas</vt:lpstr>
      <vt:lpstr>'Forma 6'!VAS075_F_1143NuotekuDumblo</vt:lpstr>
      <vt:lpstr>VAS075_F_1143NuotekuDumblo</vt:lpstr>
      <vt:lpstr>'Forma 6'!VAS075_F_114IsViso</vt:lpstr>
      <vt:lpstr>VAS075_F_114IsViso</vt:lpstr>
      <vt:lpstr>'Forma 6'!VAS075_F_115PavirsiniuNuoteku</vt:lpstr>
      <vt:lpstr>VAS075_F_115PavirsiniuNuoteku</vt:lpstr>
      <vt:lpstr>'Forma 6'!VAS075_F_116KitosReguliuojamosios</vt:lpstr>
      <vt:lpstr>VAS075_F_116KitosReguliuojamosios</vt:lpstr>
      <vt:lpstr>'Forma 6'!VAS075_F_117KitosVeiklos</vt:lpstr>
      <vt:lpstr>VAS075_F_117KitosVeiklos</vt:lpstr>
      <vt:lpstr>'Forma 6'!VAS075_F_11IS</vt:lpstr>
      <vt:lpstr>VAS075_F_11IS</vt:lpstr>
      <vt:lpstr>'Forma 6'!VAS075_F_121IS</vt:lpstr>
      <vt:lpstr>VAS075_F_121IS</vt:lpstr>
      <vt:lpstr>'Forma 6'!VAS075_F_1231GeriamojoVandens</vt:lpstr>
      <vt:lpstr>VAS075_F_1231GeriamojoVandens</vt:lpstr>
      <vt:lpstr>'Forma 6'!VAS075_F_1232GeriamojoVandens</vt:lpstr>
      <vt:lpstr>VAS075_F_1232GeriamojoVandens</vt:lpstr>
      <vt:lpstr>'Forma 6'!VAS075_F_1233GeriamojoVandens</vt:lpstr>
      <vt:lpstr>VAS075_F_1233GeriamojoVandens</vt:lpstr>
      <vt:lpstr>'Forma 6'!VAS075_F_123IsViso</vt:lpstr>
      <vt:lpstr>VAS075_F_123IsViso</vt:lpstr>
      <vt:lpstr>'Forma 6'!VAS075_F_1241NuotekuSurinkimas</vt:lpstr>
      <vt:lpstr>VAS075_F_1241NuotekuSurinkimas</vt:lpstr>
      <vt:lpstr>'Forma 6'!VAS075_F_1242NuotekuValymas</vt:lpstr>
      <vt:lpstr>VAS075_F_1242NuotekuValymas</vt:lpstr>
      <vt:lpstr>'Forma 6'!VAS075_F_1243NuotekuDumblo</vt:lpstr>
      <vt:lpstr>VAS075_F_1243NuotekuDumblo</vt:lpstr>
      <vt:lpstr>'Forma 6'!VAS075_F_124IsViso</vt:lpstr>
      <vt:lpstr>VAS075_F_124IsViso</vt:lpstr>
      <vt:lpstr>'Forma 6'!VAS075_F_125PavirsiniuNuoteku</vt:lpstr>
      <vt:lpstr>VAS075_F_125PavirsiniuNuoteku</vt:lpstr>
      <vt:lpstr>'Forma 6'!VAS075_F_126KitosReguliuojamosios</vt:lpstr>
      <vt:lpstr>VAS075_F_126KitosReguliuojamosios</vt:lpstr>
      <vt:lpstr>'Forma 6'!VAS075_F_127KitosVeiklos</vt:lpstr>
      <vt:lpstr>VAS075_F_127KitosVeiklos</vt:lpstr>
      <vt:lpstr>'Forma 6'!VAS075_F_131GeriamojoVandens</vt:lpstr>
      <vt:lpstr>VAS075_F_131GeriamojoVandens</vt:lpstr>
      <vt:lpstr>'Forma 6'!VAS075_F_132GeriamojoVandens</vt:lpstr>
      <vt:lpstr>VAS075_F_132GeriamojoVandens</vt:lpstr>
      <vt:lpstr>'Forma 6'!VAS075_F_133GeriamojoVandens</vt:lpstr>
      <vt:lpstr>VAS075_F_133GeriamojoVandens</vt:lpstr>
      <vt:lpstr>'Forma 6'!VAS075_F_13IsViso</vt:lpstr>
      <vt:lpstr>VAS075_F_13IsViso</vt:lpstr>
      <vt:lpstr>'Forma 6'!VAS075_F_141NuotekuSurinkimas</vt:lpstr>
      <vt:lpstr>VAS075_F_141NuotekuSurinkimas</vt:lpstr>
      <vt:lpstr>'Forma 6'!VAS075_F_142NuotekuValymas</vt:lpstr>
      <vt:lpstr>VAS075_F_142NuotekuValymas</vt:lpstr>
      <vt:lpstr>'Forma 6'!VAS075_F_143NuotekuDumblo</vt:lpstr>
      <vt:lpstr>VAS075_F_143NuotekuDumblo</vt:lpstr>
      <vt:lpstr>'Forma 6'!VAS075_F_14IsViso</vt:lpstr>
      <vt:lpstr>VAS075_F_14IsViso</vt:lpstr>
      <vt:lpstr>'Forma 6'!VAS075_F_15PavirsiniuNuoteku</vt:lpstr>
      <vt:lpstr>VAS075_F_15PavirsiniuNuoteku</vt:lpstr>
      <vt:lpstr>'Forma 6'!VAS075_F_16KitosReguliuojamosios</vt:lpstr>
      <vt:lpstr>VAS075_F_16KitosReguliuojamosios</vt:lpstr>
      <vt:lpstr>'Forma 6'!VAS075_F_17KitosVeiklos</vt:lpstr>
      <vt:lpstr>VAS075_F_17KitosVeiklos</vt:lpstr>
      <vt:lpstr>'Forma 6'!VAS075_F_21IS</vt:lpstr>
      <vt:lpstr>VAS075_F_21IS</vt:lpstr>
      <vt:lpstr>'Forma 6'!VAS075_F_231GeriamojoVandens</vt:lpstr>
      <vt:lpstr>VAS075_F_231GeriamojoVandens</vt:lpstr>
      <vt:lpstr>'Forma 6'!VAS075_F_232GeriamojoVandens</vt:lpstr>
      <vt:lpstr>VAS075_F_232GeriamojoVandens</vt:lpstr>
      <vt:lpstr>'Forma 6'!VAS075_F_233GeriamojoVandens</vt:lpstr>
      <vt:lpstr>VAS075_F_233GeriamojoVandens</vt:lpstr>
      <vt:lpstr>'Forma 6'!VAS075_F_23IsViso</vt:lpstr>
      <vt:lpstr>VAS075_F_23IsViso</vt:lpstr>
      <vt:lpstr>'Forma 6'!VAS075_F_241NuotekuSurinkimas</vt:lpstr>
      <vt:lpstr>VAS075_F_241NuotekuSurinkimas</vt:lpstr>
      <vt:lpstr>'Forma 6'!VAS075_F_242NuotekuValymas</vt:lpstr>
      <vt:lpstr>VAS075_F_242NuotekuValymas</vt:lpstr>
      <vt:lpstr>'Forma 6'!VAS075_F_243NuotekuDumblo</vt:lpstr>
      <vt:lpstr>VAS075_F_243NuotekuDumblo</vt:lpstr>
      <vt:lpstr>'Forma 6'!VAS075_F_24IsViso</vt:lpstr>
      <vt:lpstr>VAS075_F_24IsViso</vt:lpstr>
      <vt:lpstr>'Forma 6'!VAS075_F_25PavirsiniuNuoteku</vt:lpstr>
      <vt:lpstr>VAS075_F_25PavirsiniuNuoteku</vt:lpstr>
      <vt:lpstr>'Forma 6'!VAS075_F_26KitosReguliuojamosios</vt:lpstr>
      <vt:lpstr>VAS075_F_26KitosReguliuojamosios</vt:lpstr>
      <vt:lpstr>'Forma 6'!VAS075_F_27KitosVeiklos</vt:lpstr>
      <vt:lpstr>VAS075_F_27KitosVeiklos</vt:lpstr>
      <vt:lpstr>'Forma 6'!VAS075_F_31IS</vt:lpstr>
      <vt:lpstr>VAS075_F_31IS</vt:lpstr>
      <vt:lpstr>'Forma 6'!VAS075_F_331GeriamojoVandens</vt:lpstr>
      <vt:lpstr>VAS075_F_331GeriamojoVandens</vt:lpstr>
      <vt:lpstr>'Forma 6'!VAS075_F_332GeriamojoVandens</vt:lpstr>
      <vt:lpstr>VAS075_F_332GeriamojoVandens</vt:lpstr>
      <vt:lpstr>'Forma 6'!VAS075_F_333GeriamojoVandens</vt:lpstr>
      <vt:lpstr>VAS075_F_333GeriamojoVandens</vt:lpstr>
      <vt:lpstr>'Forma 6'!VAS075_F_33IsViso</vt:lpstr>
      <vt:lpstr>VAS075_F_33IsViso</vt:lpstr>
      <vt:lpstr>'Forma 6'!VAS075_F_341NuotekuSurinkimas</vt:lpstr>
      <vt:lpstr>VAS075_F_341NuotekuSurinkimas</vt:lpstr>
      <vt:lpstr>'Forma 6'!VAS075_F_342NuotekuValymas</vt:lpstr>
      <vt:lpstr>VAS075_F_342NuotekuValymas</vt:lpstr>
      <vt:lpstr>'Forma 6'!VAS075_F_343NuotekuDumblo</vt:lpstr>
      <vt:lpstr>VAS075_F_343NuotekuDumblo</vt:lpstr>
      <vt:lpstr>'Forma 6'!VAS075_F_34IsViso</vt:lpstr>
      <vt:lpstr>VAS075_F_34IsViso</vt:lpstr>
      <vt:lpstr>'Forma 6'!VAS075_F_35PavirsiniuNuoteku</vt:lpstr>
      <vt:lpstr>VAS075_F_35PavirsiniuNuoteku</vt:lpstr>
      <vt:lpstr>'Forma 6'!VAS075_F_36KitosReguliuojamosios</vt:lpstr>
      <vt:lpstr>VAS075_F_36KitosReguliuojamosios</vt:lpstr>
      <vt:lpstr>'Forma 6'!VAS075_F_37KitosVeiklos</vt:lpstr>
      <vt:lpstr>VAS075_F_37KitosVeiklos</vt:lpstr>
      <vt:lpstr>'Forma 6'!VAS075_F_41IS</vt:lpstr>
      <vt:lpstr>VAS075_F_41IS</vt:lpstr>
      <vt:lpstr>'Forma 6'!VAS075_F_431GeriamojoVandens</vt:lpstr>
      <vt:lpstr>VAS075_F_431GeriamojoVandens</vt:lpstr>
      <vt:lpstr>'Forma 6'!VAS075_F_432GeriamojoVandens</vt:lpstr>
      <vt:lpstr>VAS075_F_432GeriamojoVandens</vt:lpstr>
      <vt:lpstr>'Forma 6'!VAS075_F_433GeriamojoVandens</vt:lpstr>
      <vt:lpstr>VAS075_F_433GeriamojoVandens</vt:lpstr>
      <vt:lpstr>'Forma 6'!VAS075_F_43IsViso</vt:lpstr>
      <vt:lpstr>VAS075_F_43IsViso</vt:lpstr>
      <vt:lpstr>'Forma 6'!VAS075_F_441NuotekuSurinkimas</vt:lpstr>
      <vt:lpstr>VAS075_F_441NuotekuSurinkimas</vt:lpstr>
      <vt:lpstr>'Forma 6'!VAS075_F_442NuotekuValymas</vt:lpstr>
      <vt:lpstr>VAS075_F_442NuotekuValymas</vt:lpstr>
      <vt:lpstr>'Forma 6'!VAS075_F_443NuotekuDumblo</vt:lpstr>
      <vt:lpstr>VAS075_F_443NuotekuDumblo</vt:lpstr>
      <vt:lpstr>'Forma 6'!VAS075_F_44IsViso</vt:lpstr>
      <vt:lpstr>VAS075_F_44IsViso</vt:lpstr>
      <vt:lpstr>'Forma 6'!VAS075_F_45PavirsiniuNuoteku</vt:lpstr>
      <vt:lpstr>VAS075_F_45PavirsiniuNuoteku</vt:lpstr>
      <vt:lpstr>'Forma 6'!VAS075_F_46KitosReguliuojamosios</vt:lpstr>
      <vt:lpstr>VAS075_F_46KitosReguliuojamosios</vt:lpstr>
      <vt:lpstr>'Forma 6'!VAS075_F_47KitosVeiklos</vt:lpstr>
      <vt:lpstr>VAS075_F_47KitosVeiklos</vt:lpstr>
      <vt:lpstr>'Forma 6'!VAS075_F_51IS</vt:lpstr>
      <vt:lpstr>VAS075_F_51IS</vt:lpstr>
      <vt:lpstr>'Forma 6'!VAS075_F_531GeriamojoVandens</vt:lpstr>
      <vt:lpstr>VAS075_F_531GeriamojoVandens</vt:lpstr>
      <vt:lpstr>'Forma 6'!VAS075_F_532GeriamojoVandens</vt:lpstr>
      <vt:lpstr>VAS075_F_532GeriamojoVandens</vt:lpstr>
      <vt:lpstr>'Forma 6'!VAS075_F_533GeriamojoVandens</vt:lpstr>
      <vt:lpstr>VAS075_F_533GeriamojoVandens</vt:lpstr>
      <vt:lpstr>'Forma 6'!VAS075_F_53IsViso</vt:lpstr>
      <vt:lpstr>VAS075_F_53IsViso</vt:lpstr>
      <vt:lpstr>'Forma 6'!VAS075_F_541NuotekuSurinkimas</vt:lpstr>
      <vt:lpstr>VAS075_F_541NuotekuSurinkimas</vt:lpstr>
      <vt:lpstr>'Forma 6'!VAS075_F_542NuotekuValymas</vt:lpstr>
      <vt:lpstr>VAS075_F_542NuotekuValymas</vt:lpstr>
      <vt:lpstr>'Forma 6'!VAS075_F_543NuotekuDumblo</vt:lpstr>
      <vt:lpstr>VAS075_F_543NuotekuDumblo</vt:lpstr>
      <vt:lpstr>'Forma 6'!VAS075_F_54IsViso</vt:lpstr>
      <vt:lpstr>VAS075_F_54IsViso</vt:lpstr>
      <vt:lpstr>'Forma 6'!VAS075_F_55PavirsiniuNuoteku</vt:lpstr>
      <vt:lpstr>VAS075_F_55PavirsiniuNuoteku</vt:lpstr>
      <vt:lpstr>'Forma 6'!VAS075_F_56KitosReguliuojamosios</vt:lpstr>
      <vt:lpstr>VAS075_F_56KitosReguliuojamosios</vt:lpstr>
      <vt:lpstr>'Forma 6'!VAS075_F_57KitosVeiklos</vt:lpstr>
      <vt:lpstr>VAS075_F_57KitosVeiklos</vt:lpstr>
      <vt:lpstr>'Forma 6'!VAS075_F_61IS</vt:lpstr>
      <vt:lpstr>VAS075_F_61IS</vt:lpstr>
      <vt:lpstr>'Forma 6'!VAS075_F_631GeriamojoVandens</vt:lpstr>
      <vt:lpstr>VAS075_F_631GeriamojoVandens</vt:lpstr>
      <vt:lpstr>'Forma 6'!VAS075_F_632GeriamojoVandens</vt:lpstr>
      <vt:lpstr>VAS075_F_632GeriamojoVandens</vt:lpstr>
      <vt:lpstr>'Forma 6'!VAS075_F_633GeriamojoVandens</vt:lpstr>
      <vt:lpstr>VAS075_F_633GeriamojoVandens</vt:lpstr>
      <vt:lpstr>'Forma 6'!VAS075_F_63IsViso</vt:lpstr>
      <vt:lpstr>VAS075_F_63IsViso</vt:lpstr>
      <vt:lpstr>'Forma 6'!VAS075_F_641NuotekuSurinkimas</vt:lpstr>
      <vt:lpstr>VAS075_F_641NuotekuSurinkimas</vt:lpstr>
      <vt:lpstr>'Forma 6'!VAS075_F_642NuotekuValymas</vt:lpstr>
      <vt:lpstr>VAS075_F_642NuotekuValymas</vt:lpstr>
      <vt:lpstr>'Forma 6'!VAS075_F_643NuotekuDumblo</vt:lpstr>
      <vt:lpstr>VAS075_F_643NuotekuDumblo</vt:lpstr>
      <vt:lpstr>'Forma 6'!VAS075_F_64IsViso</vt:lpstr>
      <vt:lpstr>VAS075_F_64IsViso</vt:lpstr>
      <vt:lpstr>'Forma 6'!VAS075_F_65PavirsiniuNuoteku</vt:lpstr>
      <vt:lpstr>VAS075_F_65PavirsiniuNuoteku</vt:lpstr>
      <vt:lpstr>'Forma 6'!VAS075_F_66KitosReguliuojamosios</vt:lpstr>
      <vt:lpstr>VAS075_F_66KitosReguliuojamosios</vt:lpstr>
      <vt:lpstr>'Forma 6'!VAS075_F_67KitosVeiklos</vt:lpstr>
      <vt:lpstr>VAS075_F_67KitosVeiklos</vt:lpstr>
      <vt:lpstr>'Forma 6'!VAS075_F_71IS</vt:lpstr>
      <vt:lpstr>VAS075_F_71IS</vt:lpstr>
      <vt:lpstr>'Forma 6'!VAS075_F_731GeriamojoVandens</vt:lpstr>
      <vt:lpstr>VAS075_F_731GeriamojoVandens</vt:lpstr>
      <vt:lpstr>'Forma 6'!VAS075_F_732GeriamojoVandens</vt:lpstr>
      <vt:lpstr>VAS075_F_732GeriamojoVandens</vt:lpstr>
      <vt:lpstr>'Forma 6'!VAS075_F_733GeriamojoVandens</vt:lpstr>
      <vt:lpstr>VAS075_F_733GeriamojoVandens</vt:lpstr>
      <vt:lpstr>'Forma 6'!VAS075_F_73IsViso</vt:lpstr>
      <vt:lpstr>VAS075_F_73IsViso</vt:lpstr>
      <vt:lpstr>'Forma 6'!VAS075_F_741NuotekuSurinkimas</vt:lpstr>
      <vt:lpstr>VAS075_F_741NuotekuSurinkimas</vt:lpstr>
      <vt:lpstr>'Forma 6'!VAS075_F_742NuotekuValymas</vt:lpstr>
      <vt:lpstr>VAS075_F_742NuotekuValymas</vt:lpstr>
      <vt:lpstr>'Forma 6'!VAS075_F_743NuotekuDumblo</vt:lpstr>
      <vt:lpstr>VAS075_F_743NuotekuDumblo</vt:lpstr>
      <vt:lpstr>'Forma 6'!VAS075_F_74IsViso</vt:lpstr>
      <vt:lpstr>VAS075_F_74IsViso</vt:lpstr>
      <vt:lpstr>'Forma 6'!VAS075_F_75PavirsiniuNuoteku</vt:lpstr>
      <vt:lpstr>VAS075_F_75PavirsiniuNuoteku</vt:lpstr>
      <vt:lpstr>'Forma 6'!VAS075_F_76KitosReguliuojamosios</vt:lpstr>
      <vt:lpstr>VAS075_F_76KitosReguliuojamosios</vt:lpstr>
      <vt:lpstr>'Forma 6'!VAS075_F_77KitosVeiklos</vt:lpstr>
      <vt:lpstr>VAS075_F_77KitosVeiklos</vt:lpstr>
      <vt:lpstr>'Forma 6'!VAS075_F_81IS</vt:lpstr>
      <vt:lpstr>VAS075_F_81IS</vt:lpstr>
      <vt:lpstr>'Forma 6'!VAS075_F_831GeriamojoVandens</vt:lpstr>
      <vt:lpstr>VAS075_F_831GeriamojoVandens</vt:lpstr>
      <vt:lpstr>'Forma 6'!VAS075_F_832GeriamojoVandens</vt:lpstr>
      <vt:lpstr>VAS075_F_832GeriamojoVandens</vt:lpstr>
      <vt:lpstr>'Forma 6'!VAS075_F_833GeriamojoVandens</vt:lpstr>
      <vt:lpstr>VAS075_F_833GeriamojoVandens</vt:lpstr>
      <vt:lpstr>'Forma 6'!VAS075_F_83IsViso</vt:lpstr>
      <vt:lpstr>VAS075_F_83IsViso</vt:lpstr>
      <vt:lpstr>'Forma 6'!VAS075_F_841NuotekuSurinkimas</vt:lpstr>
      <vt:lpstr>VAS075_F_841NuotekuSurinkimas</vt:lpstr>
      <vt:lpstr>'Forma 6'!VAS075_F_842NuotekuValymas</vt:lpstr>
      <vt:lpstr>VAS075_F_842NuotekuValymas</vt:lpstr>
      <vt:lpstr>'Forma 6'!VAS075_F_843NuotekuDumblo</vt:lpstr>
      <vt:lpstr>VAS075_F_843NuotekuDumblo</vt:lpstr>
      <vt:lpstr>'Forma 6'!VAS075_F_84IsViso</vt:lpstr>
      <vt:lpstr>VAS075_F_84IsViso</vt:lpstr>
      <vt:lpstr>'Forma 6'!VAS075_F_85PavirsiniuNuoteku</vt:lpstr>
      <vt:lpstr>VAS075_F_85PavirsiniuNuoteku</vt:lpstr>
      <vt:lpstr>'Forma 6'!VAS075_F_86KitosReguliuojamosios</vt:lpstr>
      <vt:lpstr>VAS075_F_86KitosReguliuojamosios</vt:lpstr>
      <vt:lpstr>'Forma 6'!VAS075_F_87KitosVeiklos</vt:lpstr>
      <vt:lpstr>VAS075_F_87KitosVeiklos</vt:lpstr>
      <vt:lpstr>'Forma 6'!VAS075_F_91IS</vt:lpstr>
      <vt:lpstr>VAS075_F_91IS</vt:lpstr>
      <vt:lpstr>'Forma 6'!VAS075_F_931GeriamojoVandens</vt:lpstr>
      <vt:lpstr>VAS075_F_931GeriamojoVandens</vt:lpstr>
      <vt:lpstr>'Forma 6'!VAS075_F_932GeriamojoVandens</vt:lpstr>
      <vt:lpstr>VAS075_F_932GeriamojoVandens</vt:lpstr>
      <vt:lpstr>'Forma 6'!VAS075_F_933GeriamojoVandens</vt:lpstr>
      <vt:lpstr>VAS075_F_933GeriamojoVandens</vt:lpstr>
      <vt:lpstr>'Forma 6'!VAS075_F_93IsViso</vt:lpstr>
      <vt:lpstr>VAS075_F_93IsViso</vt:lpstr>
      <vt:lpstr>'Forma 6'!VAS075_F_941NuotekuSurinkimas</vt:lpstr>
      <vt:lpstr>VAS075_F_941NuotekuSurinkimas</vt:lpstr>
      <vt:lpstr>'Forma 6'!VAS075_F_942NuotekuValymas</vt:lpstr>
      <vt:lpstr>VAS075_F_942NuotekuValymas</vt:lpstr>
      <vt:lpstr>'Forma 6'!VAS075_F_943NuotekuDumblo</vt:lpstr>
      <vt:lpstr>VAS075_F_943NuotekuDumblo</vt:lpstr>
      <vt:lpstr>'Forma 6'!VAS075_F_94IsViso</vt:lpstr>
      <vt:lpstr>VAS075_F_94IsViso</vt:lpstr>
      <vt:lpstr>'Forma 6'!VAS075_F_95PavirsiniuNuoteku</vt:lpstr>
      <vt:lpstr>VAS075_F_95PavirsiniuNuoteku</vt:lpstr>
      <vt:lpstr>'Forma 6'!VAS075_F_96KitosReguliuojamosios</vt:lpstr>
      <vt:lpstr>VAS075_F_96KitosReguliuojamosios</vt:lpstr>
      <vt:lpstr>'Forma 6'!VAS075_F_97KitosVeiklos</vt:lpstr>
      <vt:lpstr>VAS075_F_97KitosVeiklos</vt:lpstr>
      <vt:lpstr>'Forma 6'!VAS075_F_Apskaitospriet21IS</vt:lpstr>
      <vt:lpstr>VAS075_F_Apskaitospriet21IS</vt:lpstr>
      <vt:lpstr>'Forma 6'!VAS075_F_Apskaitospriet231GeriamojoVandens</vt:lpstr>
      <vt:lpstr>VAS075_F_Apskaitospriet231GeriamojoVandens</vt:lpstr>
      <vt:lpstr>'Forma 6'!VAS075_F_Apskaitospriet232GeriamojoVandens</vt:lpstr>
      <vt:lpstr>VAS075_F_Apskaitospriet232GeriamojoVandens</vt:lpstr>
      <vt:lpstr>'Forma 6'!VAS075_F_Apskaitospriet233GeriamojoVandens</vt:lpstr>
      <vt:lpstr>VAS075_F_Apskaitospriet233GeriamojoVandens</vt:lpstr>
      <vt:lpstr>'Forma 6'!VAS075_F_Apskaitospriet23IsViso</vt:lpstr>
      <vt:lpstr>VAS075_F_Apskaitospriet23IsViso</vt:lpstr>
      <vt:lpstr>'Forma 6'!VAS075_F_Apskaitospriet241NuotekuSurinkimas</vt:lpstr>
      <vt:lpstr>VAS075_F_Apskaitospriet241NuotekuSurinkimas</vt:lpstr>
      <vt:lpstr>'Forma 6'!VAS075_F_Apskaitospriet242NuotekuValymas</vt:lpstr>
      <vt:lpstr>VAS075_F_Apskaitospriet242NuotekuValymas</vt:lpstr>
      <vt:lpstr>'Forma 6'!VAS075_F_Apskaitospriet243NuotekuDumblo</vt:lpstr>
      <vt:lpstr>VAS075_F_Apskaitospriet243NuotekuDumblo</vt:lpstr>
      <vt:lpstr>'Forma 6'!VAS075_F_Apskaitospriet24IsViso</vt:lpstr>
      <vt:lpstr>VAS075_F_Apskaitospriet24IsViso</vt:lpstr>
      <vt:lpstr>'Forma 6'!VAS075_F_Apskaitospriet25PavirsiniuNuoteku</vt:lpstr>
      <vt:lpstr>VAS075_F_Apskaitospriet25PavirsiniuNuoteku</vt:lpstr>
      <vt:lpstr>'Forma 6'!VAS075_F_Apskaitospriet26KitosReguliuojamosios</vt:lpstr>
      <vt:lpstr>VAS075_F_Apskaitospriet26KitosReguliuojamosios</vt:lpstr>
      <vt:lpstr>'Forma 6'!VAS075_F_Apskaitospriet27KitosVeiklos</vt:lpstr>
      <vt:lpstr>VAS075_F_Apskaitospriet27KitosVeiklos</vt:lpstr>
      <vt:lpstr>'Forma 6'!VAS075_F_Apskaitospriet2Apskaitosveikla1</vt:lpstr>
      <vt:lpstr>VAS075_F_Apskaitospriet2Apskaitosveikla1</vt:lpstr>
      <vt:lpstr>'Forma 6'!VAS075_F_Apskaitospriet2Kitareguliuoja1</vt:lpstr>
      <vt:lpstr>VAS075_F_Apskaitospriet2Kitareguliuoja1</vt:lpstr>
      <vt:lpstr>'Forma 6'!VAS075_F_Apskaitospriet31IS</vt:lpstr>
      <vt:lpstr>VAS075_F_Apskaitospriet31IS</vt:lpstr>
      <vt:lpstr>'Forma 6'!VAS075_F_Apskaitospriet331GeriamojoVandens</vt:lpstr>
      <vt:lpstr>VAS075_F_Apskaitospriet331GeriamojoVandens</vt:lpstr>
      <vt:lpstr>'Forma 6'!VAS075_F_Apskaitospriet332GeriamojoVandens</vt:lpstr>
      <vt:lpstr>VAS075_F_Apskaitospriet332GeriamojoVandens</vt:lpstr>
      <vt:lpstr>'Forma 6'!VAS075_F_Apskaitospriet333GeriamojoVandens</vt:lpstr>
      <vt:lpstr>VAS075_F_Apskaitospriet333GeriamojoVandens</vt:lpstr>
      <vt:lpstr>'Forma 6'!VAS075_F_Apskaitospriet33IsViso</vt:lpstr>
      <vt:lpstr>VAS075_F_Apskaitospriet33IsViso</vt:lpstr>
      <vt:lpstr>'Forma 6'!VAS075_F_Apskaitospriet341NuotekuSurinkimas</vt:lpstr>
      <vt:lpstr>VAS075_F_Apskaitospriet341NuotekuSurinkimas</vt:lpstr>
      <vt:lpstr>'Forma 6'!VAS075_F_Apskaitospriet342NuotekuValymas</vt:lpstr>
      <vt:lpstr>VAS075_F_Apskaitospriet342NuotekuValymas</vt:lpstr>
      <vt:lpstr>'Forma 6'!VAS075_F_Apskaitospriet343NuotekuDumblo</vt:lpstr>
      <vt:lpstr>VAS075_F_Apskaitospriet343NuotekuDumblo</vt:lpstr>
      <vt:lpstr>'Forma 6'!VAS075_F_Apskaitospriet34IsViso</vt:lpstr>
      <vt:lpstr>VAS075_F_Apskaitospriet34IsViso</vt:lpstr>
      <vt:lpstr>'Forma 6'!VAS075_F_Apskaitospriet35PavirsiniuNuoteku</vt:lpstr>
      <vt:lpstr>VAS075_F_Apskaitospriet35PavirsiniuNuoteku</vt:lpstr>
      <vt:lpstr>'Forma 6'!VAS075_F_Apskaitospriet36KitosReguliuojamosios</vt:lpstr>
      <vt:lpstr>VAS075_F_Apskaitospriet36KitosReguliuojamosios</vt:lpstr>
      <vt:lpstr>'Forma 6'!VAS075_F_Apskaitospriet37KitosVeiklos</vt:lpstr>
      <vt:lpstr>VAS075_F_Apskaitospriet37KitosVeiklos</vt:lpstr>
      <vt:lpstr>'Forma 6'!VAS075_F_Apskaitospriet3Apskaitosveikla1</vt:lpstr>
      <vt:lpstr>VAS075_F_Apskaitospriet3Apskaitosveikla1</vt:lpstr>
      <vt:lpstr>'Forma 6'!VAS075_F_Apskaitospriet3Kitareguliuoja1</vt:lpstr>
      <vt:lpstr>VAS075_F_Apskaitospriet3Kitareguliuoja1</vt:lpstr>
      <vt:lpstr>'Forma 6'!VAS075_F_Apskaitospriet41IS</vt:lpstr>
      <vt:lpstr>VAS075_F_Apskaitospriet41IS</vt:lpstr>
      <vt:lpstr>'Forma 6'!VAS075_F_Apskaitospriet431GeriamojoVandens</vt:lpstr>
      <vt:lpstr>VAS075_F_Apskaitospriet431GeriamojoVandens</vt:lpstr>
      <vt:lpstr>'Forma 6'!VAS075_F_Apskaitospriet432GeriamojoVandens</vt:lpstr>
      <vt:lpstr>VAS075_F_Apskaitospriet432GeriamojoVandens</vt:lpstr>
      <vt:lpstr>'Forma 6'!VAS075_F_Apskaitospriet433GeriamojoVandens</vt:lpstr>
      <vt:lpstr>VAS075_F_Apskaitospriet433GeriamojoVandens</vt:lpstr>
      <vt:lpstr>'Forma 6'!VAS075_F_Apskaitospriet43IsViso</vt:lpstr>
      <vt:lpstr>VAS075_F_Apskaitospriet43IsViso</vt:lpstr>
      <vt:lpstr>'Forma 6'!VAS075_F_Apskaitospriet441NuotekuSurinkimas</vt:lpstr>
      <vt:lpstr>VAS075_F_Apskaitospriet441NuotekuSurinkimas</vt:lpstr>
      <vt:lpstr>'Forma 6'!VAS075_F_Apskaitospriet442NuotekuValymas</vt:lpstr>
      <vt:lpstr>VAS075_F_Apskaitospriet442NuotekuValymas</vt:lpstr>
      <vt:lpstr>'Forma 6'!VAS075_F_Apskaitospriet443NuotekuDumblo</vt:lpstr>
      <vt:lpstr>VAS075_F_Apskaitospriet443NuotekuDumblo</vt:lpstr>
      <vt:lpstr>'Forma 6'!VAS075_F_Apskaitospriet44IsViso</vt:lpstr>
      <vt:lpstr>VAS075_F_Apskaitospriet44IsViso</vt:lpstr>
      <vt:lpstr>'Forma 6'!VAS075_F_Apskaitospriet45PavirsiniuNuoteku</vt:lpstr>
      <vt:lpstr>VAS075_F_Apskaitospriet45PavirsiniuNuoteku</vt:lpstr>
      <vt:lpstr>'Forma 6'!VAS075_F_Apskaitospriet46KitosReguliuojamosios</vt:lpstr>
      <vt:lpstr>VAS075_F_Apskaitospriet46KitosReguliuojamosios</vt:lpstr>
      <vt:lpstr>'Forma 6'!VAS075_F_Apskaitospriet47KitosVeiklos</vt:lpstr>
      <vt:lpstr>VAS075_F_Apskaitospriet47KitosVeiklos</vt:lpstr>
      <vt:lpstr>'Forma 6'!VAS075_F_Apskaitospriet4Apskaitosveikla1</vt:lpstr>
      <vt:lpstr>VAS075_F_Apskaitospriet4Apskaitosveikla1</vt:lpstr>
      <vt:lpstr>'Forma 6'!VAS075_F_Apskaitospriet4Kitareguliuoja1</vt:lpstr>
      <vt:lpstr>VAS075_F_Apskaitospriet4Kitareguliuoja1</vt:lpstr>
      <vt:lpstr>'Forma 6'!VAS075_F_Apskaitospriet51IS</vt:lpstr>
      <vt:lpstr>VAS075_F_Apskaitospriet51IS</vt:lpstr>
      <vt:lpstr>'Forma 6'!VAS075_F_Apskaitospriet531GeriamojoVandens</vt:lpstr>
      <vt:lpstr>VAS075_F_Apskaitospriet531GeriamojoVandens</vt:lpstr>
      <vt:lpstr>'Forma 6'!VAS075_F_Apskaitospriet532GeriamojoVandens</vt:lpstr>
      <vt:lpstr>VAS075_F_Apskaitospriet532GeriamojoVandens</vt:lpstr>
      <vt:lpstr>'Forma 6'!VAS075_F_Apskaitospriet533GeriamojoVandens</vt:lpstr>
      <vt:lpstr>VAS075_F_Apskaitospriet533GeriamojoVandens</vt:lpstr>
      <vt:lpstr>'Forma 6'!VAS075_F_Apskaitospriet53IsViso</vt:lpstr>
      <vt:lpstr>VAS075_F_Apskaitospriet53IsViso</vt:lpstr>
      <vt:lpstr>'Forma 6'!VAS075_F_Apskaitospriet541NuotekuSurinkimas</vt:lpstr>
      <vt:lpstr>VAS075_F_Apskaitospriet541NuotekuSurinkimas</vt:lpstr>
      <vt:lpstr>'Forma 6'!VAS075_F_Apskaitospriet542NuotekuValymas</vt:lpstr>
      <vt:lpstr>VAS075_F_Apskaitospriet542NuotekuValymas</vt:lpstr>
      <vt:lpstr>'Forma 6'!VAS075_F_Apskaitospriet543NuotekuDumblo</vt:lpstr>
      <vt:lpstr>VAS075_F_Apskaitospriet543NuotekuDumblo</vt:lpstr>
      <vt:lpstr>'Forma 6'!VAS075_F_Apskaitospriet54IsViso</vt:lpstr>
      <vt:lpstr>VAS075_F_Apskaitospriet54IsViso</vt:lpstr>
      <vt:lpstr>'Forma 6'!VAS075_F_Apskaitospriet55PavirsiniuNuoteku</vt:lpstr>
      <vt:lpstr>VAS075_F_Apskaitospriet55PavirsiniuNuoteku</vt:lpstr>
      <vt:lpstr>'Forma 6'!VAS075_F_Apskaitospriet56KitosReguliuojamosios</vt:lpstr>
      <vt:lpstr>VAS075_F_Apskaitospriet56KitosReguliuojamosios</vt:lpstr>
      <vt:lpstr>'Forma 6'!VAS075_F_Apskaitospriet57KitosVeiklos</vt:lpstr>
      <vt:lpstr>VAS075_F_Apskaitospriet57KitosVeiklos</vt:lpstr>
      <vt:lpstr>'Forma 6'!VAS075_F_Apskaitospriet5Apskaitosveikla1</vt:lpstr>
      <vt:lpstr>VAS075_F_Apskaitospriet5Apskaitosveikla1</vt:lpstr>
      <vt:lpstr>'Forma 6'!VAS075_F_Apskaitospriet5Kitareguliuoja1</vt:lpstr>
      <vt:lpstr>VAS075_F_Apskaitospriet5Kitareguliuoja1</vt:lpstr>
      <vt:lpstr>'Forma 6'!VAS075_F_Bendraipaskirs11IS</vt:lpstr>
      <vt:lpstr>VAS075_F_Bendraipaskirs11IS</vt:lpstr>
      <vt:lpstr>'Forma 6'!VAS075_F_Bendraipaskirs131GeriamojoVandens</vt:lpstr>
      <vt:lpstr>VAS075_F_Bendraipaskirs131GeriamojoVandens</vt:lpstr>
      <vt:lpstr>'Forma 6'!VAS075_F_Bendraipaskirs132GeriamojoVandens</vt:lpstr>
      <vt:lpstr>VAS075_F_Bendraipaskirs132GeriamojoVandens</vt:lpstr>
      <vt:lpstr>'Forma 6'!VAS075_F_Bendraipaskirs133GeriamojoVandens</vt:lpstr>
      <vt:lpstr>VAS075_F_Bendraipaskirs133GeriamojoVandens</vt:lpstr>
      <vt:lpstr>'Forma 6'!VAS075_F_Bendraipaskirs13IsViso</vt:lpstr>
      <vt:lpstr>VAS075_F_Bendraipaskirs13IsViso</vt:lpstr>
      <vt:lpstr>'Forma 6'!VAS075_F_Bendraipaskirs141NuotekuSurinkimas</vt:lpstr>
      <vt:lpstr>VAS075_F_Bendraipaskirs141NuotekuSurinkimas</vt:lpstr>
      <vt:lpstr>'Forma 6'!VAS075_F_Bendraipaskirs142NuotekuValymas</vt:lpstr>
      <vt:lpstr>VAS075_F_Bendraipaskirs142NuotekuValymas</vt:lpstr>
      <vt:lpstr>'Forma 6'!VAS075_F_Bendraipaskirs143NuotekuDumblo</vt:lpstr>
      <vt:lpstr>VAS075_F_Bendraipaskirs143NuotekuDumblo</vt:lpstr>
      <vt:lpstr>'Forma 6'!VAS075_F_Bendraipaskirs14IsViso</vt:lpstr>
      <vt:lpstr>VAS075_F_Bendraipaskirs14IsViso</vt:lpstr>
      <vt:lpstr>'Forma 6'!VAS075_F_Bendraipaskirs15PavirsiniuNuoteku</vt:lpstr>
      <vt:lpstr>VAS075_F_Bendraipaskirs15PavirsiniuNuoteku</vt:lpstr>
      <vt:lpstr>'Forma 6'!VAS075_F_Bendraipaskirs16KitosReguliuojamosios</vt:lpstr>
      <vt:lpstr>VAS075_F_Bendraipaskirs16KitosReguliuojamosios</vt:lpstr>
      <vt:lpstr>'Forma 6'!VAS075_F_Bendraipaskirs17KitosVeiklos</vt:lpstr>
      <vt:lpstr>VAS075_F_Bendraipaskirs17KitosVeiklos</vt:lpstr>
      <vt:lpstr>'Forma 6'!VAS075_F_Bendraipaskirs1Apskaitosveikla1</vt:lpstr>
      <vt:lpstr>VAS075_F_Bendraipaskirs1Apskaitosveikla1</vt:lpstr>
      <vt:lpstr>'Forma 6'!VAS075_F_Bendraipaskirs1Kitareguliuoja1</vt:lpstr>
      <vt:lpstr>VAS075_F_Bendraipaskirs1Kitareguliuoja1</vt:lpstr>
      <vt:lpstr>'Forma 6'!VAS075_F_Cpunktui101IS</vt:lpstr>
      <vt:lpstr>VAS075_F_Cpunktui101IS</vt:lpstr>
      <vt:lpstr>'Forma 6'!VAS075_F_Cpunktui1031GeriamojoVandens</vt:lpstr>
      <vt:lpstr>VAS075_F_Cpunktui1031GeriamojoVandens</vt:lpstr>
      <vt:lpstr>'Forma 6'!VAS075_F_Cpunktui1032GeriamojoVandens</vt:lpstr>
      <vt:lpstr>VAS075_F_Cpunktui1032GeriamojoVandens</vt:lpstr>
      <vt:lpstr>'Forma 6'!VAS075_F_Cpunktui1033GeriamojoVandens</vt:lpstr>
      <vt:lpstr>VAS075_F_Cpunktui1033GeriamojoVandens</vt:lpstr>
      <vt:lpstr>'Forma 6'!VAS075_F_Cpunktui103IsViso</vt:lpstr>
      <vt:lpstr>VAS075_F_Cpunktui103IsViso</vt:lpstr>
      <vt:lpstr>'Forma 6'!VAS075_F_Cpunktui1041NuotekuSurinkimas</vt:lpstr>
      <vt:lpstr>VAS075_F_Cpunktui1041NuotekuSurinkimas</vt:lpstr>
      <vt:lpstr>'Forma 6'!VAS075_F_Cpunktui1042NuotekuValymas</vt:lpstr>
      <vt:lpstr>VAS075_F_Cpunktui1042NuotekuValymas</vt:lpstr>
      <vt:lpstr>'Forma 6'!VAS075_F_Cpunktui1043NuotekuDumblo</vt:lpstr>
      <vt:lpstr>VAS075_F_Cpunktui1043NuotekuDumblo</vt:lpstr>
      <vt:lpstr>'Forma 6'!VAS075_F_Cpunktui104IsViso</vt:lpstr>
      <vt:lpstr>VAS075_F_Cpunktui104IsViso</vt:lpstr>
      <vt:lpstr>'Forma 6'!VAS075_F_Cpunktui105PavirsiniuNuoteku</vt:lpstr>
      <vt:lpstr>VAS075_F_Cpunktui105PavirsiniuNuoteku</vt:lpstr>
      <vt:lpstr>'Forma 6'!VAS075_F_Cpunktui106KitosReguliuojamosios</vt:lpstr>
      <vt:lpstr>VAS075_F_Cpunktui106KitosReguliuojamosios</vt:lpstr>
      <vt:lpstr>'Forma 6'!VAS075_F_Cpunktui107KitosVeiklos</vt:lpstr>
      <vt:lpstr>VAS075_F_Cpunktui107KitosVeiklos</vt:lpstr>
      <vt:lpstr>'Forma 6'!VAS075_F_Cpunktui10Apskaitosveikla1</vt:lpstr>
      <vt:lpstr>VAS075_F_Cpunktui10Apskaitosveikla1</vt:lpstr>
      <vt:lpstr>'Forma 6'!VAS075_F_Cpunktui10Kitareguliuoja1</vt:lpstr>
      <vt:lpstr>VAS075_F_Cpunktui10Kitareguliuoja1</vt:lpstr>
      <vt:lpstr>'Forma 6'!VAS075_F_Cpunktui111IS</vt:lpstr>
      <vt:lpstr>VAS075_F_Cpunktui111IS</vt:lpstr>
      <vt:lpstr>'Forma 6'!VAS075_F_Cpunktui1131GeriamojoVandens</vt:lpstr>
      <vt:lpstr>VAS075_F_Cpunktui1131GeriamojoVandens</vt:lpstr>
      <vt:lpstr>'Forma 6'!VAS075_F_Cpunktui1132GeriamojoVandens</vt:lpstr>
      <vt:lpstr>VAS075_F_Cpunktui1132GeriamojoVandens</vt:lpstr>
      <vt:lpstr>'Forma 6'!VAS075_F_Cpunktui1133GeriamojoVandens</vt:lpstr>
      <vt:lpstr>VAS075_F_Cpunktui1133GeriamojoVandens</vt:lpstr>
      <vt:lpstr>'Forma 6'!VAS075_F_Cpunktui113IsViso</vt:lpstr>
      <vt:lpstr>VAS075_F_Cpunktui113IsViso</vt:lpstr>
      <vt:lpstr>'Forma 6'!VAS075_F_Cpunktui1141NuotekuSurinkimas</vt:lpstr>
      <vt:lpstr>VAS075_F_Cpunktui1141NuotekuSurinkimas</vt:lpstr>
      <vt:lpstr>'Forma 6'!VAS075_F_Cpunktui1142NuotekuValymas</vt:lpstr>
      <vt:lpstr>VAS075_F_Cpunktui1142NuotekuValymas</vt:lpstr>
      <vt:lpstr>'Forma 6'!VAS075_F_Cpunktui1143NuotekuDumblo</vt:lpstr>
      <vt:lpstr>VAS075_F_Cpunktui1143NuotekuDumblo</vt:lpstr>
      <vt:lpstr>'Forma 6'!VAS075_F_Cpunktui114IsViso</vt:lpstr>
      <vt:lpstr>VAS075_F_Cpunktui114IsViso</vt:lpstr>
      <vt:lpstr>'Forma 6'!VAS075_F_Cpunktui115PavirsiniuNuoteku</vt:lpstr>
      <vt:lpstr>VAS075_F_Cpunktui115PavirsiniuNuoteku</vt:lpstr>
      <vt:lpstr>'Forma 6'!VAS075_F_Cpunktui116KitosReguliuojamosios</vt:lpstr>
      <vt:lpstr>VAS075_F_Cpunktui116KitosReguliuojamosios</vt:lpstr>
      <vt:lpstr>'Forma 6'!VAS075_F_Cpunktui117KitosVeiklos</vt:lpstr>
      <vt:lpstr>VAS075_F_Cpunktui117KitosVeiklos</vt:lpstr>
      <vt:lpstr>'Forma 6'!VAS075_F_Cpunktui11Apskaitosveikla1</vt:lpstr>
      <vt:lpstr>VAS075_F_Cpunktui11Apskaitosveikla1</vt:lpstr>
      <vt:lpstr>'Forma 6'!VAS075_F_Cpunktui11Kitareguliuoja1</vt:lpstr>
      <vt:lpstr>VAS075_F_Cpunktui11Kitareguliuoja1</vt:lpstr>
      <vt:lpstr>'Forma 6'!VAS075_F_Cpunktui121IS</vt:lpstr>
      <vt:lpstr>VAS075_F_Cpunktui121IS</vt:lpstr>
      <vt:lpstr>'Forma 6'!VAS075_F_Cpunktui1231GeriamojoVandens</vt:lpstr>
      <vt:lpstr>VAS075_F_Cpunktui1231GeriamojoVandens</vt:lpstr>
      <vt:lpstr>'Forma 6'!VAS075_F_Cpunktui1232GeriamojoVandens</vt:lpstr>
      <vt:lpstr>VAS075_F_Cpunktui1232GeriamojoVandens</vt:lpstr>
      <vt:lpstr>'Forma 6'!VAS075_F_Cpunktui1233GeriamojoVandens</vt:lpstr>
      <vt:lpstr>VAS075_F_Cpunktui1233GeriamojoVandens</vt:lpstr>
      <vt:lpstr>'Forma 6'!VAS075_F_Cpunktui123IsViso</vt:lpstr>
      <vt:lpstr>VAS075_F_Cpunktui123IsViso</vt:lpstr>
      <vt:lpstr>'Forma 6'!VAS075_F_Cpunktui1241NuotekuSurinkimas</vt:lpstr>
      <vt:lpstr>VAS075_F_Cpunktui1241NuotekuSurinkimas</vt:lpstr>
      <vt:lpstr>'Forma 6'!VAS075_F_Cpunktui1242NuotekuValymas</vt:lpstr>
      <vt:lpstr>VAS075_F_Cpunktui1242NuotekuValymas</vt:lpstr>
      <vt:lpstr>'Forma 6'!VAS075_F_Cpunktui1243NuotekuDumblo</vt:lpstr>
      <vt:lpstr>VAS075_F_Cpunktui1243NuotekuDumblo</vt:lpstr>
      <vt:lpstr>'Forma 6'!VAS075_F_Cpunktui124IsViso</vt:lpstr>
      <vt:lpstr>VAS075_F_Cpunktui124IsViso</vt:lpstr>
      <vt:lpstr>'Forma 6'!VAS075_F_Cpunktui125PavirsiniuNuoteku</vt:lpstr>
      <vt:lpstr>VAS075_F_Cpunktui125PavirsiniuNuoteku</vt:lpstr>
      <vt:lpstr>'Forma 6'!VAS075_F_Cpunktui126KitosReguliuojamosios</vt:lpstr>
      <vt:lpstr>VAS075_F_Cpunktui126KitosReguliuojamosios</vt:lpstr>
      <vt:lpstr>'Forma 6'!VAS075_F_Cpunktui127KitosVeiklos</vt:lpstr>
      <vt:lpstr>VAS075_F_Cpunktui127KitosVeiklos</vt:lpstr>
      <vt:lpstr>'Forma 6'!VAS075_F_Cpunktui12Apskaitosveikla1</vt:lpstr>
      <vt:lpstr>VAS075_F_Cpunktui12Apskaitosveikla1</vt:lpstr>
      <vt:lpstr>'Forma 6'!VAS075_F_Cpunktui12Kitareguliuoja1</vt:lpstr>
      <vt:lpstr>VAS075_F_Cpunktui12Kitareguliuoja1</vt:lpstr>
      <vt:lpstr>'Forma 6'!VAS075_F_Cpunktui131IS</vt:lpstr>
      <vt:lpstr>VAS075_F_Cpunktui131IS</vt:lpstr>
      <vt:lpstr>'Forma 6'!VAS075_F_Cpunktui1331GeriamojoVandens</vt:lpstr>
      <vt:lpstr>VAS075_F_Cpunktui1331GeriamojoVandens</vt:lpstr>
      <vt:lpstr>'Forma 6'!VAS075_F_Cpunktui1332GeriamojoVandens</vt:lpstr>
      <vt:lpstr>VAS075_F_Cpunktui1332GeriamojoVandens</vt:lpstr>
      <vt:lpstr>'Forma 6'!VAS075_F_Cpunktui1333GeriamojoVandens</vt:lpstr>
      <vt:lpstr>VAS075_F_Cpunktui1333GeriamojoVandens</vt:lpstr>
      <vt:lpstr>'Forma 6'!VAS075_F_Cpunktui133IsViso</vt:lpstr>
      <vt:lpstr>VAS075_F_Cpunktui133IsViso</vt:lpstr>
      <vt:lpstr>'Forma 6'!VAS075_F_Cpunktui1341NuotekuSurinkimas</vt:lpstr>
      <vt:lpstr>VAS075_F_Cpunktui1341NuotekuSurinkimas</vt:lpstr>
      <vt:lpstr>'Forma 6'!VAS075_F_Cpunktui1342NuotekuValymas</vt:lpstr>
      <vt:lpstr>VAS075_F_Cpunktui1342NuotekuValymas</vt:lpstr>
      <vt:lpstr>'Forma 6'!VAS075_F_Cpunktui1343NuotekuDumblo</vt:lpstr>
      <vt:lpstr>VAS075_F_Cpunktui1343NuotekuDumblo</vt:lpstr>
      <vt:lpstr>'Forma 6'!VAS075_F_Cpunktui134IsViso</vt:lpstr>
      <vt:lpstr>VAS075_F_Cpunktui134IsViso</vt:lpstr>
      <vt:lpstr>'Forma 6'!VAS075_F_Cpunktui135PavirsiniuNuoteku</vt:lpstr>
      <vt:lpstr>VAS075_F_Cpunktui135PavirsiniuNuoteku</vt:lpstr>
      <vt:lpstr>'Forma 6'!VAS075_F_Cpunktui136KitosReguliuojamosios</vt:lpstr>
      <vt:lpstr>VAS075_F_Cpunktui136KitosReguliuojamosios</vt:lpstr>
      <vt:lpstr>'Forma 6'!VAS075_F_Cpunktui137KitosVeiklos</vt:lpstr>
      <vt:lpstr>VAS075_F_Cpunktui137KitosVeiklos</vt:lpstr>
      <vt:lpstr>'Forma 6'!VAS075_F_Cpunktui13Apskaitosveikla1</vt:lpstr>
      <vt:lpstr>VAS075_F_Cpunktui13Apskaitosveikla1</vt:lpstr>
      <vt:lpstr>'Forma 6'!VAS075_F_Cpunktui13Kitareguliuoja1</vt:lpstr>
      <vt:lpstr>VAS075_F_Cpunktui13Kitareguliuoja1</vt:lpstr>
      <vt:lpstr>'Forma 6'!VAS075_F_Cpunktui141IS</vt:lpstr>
      <vt:lpstr>VAS075_F_Cpunktui141IS</vt:lpstr>
      <vt:lpstr>'Forma 6'!VAS075_F_Cpunktui1431GeriamojoVandens</vt:lpstr>
      <vt:lpstr>VAS075_F_Cpunktui1431GeriamojoVandens</vt:lpstr>
      <vt:lpstr>'Forma 6'!VAS075_F_Cpunktui1432GeriamojoVandens</vt:lpstr>
      <vt:lpstr>VAS075_F_Cpunktui1432GeriamojoVandens</vt:lpstr>
      <vt:lpstr>'Forma 6'!VAS075_F_Cpunktui1433GeriamojoVandens</vt:lpstr>
      <vt:lpstr>VAS075_F_Cpunktui1433GeriamojoVandens</vt:lpstr>
      <vt:lpstr>'Forma 6'!VAS075_F_Cpunktui143IsViso</vt:lpstr>
      <vt:lpstr>VAS075_F_Cpunktui143IsViso</vt:lpstr>
      <vt:lpstr>'Forma 6'!VAS075_F_Cpunktui1441NuotekuSurinkimas</vt:lpstr>
      <vt:lpstr>VAS075_F_Cpunktui1441NuotekuSurinkimas</vt:lpstr>
      <vt:lpstr>'Forma 6'!VAS075_F_Cpunktui1442NuotekuValymas</vt:lpstr>
      <vt:lpstr>VAS075_F_Cpunktui1442NuotekuValymas</vt:lpstr>
      <vt:lpstr>'Forma 6'!VAS075_F_Cpunktui1443NuotekuDumblo</vt:lpstr>
      <vt:lpstr>VAS075_F_Cpunktui1443NuotekuDumblo</vt:lpstr>
      <vt:lpstr>'Forma 6'!VAS075_F_Cpunktui144IsViso</vt:lpstr>
      <vt:lpstr>VAS075_F_Cpunktui144IsViso</vt:lpstr>
      <vt:lpstr>'Forma 6'!VAS075_F_Cpunktui145PavirsiniuNuoteku</vt:lpstr>
      <vt:lpstr>VAS075_F_Cpunktui145PavirsiniuNuoteku</vt:lpstr>
      <vt:lpstr>'Forma 6'!VAS075_F_Cpunktui146KitosReguliuojamosios</vt:lpstr>
      <vt:lpstr>VAS075_F_Cpunktui146KitosReguliuojamosios</vt:lpstr>
      <vt:lpstr>'Forma 6'!VAS075_F_Cpunktui147KitosVeiklos</vt:lpstr>
      <vt:lpstr>VAS075_F_Cpunktui147KitosVeiklos</vt:lpstr>
      <vt:lpstr>'Forma 6'!VAS075_F_Cpunktui14Apskaitosveikla1</vt:lpstr>
      <vt:lpstr>VAS075_F_Cpunktui14Apskaitosveikla1</vt:lpstr>
      <vt:lpstr>'Forma 6'!VAS075_F_Cpunktui14Kitareguliuoja1</vt:lpstr>
      <vt:lpstr>VAS075_F_Cpunktui14Kitareguliuoja1</vt:lpstr>
      <vt:lpstr>'Forma 6'!VAS075_F_Cpunktui151IS</vt:lpstr>
      <vt:lpstr>VAS075_F_Cpunktui151IS</vt:lpstr>
      <vt:lpstr>'Forma 6'!VAS075_F_Cpunktui1531GeriamojoVandens</vt:lpstr>
      <vt:lpstr>VAS075_F_Cpunktui1531GeriamojoVandens</vt:lpstr>
      <vt:lpstr>'Forma 6'!VAS075_F_Cpunktui1532GeriamojoVandens</vt:lpstr>
      <vt:lpstr>VAS075_F_Cpunktui1532GeriamojoVandens</vt:lpstr>
      <vt:lpstr>'Forma 6'!VAS075_F_Cpunktui1533GeriamojoVandens</vt:lpstr>
      <vt:lpstr>VAS075_F_Cpunktui1533GeriamojoVandens</vt:lpstr>
      <vt:lpstr>'Forma 6'!VAS075_F_Cpunktui153IsViso</vt:lpstr>
      <vt:lpstr>VAS075_F_Cpunktui153IsViso</vt:lpstr>
      <vt:lpstr>'Forma 6'!VAS075_F_Cpunktui1541NuotekuSurinkimas</vt:lpstr>
      <vt:lpstr>VAS075_F_Cpunktui1541NuotekuSurinkimas</vt:lpstr>
      <vt:lpstr>'Forma 6'!VAS075_F_Cpunktui1542NuotekuValymas</vt:lpstr>
      <vt:lpstr>VAS075_F_Cpunktui1542NuotekuValymas</vt:lpstr>
      <vt:lpstr>'Forma 6'!VAS075_F_Cpunktui1543NuotekuDumblo</vt:lpstr>
      <vt:lpstr>VAS075_F_Cpunktui1543NuotekuDumblo</vt:lpstr>
      <vt:lpstr>'Forma 6'!VAS075_F_Cpunktui154IsViso</vt:lpstr>
      <vt:lpstr>VAS075_F_Cpunktui154IsViso</vt:lpstr>
      <vt:lpstr>'Forma 6'!VAS075_F_Cpunktui155PavirsiniuNuoteku</vt:lpstr>
      <vt:lpstr>VAS075_F_Cpunktui155PavirsiniuNuoteku</vt:lpstr>
      <vt:lpstr>'Forma 6'!VAS075_F_Cpunktui156KitosReguliuojamosios</vt:lpstr>
      <vt:lpstr>VAS075_F_Cpunktui156KitosReguliuojamosios</vt:lpstr>
      <vt:lpstr>'Forma 6'!VAS075_F_Cpunktui157KitosVeiklos</vt:lpstr>
      <vt:lpstr>VAS075_F_Cpunktui157KitosVeiklos</vt:lpstr>
      <vt:lpstr>'Forma 6'!VAS075_F_Cpunktui15Apskaitosveikla1</vt:lpstr>
      <vt:lpstr>VAS075_F_Cpunktui15Apskaitosveikla1</vt:lpstr>
      <vt:lpstr>'Forma 6'!VAS075_F_Cpunktui15Kitareguliuoja1</vt:lpstr>
      <vt:lpstr>VAS075_F_Cpunktui15Kitareguliuoja1</vt:lpstr>
      <vt:lpstr>'Forma 6'!VAS075_F_Cpunktui161IS</vt:lpstr>
      <vt:lpstr>VAS075_F_Cpunktui161IS</vt:lpstr>
      <vt:lpstr>'Forma 6'!VAS075_F_Cpunktui1631GeriamojoVandens</vt:lpstr>
      <vt:lpstr>VAS075_F_Cpunktui1631GeriamojoVandens</vt:lpstr>
      <vt:lpstr>'Forma 6'!VAS075_F_Cpunktui1632GeriamojoVandens</vt:lpstr>
      <vt:lpstr>VAS075_F_Cpunktui1632GeriamojoVandens</vt:lpstr>
      <vt:lpstr>'Forma 6'!VAS075_F_Cpunktui1633GeriamojoVandens</vt:lpstr>
      <vt:lpstr>VAS075_F_Cpunktui1633GeriamojoVandens</vt:lpstr>
      <vt:lpstr>'Forma 6'!VAS075_F_Cpunktui163IsViso</vt:lpstr>
      <vt:lpstr>VAS075_F_Cpunktui163IsViso</vt:lpstr>
      <vt:lpstr>'Forma 6'!VAS075_F_Cpunktui1641NuotekuSurinkimas</vt:lpstr>
      <vt:lpstr>VAS075_F_Cpunktui1641NuotekuSurinkimas</vt:lpstr>
      <vt:lpstr>'Forma 6'!VAS075_F_Cpunktui1642NuotekuValymas</vt:lpstr>
      <vt:lpstr>VAS075_F_Cpunktui1642NuotekuValymas</vt:lpstr>
      <vt:lpstr>'Forma 6'!VAS075_F_Cpunktui1643NuotekuDumblo</vt:lpstr>
      <vt:lpstr>VAS075_F_Cpunktui1643NuotekuDumblo</vt:lpstr>
      <vt:lpstr>'Forma 6'!VAS075_F_Cpunktui164IsViso</vt:lpstr>
      <vt:lpstr>VAS075_F_Cpunktui164IsViso</vt:lpstr>
      <vt:lpstr>'Forma 6'!VAS075_F_Cpunktui165PavirsiniuNuoteku</vt:lpstr>
      <vt:lpstr>VAS075_F_Cpunktui165PavirsiniuNuoteku</vt:lpstr>
      <vt:lpstr>'Forma 6'!VAS075_F_Cpunktui166KitosReguliuojamosios</vt:lpstr>
      <vt:lpstr>VAS075_F_Cpunktui166KitosReguliuojamosios</vt:lpstr>
      <vt:lpstr>'Forma 6'!VAS075_F_Cpunktui167KitosVeiklos</vt:lpstr>
      <vt:lpstr>VAS075_F_Cpunktui167KitosVeiklos</vt:lpstr>
      <vt:lpstr>'Forma 6'!VAS075_F_Cpunktui16Apskaitosveikla1</vt:lpstr>
      <vt:lpstr>VAS075_F_Cpunktui16Apskaitosveikla1</vt:lpstr>
      <vt:lpstr>'Forma 6'!VAS075_F_Cpunktui16Kitareguliuoja1</vt:lpstr>
      <vt:lpstr>VAS075_F_Cpunktui16Kitareguliuoja1</vt:lpstr>
      <vt:lpstr>'Forma 6'!VAS075_F_Cpunktui171IS</vt:lpstr>
      <vt:lpstr>VAS075_F_Cpunktui171IS</vt:lpstr>
      <vt:lpstr>'Forma 6'!VAS075_F_Cpunktui1731GeriamojoVandens</vt:lpstr>
      <vt:lpstr>VAS075_F_Cpunktui1731GeriamojoVandens</vt:lpstr>
      <vt:lpstr>'Forma 6'!VAS075_F_Cpunktui1732GeriamojoVandens</vt:lpstr>
      <vt:lpstr>VAS075_F_Cpunktui1732GeriamojoVandens</vt:lpstr>
      <vt:lpstr>'Forma 6'!VAS075_F_Cpunktui1733GeriamojoVandens</vt:lpstr>
      <vt:lpstr>VAS075_F_Cpunktui1733GeriamojoVandens</vt:lpstr>
      <vt:lpstr>'Forma 6'!VAS075_F_Cpunktui173IsViso</vt:lpstr>
      <vt:lpstr>VAS075_F_Cpunktui173IsViso</vt:lpstr>
      <vt:lpstr>'Forma 6'!VAS075_F_Cpunktui1741NuotekuSurinkimas</vt:lpstr>
      <vt:lpstr>VAS075_F_Cpunktui1741NuotekuSurinkimas</vt:lpstr>
      <vt:lpstr>'Forma 6'!VAS075_F_Cpunktui1742NuotekuValymas</vt:lpstr>
      <vt:lpstr>VAS075_F_Cpunktui1742NuotekuValymas</vt:lpstr>
      <vt:lpstr>'Forma 6'!VAS075_F_Cpunktui1743NuotekuDumblo</vt:lpstr>
      <vt:lpstr>VAS075_F_Cpunktui1743NuotekuDumblo</vt:lpstr>
      <vt:lpstr>'Forma 6'!VAS075_F_Cpunktui174IsViso</vt:lpstr>
      <vt:lpstr>VAS075_F_Cpunktui174IsViso</vt:lpstr>
      <vt:lpstr>'Forma 6'!VAS075_F_Cpunktui175PavirsiniuNuoteku</vt:lpstr>
      <vt:lpstr>VAS075_F_Cpunktui175PavirsiniuNuoteku</vt:lpstr>
      <vt:lpstr>'Forma 6'!VAS075_F_Cpunktui176KitosReguliuojamosios</vt:lpstr>
      <vt:lpstr>VAS075_F_Cpunktui176KitosReguliuojamosios</vt:lpstr>
      <vt:lpstr>'Forma 6'!VAS075_F_Cpunktui177KitosVeiklos</vt:lpstr>
      <vt:lpstr>VAS075_F_Cpunktui177KitosVeiklos</vt:lpstr>
      <vt:lpstr>'Forma 6'!VAS075_F_Cpunktui17Apskaitosveikla1</vt:lpstr>
      <vt:lpstr>VAS075_F_Cpunktui17Apskaitosveikla1</vt:lpstr>
      <vt:lpstr>'Forma 6'!VAS075_F_Cpunktui17Kitareguliuoja1</vt:lpstr>
      <vt:lpstr>VAS075_F_Cpunktui17Kitareguliuoja1</vt:lpstr>
      <vt:lpstr>'Forma 6'!VAS075_F_Cpunktui181IS</vt:lpstr>
      <vt:lpstr>VAS075_F_Cpunktui181IS</vt:lpstr>
      <vt:lpstr>'Forma 6'!VAS075_F_Cpunktui1831GeriamojoVandens</vt:lpstr>
      <vt:lpstr>VAS075_F_Cpunktui1831GeriamojoVandens</vt:lpstr>
      <vt:lpstr>'Forma 6'!VAS075_F_Cpunktui1832GeriamojoVandens</vt:lpstr>
      <vt:lpstr>VAS075_F_Cpunktui1832GeriamojoVandens</vt:lpstr>
      <vt:lpstr>'Forma 6'!VAS075_F_Cpunktui1833GeriamojoVandens</vt:lpstr>
      <vt:lpstr>VAS075_F_Cpunktui1833GeriamojoVandens</vt:lpstr>
      <vt:lpstr>'Forma 6'!VAS075_F_Cpunktui183IsViso</vt:lpstr>
      <vt:lpstr>VAS075_F_Cpunktui183IsViso</vt:lpstr>
      <vt:lpstr>'Forma 6'!VAS075_F_Cpunktui1841NuotekuSurinkimas</vt:lpstr>
      <vt:lpstr>VAS075_F_Cpunktui1841NuotekuSurinkimas</vt:lpstr>
      <vt:lpstr>'Forma 6'!VAS075_F_Cpunktui1842NuotekuValymas</vt:lpstr>
      <vt:lpstr>VAS075_F_Cpunktui1842NuotekuValymas</vt:lpstr>
      <vt:lpstr>'Forma 6'!VAS075_F_Cpunktui1843NuotekuDumblo</vt:lpstr>
      <vt:lpstr>VAS075_F_Cpunktui1843NuotekuDumblo</vt:lpstr>
      <vt:lpstr>'Forma 6'!VAS075_F_Cpunktui184IsViso</vt:lpstr>
      <vt:lpstr>VAS075_F_Cpunktui184IsViso</vt:lpstr>
      <vt:lpstr>'Forma 6'!VAS075_F_Cpunktui185PavirsiniuNuoteku</vt:lpstr>
      <vt:lpstr>VAS075_F_Cpunktui185PavirsiniuNuoteku</vt:lpstr>
      <vt:lpstr>'Forma 6'!VAS075_F_Cpunktui186KitosReguliuojamosios</vt:lpstr>
      <vt:lpstr>VAS075_F_Cpunktui186KitosReguliuojamosios</vt:lpstr>
      <vt:lpstr>'Forma 6'!VAS075_F_Cpunktui187KitosVeiklos</vt:lpstr>
      <vt:lpstr>VAS075_F_Cpunktui187KitosVeiklos</vt:lpstr>
      <vt:lpstr>'Forma 6'!VAS075_F_Cpunktui18Apskaitosveikla1</vt:lpstr>
      <vt:lpstr>VAS075_F_Cpunktui18Apskaitosveikla1</vt:lpstr>
      <vt:lpstr>'Forma 6'!VAS075_F_Cpunktui18Kitareguliuoja1</vt:lpstr>
      <vt:lpstr>VAS075_F_Cpunktui18Kitareguliuoja1</vt:lpstr>
      <vt:lpstr>'Forma 6'!VAS075_F_Cpunktui191IS</vt:lpstr>
      <vt:lpstr>VAS075_F_Cpunktui191IS</vt:lpstr>
      <vt:lpstr>'Forma 6'!VAS075_F_Cpunktui1931GeriamojoVandens</vt:lpstr>
      <vt:lpstr>VAS075_F_Cpunktui1931GeriamojoVandens</vt:lpstr>
      <vt:lpstr>'Forma 6'!VAS075_F_Cpunktui1932GeriamojoVandens</vt:lpstr>
      <vt:lpstr>VAS075_F_Cpunktui1932GeriamojoVandens</vt:lpstr>
      <vt:lpstr>'Forma 6'!VAS075_F_Cpunktui1933GeriamojoVandens</vt:lpstr>
      <vt:lpstr>VAS075_F_Cpunktui1933GeriamojoVandens</vt:lpstr>
      <vt:lpstr>'Forma 6'!VAS075_F_Cpunktui193IsViso</vt:lpstr>
      <vt:lpstr>VAS075_F_Cpunktui193IsViso</vt:lpstr>
      <vt:lpstr>'Forma 6'!VAS075_F_Cpunktui1941NuotekuSurinkimas</vt:lpstr>
      <vt:lpstr>VAS075_F_Cpunktui1941NuotekuSurinkimas</vt:lpstr>
      <vt:lpstr>'Forma 6'!VAS075_F_Cpunktui1942NuotekuValymas</vt:lpstr>
      <vt:lpstr>VAS075_F_Cpunktui1942NuotekuValymas</vt:lpstr>
      <vt:lpstr>'Forma 6'!VAS075_F_Cpunktui1943NuotekuDumblo</vt:lpstr>
      <vt:lpstr>VAS075_F_Cpunktui1943NuotekuDumblo</vt:lpstr>
      <vt:lpstr>'Forma 6'!VAS075_F_Cpunktui194IsViso</vt:lpstr>
      <vt:lpstr>VAS075_F_Cpunktui194IsViso</vt:lpstr>
      <vt:lpstr>'Forma 6'!VAS075_F_Cpunktui195PavirsiniuNuoteku</vt:lpstr>
      <vt:lpstr>VAS075_F_Cpunktui195PavirsiniuNuoteku</vt:lpstr>
      <vt:lpstr>'Forma 6'!VAS075_F_Cpunktui196KitosReguliuojamosios</vt:lpstr>
      <vt:lpstr>VAS075_F_Cpunktui196KitosReguliuojamosios</vt:lpstr>
      <vt:lpstr>'Forma 6'!VAS075_F_Cpunktui197KitosVeiklos</vt:lpstr>
      <vt:lpstr>VAS075_F_Cpunktui197KitosVeiklos</vt:lpstr>
      <vt:lpstr>'Forma 6'!VAS075_F_Cpunktui19Apskaitosveikla1</vt:lpstr>
      <vt:lpstr>VAS075_F_Cpunktui19Apskaitosveikla1</vt:lpstr>
      <vt:lpstr>'Forma 6'!VAS075_F_Cpunktui19Kitareguliuoja1</vt:lpstr>
      <vt:lpstr>VAS075_F_Cpunktui19Kitareguliuoja1</vt:lpstr>
      <vt:lpstr>'Forma 6'!VAS075_F_Cpunktui201IS</vt:lpstr>
      <vt:lpstr>VAS075_F_Cpunktui201IS</vt:lpstr>
      <vt:lpstr>'Forma 6'!VAS075_F_Cpunktui2031GeriamojoVandens</vt:lpstr>
      <vt:lpstr>VAS075_F_Cpunktui2031GeriamojoVandens</vt:lpstr>
      <vt:lpstr>'Forma 6'!VAS075_F_Cpunktui2032GeriamojoVandens</vt:lpstr>
      <vt:lpstr>VAS075_F_Cpunktui2032GeriamojoVandens</vt:lpstr>
      <vt:lpstr>'Forma 6'!VAS075_F_Cpunktui2033GeriamojoVandens</vt:lpstr>
      <vt:lpstr>VAS075_F_Cpunktui2033GeriamojoVandens</vt:lpstr>
      <vt:lpstr>'Forma 6'!VAS075_F_Cpunktui203IsViso</vt:lpstr>
      <vt:lpstr>VAS075_F_Cpunktui203IsViso</vt:lpstr>
      <vt:lpstr>'Forma 6'!VAS075_F_Cpunktui2041NuotekuSurinkimas</vt:lpstr>
      <vt:lpstr>VAS075_F_Cpunktui2041NuotekuSurinkimas</vt:lpstr>
      <vt:lpstr>'Forma 6'!VAS075_F_Cpunktui2042NuotekuValymas</vt:lpstr>
      <vt:lpstr>VAS075_F_Cpunktui2042NuotekuValymas</vt:lpstr>
      <vt:lpstr>'Forma 6'!VAS075_F_Cpunktui2043NuotekuDumblo</vt:lpstr>
      <vt:lpstr>VAS075_F_Cpunktui2043NuotekuDumblo</vt:lpstr>
      <vt:lpstr>'Forma 6'!VAS075_F_Cpunktui204IsViso</vt:lpstr>
      <vt:lpstr>VAS075_F_Cpunktui204IsViso</vt:lpstr>
      <vt:lpstr>'Forma 6'!VAS075_F_Cpunktui205PavirsiniuNuoteku</vt:lpstr>
      <vt:lpstr>VAS075_F_Cpunktui205PavirsiniuNuoteku</vt:lpstr>
      <vt:lpstr>'Forma 6'!VAS075_F_Cpunktui206KitosReguliuojamosios</vt:lpstr>
      <vt:lpstr>VAS075_F_Cpunktui206KitosReguliuojamosios</vt:lpstr>
      <vt:lpstr>'Forma 6'!VAS075_F_Cpunktui207KitosVeiklos</vt:lpstr>
      <vt:lpstr>VAS075_F_Cpunktui207KitosVeiklos</vt:lpstr>
      <vt:lpstr>'Forma 6'!VAS075_F_Cpunktui20Apskaitosveikla1</vt:lpstr>
      <vt:lpstr>VAS075_F_Cpunktui20Apskaitosveikla1</vt:lpstr>
      <vt:lpstr>'Forma 6'!VAS075_F_Cpunktui20Kitareguliuoja1</vt:lpstr>
      <vt:lpstr>VAS075_F_Cpunktui20Kitareguliuoja1</vt:lpstr>
      <vt:lpstr>'Forma 6'!VAS075_F_Cpunktui211IS</vt:lpstr>
      <vt:lpstr>VAS075_F_Cpunktui211IS</vt:lpstr>
      <vt:lpstr>'Forma 6'!VAS075_F_Cpunktui2131GeriamojoVandens</vt:lpstr>
      <vt:lpstr>VAS075_F_Cpunktui2131GeriamojoVandens</vt:lpstr>
      <vt:lpstr>'Forma 6'!VAS075_F_Cpunktui2132GeriamojoVandens</vt:lpstr>
      <vt:lpstr>VAS075_F_Cpunktui2132GeriamojoVandens</vt:lpstr>
      <vt:lpstr>'Forma 6'!VAS075_F_Cpunktui2133GeriamojoVandens</vt:lpstr>
      <vt:lpstr>VAS075_F_Cpunktui2133GeriamojoVandens</vt:lpstr>
      <vt:lpstr>'Forma 6'!VAS075_F_Cpunktui213IsViso</vt:lpstr>
      <vt:lpstr>VAS075_F_Cpunktui213IsViso</vt:lpstr>
      <vt:lpstr>'Forma 6'!VAS075_F_Cpunktui2141NuotekuSurinkimas</vt:lpstr>
      <vt:lpstr>VAS075_F_Cpunktui2141NuotekuSurinkimas</vt:lpstr>
      <vt:lpstr>'Forma 6'!VAS075_F_Cpunktui2142NuotekuValymas</vt:lpstr>
      <vt:lpstr>VAS075_F_Cpunktui2142NuotekuValymas</vt:lpstr>
      <vt:lpstr>'Forma 6'!VAS075_F_Cpunktui2143NuotekuDumblo</vt:lpstr>
      <vt:lpstr>VAS075_F_Cpunktui2143NuotekuDumblo</vt:lpstr>
      <vt:lpstr>'Forma 6'!VAS075_F_Cpunktui214IsViso</vt:lpstr>
      <vt:lpstr>VAS075_F_Cpunktui214IsViso</vt:lpstr>
      <vt:lpstr>'Forma 6'!VAS075_F_Cpunktui215PavirsiniuNuoteku</vt:lpstr>
      <vt:lpstr>VAS075_F_Cpunktui215PavirsiniuNuoteku</vt:lpstr>
      <vt:lpstr>'Forma 6'!VAS075_F_Cpunktui216KitosReguliuojamosios</vt:lpstr>
      <vt:lpstr>VAS075_F_Cpunktui216KitosReguliuojamosios</vt:lpstr>
      <vt:lpstr>'Forma 6'!VAS075_F_Cpunktui217KitosVeiklos</vt:lpstr>
      <vt:lpstr>VAS075_F_Cpunktui217KitosVeiklos</vt:lpstr>
      <vt:lpstr>'Forma 6'!VAS075_F_Cpunktui21Apskaitosveikla1</vt:lpstr>
      <vt:lpstr>VAS075_F_Cpunktui21Apskaitosveikla1</vt:lpstr>
      <vt:lpstr>'Forma 6'!VAS075_F_Cpunktui21Kitareguliuoja1</vt:lpstr>
      <vt:lpstr>VAS075_F_Cpunktui21Kitareguliuoja1</vt:lpstr>
      <vt:lpstr>'Forma 6'!VAS075_F_Cpunktui221IS</vt:lpstr>
      <vt:lpstr>VAS075_F_Cpunktui221IS</vt:lpstr>
      <vt:lpstr>'Forma 6'!VAS075_F_Cpunktui2231GeriamojoVandens</vt:lpstr>
      <vt:lpstr>VAS075_F_Cpunktui2231GeriamojoVandens</vt:lpstr>
      <vt:lpstr>'Forma 6'!VAS075_F_Cpunktui2232GeriamojoVandens</vt:lpstr>
      <vt:lpstr>VAS075_F_Cpunktui2232GeriamojoVandens</vt:lpstr>
      <vt:lpstr>'Forma 6'!VAS075_F_Cpunktui2233GeriamojoVandens</vt:lpstr>
      <vt:lpstr>VAS075_F_Cpunktui2233GeriamojoVandens</vt:lpstr>
      <vt:lpstr>'Forma 6'!VAS075_F_Cpunktui223IsViso</vt:lpstr>
      <vt:lpstr>VAS075_F_Cpunktui223IsViso</vt:lpstr>
      <vt:lpstr>'Forma 6'!VAS075_F_Cpunktui2241NuotekuSurinkimas</vt:lpstr>
      <vt:lpstr>VAS075_F_Cpunktui2241NuotekuSurinkimas</vt:lpstr>
      <vt:lpstr>'Forma 6'!VAS075_F_Cpunktui2242NuotekuValymas</vt:lpstr>
      <vt:lpstr>VAS075_F_Cpunktui2242NuotekuValymas</vt:lpstr>
      <vt:lpstr>'Forma 6'!VAS075_F_Cpunktui2243NuotekuDumblo</vt:lpstr>
      <vt:lpstr>VAS075_F_Cpunktui2243NuotekuDumblo</vt:lpstr>
      <vt:lpstr>'Forma 6'!VAS075_F_Cpunktui224IsViso</vt:lpstr>
      <vt:lpstr>VAS075_F_Cpunktui224IsViso</vt:lpstr>
      <vt:lpstr>'Forma 6'!VAS075_F_Cpunktui225PavirsiniuNuoteku</vt:lpstr>
      <vt:lpstr>VAS075_F_Cpunktui225PavirsiniuNuoteku</vt:lpstr>
      <vt:lpstr>'Forma 6'!VAS075_F_Cpunktui226KitosReguliuojamosios</vt:lpstr>
      <vt:lpstr>VAS075_F_Cpunktui226KitosReguliuojamosios</vt:lpstr>
      <vt:lpstr>'Forma 6'!VAS075_F_Cpunktui227KitosVeiklos</vt:lpstr>
      <vt:lpstr>VAS075_F_Cpunktui227KitosVeiklos</vt:lpstr>
      <vt:lpstr>'Forma 6'!VAS075_F_Cpunktui22Apskaitosveikla1</vt:lpstr>
      <vt:lpstr>VAS075_F_Cpunktui22Apskaitosveikla1</vt:lpstr>
      <vt:lpstr>'Forma 6'!VAS075_F_Cpunktui22Kitareguliuoja1</vt:lpstr>
      <vt:lpstr>VAS075_F_Cpunktui22Kitareguliuoja1</vt:lpstr>
      <vt:lpstr>'Forma 6'!VAS075_F_Cpunktui231IS</vt:lpstr>
      <vt:lpstr>VAS075_F_Cpunktui231IS</vt:lpstr>
      <vt:lpstr>'Forma 6'!VAS075_F_Cpunktui2331GeriamojoVandens</vt:lpstr>
      <vt:lpstr>VAS075_F_Cpunktui2331GeriamojoVandens</vt:lpstr>
      <vt:lpstr>'Forma 6'!VAS075_F_Cpunktui2332GeriamojoVandens</vt:lpstr>
      <vt:lpstr>VAS075_F_Cpunktui2332GeriamojoVandens</vt:lpstr>
      <vt:lpstr>'Forma 6'!VAS075_F_Cpunktui2333GeriamojoVandens</vt:lpstr>
      <vt:lpstr>VAS075_F_Cpunktui2333GeriamojoVandens</vt:lpstr>
      <vt:lpstr>'Forma 6'!VAS075_F_Cpunktui233IsViso</vt:lpstr>
      <vt:lpstr>VAS075_F_Cpunktui233IsViso</vt:lpstr>
      <vt:lpstr>'Forma 6'!VAS075_F_Cpunktui2341NuotekuSurinkimas</vt:lpstr>
      <vt:lpstr>VAS075_F_Cpunktui2341NuotekuSurinkimas</vt:lpstr>
      <vt:lpstr>'Forma 6'!VAS075_F_Cpunktui2342NuotekuValymas</vt:lpstr>
      <vt:lpstr>VAS075_F_Cpunktui2342NuotekuValymas</vt:lpstr>
      <vt:lpstr>'Forma 6'!VAS075_F_Cpunktui2343NuotekuDumblo</vt:lpstr>
      <vt:lpstr>VAS075_F_Cpunktui2343NuotekuDumblo</vt:lpstr>
      <vt:lpstr>'Forma 6'!VAS075_F_Cpunktui234IsViso</vt:lpstr>
      <vt:lpstr>VAS075_F_Cpunktui234IsViso</vt:lpstr>
      <vt:lpstr>'Forma 6'!VAS075_F_Cpunktui235PavirsiniuNuoteku</vt:lpstr>
      <vt:lpstr>VAS075_F_Cpunktui235PavirsiniuNuoteku</vt:lpstr>
      <vt:lpstr>'Forma 6'!VAS075_F_Cpunktui236KitosReguliuojamosios</vt:lpstr>
      <vt:lpstr>VAS075_F_Cpunktui236KitosReguliuojamosios</vt:lpstr>
      <vt:lpstr>'Forma 6'!VAS075_F_Cpunktui237KitosVeiklos</vt:lpstr>
      <vt:lpstr>VAS075_F_Cpunktui237KitosVeiklos</vt:lpstr>
      <vt:lpstr>'Forma 6'!VAS075_F_Cpunktui23Apskaitosveikla1</vt:lpstr>
      <vt:lpstr>VAS075_F_Cpunktui23Apskaitosveikla1</vt:lpstr>
      <vt:lpstr>'Forma 6'!VAS075_F_Cpunktui23Kitareguliuoja1</vt:lpstr>
      <vt:lpstr>VAS075_F_Cpunktui23Kitareguliuoja1</vt:lpstr>
      <vt:lpstr>'Forma 6'!VAS075_F_Cpunktui241IS</vt:lpstr>
      <vt:lpstr>VAS075_F_Cpunktui241IS</vt:lpstr>
      <vt:lpstr>'Forma 6'!VAS075_F_Cpunktui2431GeriamojoVandens</vt:lpstr>
      <vt:lpstr>VAS075_F_Cpunktui2431GeriamojoVandens</vt:lpstr>
      <vt:lpstr>'Forma 6'!VAS075_F_Cpunktui2432GeriamojoVandens</vt:lpstr>
      <vt:lpstr>VAS075_F_Cpunktui2432GeriamojoVandens</vt:lpstr>
      <vt:lpstr>'Forma 6'!VAS075_F_Cpunktui2433GeriamojoVandens</vt:lpstr>
      <vt:lpstr>VAS075_F_Cpunktui2433GeriamojoVandens</vt:lpstr>
      <vt:lpstr>'Forma 6'!VAS075_F_Cpunktui243IsViso</vt:lpstr>
      <vt:lpstr>VAS075_F_Cpunktui243IsViso</vt:lpstr>
      <vt:lpstr>'Forma 6'!VAS075_F_Cpunktui2441NuotekuSurinkimas</vt:lpstr>
      <vt:lpstr>VAS075_F_Cpunktui2441NuotekuSurinkimas</vt:lpstr>
      <vt:lpstr>'Forma 6'!VAS075_F_Cpunktui2442NuotekuValymas</vt:lpstr>
      <vt:lpstr>VAS075_F_Cpunktui2442NuotekuValymas</vt:lpstr>
      <vt:lpstr>'Forma 6'!VAS075_F_Cpunktui2443NuotekuDumblo</vt:lpstr>
      <vt:lpstr>VAS075_F_Cpunktui2443NuotekuDumblo</vt:lpstr>
      <vt:lpstr>'Forma 6'!VAS075_F_Cpunktui244IsViso</vt:lpstr>
      <vt:lpstr>VAS075_F_Cpunktui244IsViso</vt:lpstr>
      <vt:lpstr>'Forma 6'!VAS075_F_Cpunktui245PavirsiniuNuoteku</vt:lpstr>
      <vt:lpstr>VAS075_F_Cpunktui245PavirsiniuNuoteku</vt:lpstr>
      <vt:lpstr>'Forma 6'!VAS075_F_Cpunktui246KitosReguliuojamosios</vt:lpstr>
      <vt:lpstr>VAS075_F_Cpunktui246KitosReguliuojamosios</vt:lpstr>
      <vt:lpstr>'Forma 6'!VAS075_F_Cpunktui247KitosVeiklos</vt:lpstr>
      <vt:lpstr>VAS075_F_Cpunktui247KitosVeiklos</vt:lpstr>
      <vt:lpstr>'Forma 6'!VAS075_F_Cpunktui24Apskaitosveikla1</vt:lpstr>
      <vt:lpstr>VAS075_F_Cpunktui24Apskaitosveikla1</vt:lpstr>
      <vt:lpstr>'Forma 6'!VAS075_F_Cpunktui24Kitareguliuoja1</vt:lpstr>
      <vt:lpstr>VAS075_F_Cpunktui24Kitareguliuoja1</vt:lpstr>
      <vt:lpstr>'Forma 6'!VAS075_F_Cpunktui91IS</vt:lpstr>
      <vt:lpstr>VAS075_F_Cpunktui91IS</vt:lpstr>
      <vt:lpstr>'Forma 6'!VAS075_F_Cpunktui931GeriamojoVandens</vt:lpstr>
      <vt:lpstr>VAS075_F_Cpunktui931GeriamojoVandens</vt:lpstr>
      <vt:lpstr>'Forma 6'!VAS075_F_Cpunktui932GeriamojoVandens</vt:lpstr>
      <vt:lpstr>VAS075_F_Cpunktui932GeriamojoVandens</vt:lpstr>
      <vt:lpstr>'Forma 6'!VAS075_F_Cpunktui933GeriamojoVandens</vt:lpstr>
      <vt:lpstr>VAS075_F_Cpunktui933GeriamojoVandens</vt:lpstr>
      <vt:lpstr>'Forma 6'!VAS075_F_Cpunktui93IsViso</vt:lpstr>
      <vt:lpstr>VAS075_F_Cpunktui93IsViso</vt:lpstr>
      <vt:lpstr>'Forma 6'!VAS075_F_Cpunktui941NuotekuSurinkimas</vt:lpstr>
      <vt:lpstr>VAS075_F_Cpunktui941NuotekuSurinkimas</vt:lpstr>
      <vt:lpstr>'Forma 6'!VAS075_F_Cpunktui942NuotekuValymas</vt:lpstr>
      <vt:lpstr>VAS075_F_Cpunktui942NuotekuValymas</vt:lpstr>
      <vt:lpstr>'Forma 6'!VAS075_F_Cpunktui943NuotekuDumblo</vt:lpstr>
      <vt:lpstr>VAS075_F_Cpunktui943NuotekuDumblo</vt:lpstr>
      <vt:lpstr>'Forma 6'!VAS075_F_Cpunktui94IsViso</vt:lpstr>
      <vt:lpstr>VAS075_F_Cpunktui94IsViso</vt:lpstr>
      <vt:lpstr>'Forma 6'!VAS075_F_Cpunktui95PavirsiniuNuoteku</vt:lpstr>
      <vt:lpstr>VAS075_F_Cpunktui95PavirsiniuNuoteku</vt:lpstr>
      <vt:lpstr>'Forma 6'!VAS075_F_Cpunktui96KitosReguliuojamosios</vt:lpstr>
      <vt:lpstr>VAS075_F_Cpunktui96KitosReguliuojamosios</vt:lpstr>
      <vt:lpstr>'Forma 6'!VAS075_F_Cpunktui97KitosVeiklos</vt:lpstr>
      <vt:lpstr>VAS075_F_Cpunktui97KitosVeiklos</vt:lpstr>
      <vt:lpstr>'Forma 6'!VAS075_F_Cpunktui9Apskaitosveikla1</vt:lpstr>
      <vt:lpstr>VAS075_F_Cpunktui9Apskaitosveikla1</vt:lpstr>
      <vt:lpstr>'Forma 6'!VAS075_F_Cpunktui9Kitareguliuoja1</vt:lpstr>
      <vt:lpstr>VAS075_F_Cpunktui9Kitareguliuoja1</vt:lpstr>
      <vt:lpstr>'Forma 6'!VAS075_F_Epunktui101IS</vt:lpstr>
      <vt:lpstr>VAS075_F_Epunktui101IS</vt:lpstr>
      <vt:lpstr>'Forma 6'!VAS075_F_Epunktui1031GeriamojoVandens</vt:lpstr>
      <vt:lpstr>VAS075_F_Epunktui1031GeriamojoVandens</vt:lpstr>
      <vt:lpstr>'Forma 6'!VAS075_F_Epunktui1032GeriamojoVandens</vt:lpstr>
      <vt:lpstr>VAS075_F_Epunktui1032GeriamojoVandens</vt:lpstr>
      <vt:lpstr>'Forma 6'!VAS075_F_Epunktui1033GeriamojoVandens</vt:lpstr>
      <vt:lpstr>VAS075_F_Epunktui1033GeriamojoVandens</vt:lpstr>
      <vt:lpstr>'Forma 6'!VAS075_F_Epunktui103IsViso</vt:lpstr>
      <vt:lpstr>VAS075_F_Epunktui103IsViso</vt:lpstr>
      <vt:lpstr>'Forma 6'!VAS075_F_Epunktui1041NuotekuSurinkimas</vt:lpstr>
      <vt:lpstr>VAS075_F_Epunktui1041NuotekuSurinkimas</vt:lpstr>
      <vt:lpstr>'Forma 6'!VAS075_F_Epunktui1042NuotekuValymas</vt:lpstr>
      <vt:lpstr>VAS075_F_Epunktui1042NuotekuValymas</vt:lpstr>
      <vt:lpstr>'Forma 6'!VAS075_F_Epunktui1043NuotekuDumblo</vt:lpstr>
      <vt:lpstr>VAS075_F_Epunktui1043NuotekuDumblo</vt:lpstr>
      <vt:lpstr>'Forma 6'!VAS075_F_Epunktui104IsViso</vt:lpstr>
      <vt:lpstr>VAS075_F_Epunktui104IsViso</vt:lpstr>
      <vt:lpstr>'Forma 6'!VAS075_F_Epunktui105PavirsiniuNuoteku</vt:lpstr>
      <vt:lpstr>VAS075_F_Epunktui105PavirsiniuNuoteku</vt:lpstr>
      <vt:lpstr>'Forma 6'!VAS075_F_Epunktui106KitosReguliuojamosios</vt:lpstr>
      <vt:lpstr>VAS075_F_Epunktui106KitosReguliuojamosios</vt:lpstr>
      <vt:lpstr>'Forma 6'!VAS075_F_Epunktui107KitosVeiklos</vt:lpstr>
      <vt:lpstr>VAS075_F_Epunktui107KitosVeiklos</vt:lpstr>
      <vt:lpstr>'Forma 6'!VAS075_F_Epunktui10Apskaitosveikla1</vt:lpstr>
      <vt:lpstr>VAS075_F_Epunktui10Apskaitosveikla1</vt:lpstr>
      <vt:lpstr>'Forma 6'!VAS075_F_Epunktui10Kitareguliuoja1</vt:lpstr>
      <vt:lpstr>VAS075_F_Epunktui10Kitareguliuoja1</vt:lpstr>
      <vt:lpstr>'Forma 6'!VAS075_F_Epunktui111IS</vt:lpstr>
      <vt:lpstr>VAS075_F_Epunktui111IS</vt:lpstr>
      <vt:lpstr>'Forma 6'!VAS075_F_Epunktui1131GeriamojoVandens</vt:lpstr>
      <vt:lpstr>VAS075_F_Epunktui1131GeriamojoVandens</vt:lpstr>
      <vt:lpstr>'Forma 6'!VAS075_F_Epunktui1132GeriamojoVandens</vt:lpstr>
      <vt:lpstr>VAS075_F_Epunktui1132GeriamojoVandens</vt:lpstr>
      <vt:lpstr>'Forma 6'!VAS075_F_Epunktui1133GeriamojoVandens</vt:lpstr>
      <vt:lpstr>VAS075_F_Epunktui1133GeriamojoVandens</vt:lpstr>
      <vt:lpstr>'Forma 6'!VAS075_F_Epunktui113IsViso</vt:lpstr>
      <vt:lpstr>VAS075_F_Epunktui113IsViso</vt:lpstr>
      <vt:lpstr>'Forma 6'!VAS075_F_Epunktui1141NuotekuSurinkimas</vt:lpstr>
      <vt:lpstr>VAS075_F_Epunktui1141NuotekuSurinkimas</vt:lpstr>
      <vt:lpstr>'Forma 6'!VAS075_F_Epunktui1142NuotekuValymas</vt:lpstr>
      <vt:lpstr>VAS075_F_Epunktui1142NuotekuValymas</vt:lpstr>
      <vt:lpstr>'Forma 6'!VAS075_F_Epunktui1143NuotekuDumblo</vt:lpstr>
      <vt:lpstr>VAS075_F_Epunktui1143NuotekuDumblo</vt:lpstr>
      <vt:lpstr>'Forma 6'!VAS075_F_Epunktui114IsViso</vt:lpstr>
      <vt:lpstr>VAS075_F_Epunktui114IsViso</vt:lpstr>
      <vt:lpstr>'Forma 6'!VAS075_F_Epunktui115PavirsiniuNuoteku</vt:lpstr>
      <vt:lpstr>VAS075_F_Epunktui115PavirsiniuNuoteku</vt:lpstr>
      <vt:lpstr>'Forma 6'!VAS075_F_Epunktui116KitosReguliuojamosios</vt:lpstr>
      <vt:lpstr>VAS075_F_Epunktui116KitosReguliuojamosios</vt:lpstr>
      <vt:lpstr>'Forma 6'!VAS075_F_Epunktui117KitosVeiklos</vt:lpstr>
      <vt:lpstr>VAS075_F_Epunktui117KitosVeiklos</vt:lpstr>
      <vt:lpstr>'Forma 6'!VAS075_F_Epunktui11Apskaitosveikla1</vt:lpstr>
      <vt:lpstr>VAS075_F_Epunktui11Apskaitosveikla1</vt:lpstr>
      <vt:lpstr>'Forma 6'!VAS075_F_Epunktui11IS</vt:lpstr>
      <vt:lpstr>VAS075_F_Epunktui11IS</vt:lpstr>
      <vt:lpstr>'Forma 6'!VAS075_F_Epunktui11Kitareguliuoja1</vt:lpstr>
      <vt:lpstr>VAS075_F_Epunktui11Kitareguliuoja1</vt:lpstr>
      <vt:lpstr>'Forma 6'!VAS075_F_Epunktui121IS</vt:lpstr>
      <vt:lpstr>VAS075_F_Epunktui121IS</vt:lpstr>
      <vt:lpstr>'Forma 6'!VAS075_F_Epunktui1231GeriamojoVandens</vt:lpstr>
      <vt:lpstr>VAS075_F_Epunktui1231GeriamojoVandens</vt:lpstr>
      <vt:lpstr>'Forma 6'!VAS075_F_Epunktui1232GeriamojoVandens</vt:lpstr>
      <vt:lpstr>VAS075_F_Epunktui1232GeriamojoVandens</vt:lpstr>
      <vt:lpstr>'Forma 6'!VAS075_F_Epunktui1233GeriamojoVandens</vt:lpstr>
      <vt:lpstr>VAS075_F_Epunktui1233GeriamojoVandens</vt:lpstr>
      <vt:lpstr>'Forma 6'!VAS075_F_Epunktui123IsViso</vt:lpstr>
      <vt:lpstr>VAS075_F_Epunktui123IsViso</vt:lpstr>
      <vt:lpstr>'Forma 6'!VAS075_F_Epunktui1241NuotekuSurinkimas</vt:lpstr>
      <vt:lpstr>VAS075_F_Epunktui1241NuotekuSurinkimas</vt:lpstr>
      <vt:lpstr>'Forma 6'!VAS075_F_Epunktui1242NuotekuValymas</vt:lpstr>
      <vt:lpstr>VAS075_F_Epunktui1242NuotekuValymas</vt:lpstr>
      <vt:lpstr>'Forma 6'!VAS075_F_Epunktui1243NuotekuDumblo</vt:lpstr>
      <vt:lpstr>VAS075_F_Epunktui1243NuotekuDumblo</vt:lpstr>
      <vt:lpstr>'Forma 6'!VAS075_F_Epunktui124IsViso</vt:lpstr>
      <vt:lpstr>VAS075_F_Epunktui124IsViso</vt:lpstr>
      <vt:lpstr>'Forma 6'!VAS075_F_Epunktui125PavirsiniuNuoteku</vt:lpstr>
      <vt:lpstr>VAS075_F_Epunktui125PavirsiniuNuoteku</vt:lpstr>
      <vt:lpstr>'Forma 6'!VAS075_F_Epunktui126KitosReguliuojamosios</vt:lpstr>
      <vt:lpstr>VAS075_F_Epunktui126KitosReguliuojamosios</vt:lpstr>
      <vt:lpstr>'Forma 6'!VAS075_F_Epunktui127KitosVeiklos</vt:lpstr>
      <vt:lpstr>VAS075_F_Epunktui127KitosVeiklos</vt:lpstr>
      <vt:lpstr>'Forma 6'!VAS075_F_Epunktui12Apskaitosveikla1</vt:lpstr>
      <vt:lpstr>VAS075_F_Epunktui12Apskaitosveikla1</vt:lpstr>
      <vt:lpstr>'Forma 6'!VAS075_F_Epunktui12Kitareguliuoja1</vt:lpstr>
      <vt:lpstr>VAS075_F_Epunktui12Kitareguliuoja1</vt:lpstr>
      <vt:lpstr>'Forma 6'!VAS075_F_Epunktui131GeriamojoVandens</vt:lpstr>
      <vt:lpstr>VAS075_F_Epunktui131GeriamojoVandens</vt:lpstr>
      <vt:lpstr>'Forma 6'!VAS075_F_Epunktui131IS</vt:lpstr>
      <vt:lpstr>VAS075_F_Epunktui131IS</vt:lpstr>
      <vt:lpstr>'Forma 6'!VAS075_F_Epunktui132GeriamojoVandens</vt:lpstr>
      <vt:lpstr>VAS075_F_Epunktui132GeriamojoVandens</vt:lpstr>
      <vt:lpstr>'Forma 6'!VAS075_F_Epunktui1331GeriamojoVandens</vt:lpstr>
      <vt:lpstr>VAS075_F_Epunktui1331GeriamojoVandens</vt:lpstr>
      <vt:lpstr>'Forma 6'!VAS075_F_Epunktui1332GeriamojoVandens</vt:lpstr>
      <vt:lpstr>VAS075_F_Epunktui1332GeriamojoVandens</vt:lpstr>
      <vt:lpstr>'Forma 6'!VAS075_F_Epunktui1333GeriamojoVandens</vt:lpstr>
      <vt:lpstr>VAS075_F_Epunktui1333GeriamojoVandens</vt:lpstr>
      <vt:lpstr>'Forma 6'!VAS075_F_Epunktui133GeriamojoVandens</vt:lpstr>
      <vt:lpstr>VAS075_F_Epunktui133GeriamojoVandens</vt:lpstr>
      <vt:lpstr>'Forma 6'!VAS075_F_Epunktui133IsViso</vt:lpstr>
      <vt:lpstr>VAS075_F_Epunktui133IsViso</vt:lpstr>
      <vt:lpstr>'Forma 6'!VAS075_F_Epunktui1341NuotekuSurinkimas</vt:lpstr>
      <vt:lpstr>VAS075_F_Epunktui1341NuotekuSurinkimas</vt:lpstr>
      <vt:lpstr>'Forma 6'!VAS075_F_Epunktui1342NuotekuValymas</vt:lpstr>
      <vt:lpstr>VAS075_F_Epunktui1342NuotekuValymas</vt:lpstr>
      <vt:lpstr>'Forma 6'!VAS075_F_Epunktui1343NuotekuDumblo</vt:lpstr>
      <vt:lpstr>VAS075_F_Epunktui1343NuotekuDumblo</vt:lpstr>
      <vt:lpstr>'Forma 6'!VAS075_F_Epunktui134IsViso</vt:lpstr>
      <vt:lpstr>VAS075_F_Epunktui134IsViso</vt:lpstr>
      <vt:lpstr>'Forma 6'!VAS075_F_Epunktui135PavirsiniuNuoteku</vt:lpstr>
      <vt:lpstr>VAS075_F_Epunktui135PavirsiniuNuoteku</vt:lpstr>
      <vt:lpstr>'Forma 6'!VAS075_F_Epunktui136KitosReguliuojamosios</vt:lpstr>
      <vt:lpstr>VAS075_F_Epunktui136KitosReguliuojamosios</vt:lpstr>
      <vt:lpstr>'Forma 6'!VAS075_F_Epunktui137KitosVeiklos</vt:lpstr>
      <vt:lpstr>VAS075_F_Epunktui137KitosVeiklos</vt:lpstr>
      <vt:lpstr>'Forma 6'!VAS075_F_Epunktui13Apskaitosveikla1</vt:lpstr>
      <vt:lpstr>VAS075_F_Epunktui13Apskaitosveikla1</vt:lpstr>
      <vt:lpstr>'Forma 6'!VAS075_F_Epunktui13IsViso</vt:lpstr>
      <vt:lpstr>VAS075_F_Epunktui13IsViso</vt:lpstr>
      <vt:lpstr>'Forma 6'!VAS075_F_Epunktui13Kitareguliuoja1</vt:lpstr>
      <vt:lpstr>VAS075_F_Epunktui13Kitareguliuoja1</vt:lpstr>
      <vt:lpstr>'Forma 6'!VAS075_F_Epunktui141IS</vt:lpstr>
      <vt:lpstr>VAS075_F_Epunktui141IS</vt:lpstr>
      <vt:lpstr>'Forma 6'!VAS075_F_Epunktui141NuotekuSurinkimas</vt:lpstr>
      <vt:lpstr>VAS075_F_Epunktui141NuotekuSurinkimas</vt:lpstr>
      <vt:lpstr>'Forma 6'!VAS075_F_Epunktui142NuotekuValymas</vt:lpstr>
      <vt:lpstr>VAS075_F_Epunktui142NuotekuValymas</vt:lpstr>
      <vt:lpstr>'Forma 6'!VAS075_F_Epunktui1431GeriamojoVandens</vt:lpstr>
      <vt:lpstr>VAS075_F_Epunktui1431GeriamojoVandens</vt:lpstr>
      <vt:lpstr>'Forma 6'!VAS075_F_Epunktui1432GeriamojoVandens</vt:lpstr>
      <vt:lpstr>VAS075_F_Epunktui1432GeriamojoVandens</vt:lpstr>
      <vt:lpstr>'Forma 6'!VAS075_F_Epunktui1433GeriamojoVandens</vt:lpstr>
      <vt:lpstr>VAS075_F_Epunktui1433GeriamojoVandens</vt:lpstr>
      <vt:lpstr>'Forma 6'!VAS075_F_Epunktui143IsViso</vt:lpstr>
      <vt:lpstr>VAS075_F_Epunktui143IsViso</vt:lpstr>
      <vt:lpstr>'Forma 6'!VAS075_F_Epunktui143NuotekuDumblo</vt:lpstr>
      <vt:lpstr>VAS075_F_Epunktui143NuotekuDumblo</vt:lpstr>
      <vt:lpstr>'Forma 6'!VAS075_F_Epunktui1441NuotekuSurinkimas</vt:lpstr>
      <vt:lpstr>VAS075_F_Epunktui1441NuotekuSurinkimas</vt:lpstr>
      <vt:lpstr>'Forma 6'!VAS075_F_Epunktui1442NuotekuValymas</vt:lpstr>
      <vt:lpstr>VAS075_F_Epunktui1442NuotekuValymas</vt:lpstr>
      <vt:lpstr>'Forma 6'!VAS075_F_Epunktui1443NuotekuDumblo</vt:lpstr>
      <vt:lpstr>VAS075_F_Epunktui1443NuotekuDumblo</vt:lpstr>
      <vt:lpstr>'Forma 6'!VAS075_F_Epunktui144IsViso</vt:lpstr>
      <vt:lpstr>VAS075_F_Epunktui144IsViso</vt:lpstr>
      <vt:lpstr>'Forma 6'!VAS075_F_Epunktui145PavirsiniuNuoteku</vt:lpstr>
      <vt:lpstr>VAS075_F_Epunktui145PavirsiniuNuoteku</vt:lpstr>
      <vt:lpstr>'Forma 6'!VAS075_F_Epunktui146KitosReguliuojamosios</vt:lpstr>
      <vt:lpstr>VAS075_F_Epunktui146KitosReguliuojamosios</vt:lpstr>
      <vt:lpstr>'Forma 6'!VAS075_F_Epunktui147KitosVeiklos</vt:lpstr>
      <vt:lpstr>VAS075_F_Epunktui147KitosVeiklos</vt:lpstr>
      <vt:lpstr>'Forma 6'!VAS075_F_Epunktui14Apskaitosveikla1</vt:lpstr>
      <vt:lpstr>VAS075_F_Epunktui14Apskaitosveikla1</vt:lpstr>
      <vt:lpstr>'Forma 6'!VAS075_F_Epunktui14IsViso</vt:lpstr>
      <vt:lpstr>VAS075_F_Epunktui14IsViso</vt:lpstr>
      <vt:lpstr>'Forma 6'!VAS075_F_Epunktui14Kitareguliuoja1</vt:lpstr>
      <vt:lpstr>VAS075_F_Epunktui14Kitareguliuoja1</vt:lpstr>
      <vt:lpstr>'Forma 6'!VAS075_F_Epunktui151IS</vt:lpstr>
      <vt:lpstr>VAS075_F_Epunktui151IS</vt:lpstr>
      <vt:lpstr>'Forma 6'!VAS075_F_Epunktui1531GeriamojoVandens</vt:lpstr>
      <vt:lpstr>VAS075_F_Epunktui1531GeriamojoVandens</vt:lpstr>
      <vt:lpstr>'Forma 6'!VAS075_F_Epunktui1532GeriamojoVandens</vt:lpstr>
      <vt:lpstr>VAS075_F_Epunktui1532GeriamojoVandens</vt:lpstr>
      <vt:lpstr>'Forma 6'!VAS075_F_Epunktui1533GeriamojoVandens</vt:lpstr>
      <vt:lpstr>VAS075_F_Epunktui1533GeriamojoVandens</vt:lpstr>
      <vt:lpstr>'Forma 6'!VAS075_F_Epunktui153IsViso</vt:lpstr>
      <vt:lpstr>VAS075_F_Epunktui153IsViso</vt:lpstr>
      <vt:lpstr>'Forma 6'!VAS075_F_Epunktui1541NuotekuSurinkimas</vt:lpstr>
      <vt:lpstr>VAS075_F_Epunktui1541NuotekuSurinkimas</vt:lpstr>
      <vt:lpstr>'Forma 6'!VAS075_F_Epunktui1542NuotekuValymas</vt:lpstr>
      <vt:lpstr>VAS075_F_Epunktui1542NuotekuValymas</vt:lpstr>
      <vt:lpstr>'Forma 6'!VAS075_F_Epunktui1543NuotekuDumblo</vt:lpstr>
      <vt:lpstr>VAS075_F_Epunktui1543NuotekuDumblo</vt:lpstr>
      <vt:lpstr>'Forma 6'!VAS075_F_Epunktui154IsViso</vt:lpstr>
      <vt:lpstr>VAS075_F_Epunktui154IsViso</vt:lpstr>
      <vt:lpstr>'Forma 6'!VAS075_F_Epunktui155PavirsiniuNuoteku</vt:lpstr>
      <vt:lpstr>VAS075_F_Epunktui155PavirsiniuNuoteku</vt:lpstr>
      <vt:lpstr>'Forma 6'!VAS075_F_Epunktui156KitosReguliuojamosios</vt:lpstr>
      <vt:lpstr>VAS075_F_Epunktui156KitosReguliuojamosios</vt:lpstr>
      <vt:lpstr>'Forma 6'!VAS075_F_Epunktui157KitosVeiklos</vt:lpstr>
      <vt:lpstr>VAS075_F_Epunktui157KitosVeiklos</vt:lpstr>
      <vt:lpstr>'Forma 6'!VAS075_F_Epunktui15Apskaitosveikla1</vt:lpstr>
      <vt:lpstr>VAS075_F_Epunktui15Apskaitosveikla1</vt:lpstr>
      <vt:lpstr>'Forma 6'!VAS075_F_Epunktui15Kitareguliuoja1</vt:lpstr>
      <vt:lpstr>VAS075_F_Epunktui15Kitareguliuoja1</vt:lpstr>
      <vt:lpstr>'Forma 6'!VAS075_F_Epunktui15PavirsiniuNuoteku</vt:lpstr>
      <vt:lpstr>VAS075_F_Epunktui15PavirsiniuNuoteku</vt:lpstr>
      <vt:lpstr>'Forma 6'!VAS075_F_Epunktui16KitosReguliuojamosios</vt:lpstr>
      <vt:lpstr>VAS075_F_Epunktui16KitosReguliuojamosios</vt:lpstr>
      <vt:lpstr>'Forma 6'!VAS075_F_Epunktui17KitosVeiklos</vt:lpstr>
      <vt:lpstr>VAS075_F_Epunktui17KitosVeiklos</vt:lpstr>
      <vt:lpstr>'Forma 6'!VAS075_F_Epunktui1Apskaitosveikla1</vt:lpstr>
      <vt:lpstr>VAS075_F_Epunktui1Apskaitosveikla1</vt:lpstr>
      <vt:lpstr>'Forma 6'!VAS075_F_Epunktui1Kitareguliuoja1</vt:lpstr>
      <vt:lpstr>VAS075_F_Epunktui1Kitareguliuoja1</vt:lpstr>
      <vt:lpstr>'Forma 6'!VAS075_F_Epunktui21IS</vt:lpstr>
      <vt:lpstr>VAS075_F_Epunktui21IS</vt:lpstr>
      <vt:lpstr>'Forma 6'!VAS075_F_Epunktui231GeriamojoVandens</vt:lpstr>
      <vt:lpstr>VAS075_F_Epunktui231GeriamojoVandens</vt:lpstr>
      <vt:lpstr>'Forma 6'!VAS075_F_Epunktui232GeriamojoVandens</vt:lpstr>
      <vt:lpstr>VAS075_F_Epunktui232GeriamojoVandens</vt:lpstr>
      <vt:lpstr>'Forma 6'!VAS075_F_Epunktui233GeriamojoVandens</vt:lpstr>
      <vt:lpstr>VAS075_F_Epunktui233GeriamojoVandens</vt:lpstr>
      <vt:lpstr>'Forma 6'!VAS075_F_Epunktui23IsViso</vt:lpstr>
      <vt:lpstr>VAS075_F_Epunktui23IsViso</vt:lpstr>
      <vt:lpstr>'Forma 6'!VAS075_F_Epunktui241NuotekuSurinkimas</vt:lpstr>
      <vt:lpstr>VAS075_F_Epunktui241NuotekuSurinkimas</vt:lpstr>
      <vt:lpstr>'Forma 6'!VAS075_F_Epunktui242NuotekuValymas</vt:lpstr>
      <vt:lpstr>VAS075_F_Epunktui242NuotekuValymas</vt:lpstr>
      <vt:lpstr>'Forma 6'!VAS075_F_Epunktui243NuotekuDumblo</vt:lpstr>
      <vt:lpstr>VAS075_F_Epunktui243NuotekuDumblo</vt:lpstr>
      <vt:lpstr>'Forma 6'!VAS075_F_Epunktui24IsViso</vt:lpstr>
      <vt:lpstr>VAS075_F_Epunktui24IsViso</vt:lpstr>
      <vt:lpstr>'Forma 6'!VAS075_F_Epunktui25PavirsiniuNuoteku</vt:lpstr>
      <vt:lpstr>VAS075_F_Epunktui25PavirsiniuNuoteku</vt:lpstr>
      <vt:lpstr>'Forma 6'!VAS075_F_Epunktui26KitosReguliuojamosios</vt:lpstr>
      <vt:lpstr>VAS075_F_Epunktui26KitosReguliuojamosios</vt:lpstr>
      <vt:lpstr>'Forma 6'!VAS075_F_Epunktui27KitosVeiklos</vt:lpstr>
      <vt:lpstr>VAS075_F_Epunktui27KitosVeiklos</vt:lpstr>
      <vt:lpstr>'Forma 6'!VAS075_F_Epunktui2Apskaitosveikla1</vt:lpstr>
      <vt:lpstr>VAS075_F_Epunktui2Apskaitosveikla1</vt:lpstr>
      <vt:lpstr>'Forma 6'!VAS075_F_Epunktui2Kitareguliuoja1</vt:lpstr>
      <vt:lpstr>VAS075_F_Epunktui2Kitareguliuoja1</vt:lpstr>
      <vt:lpstr>'Forma 6'!VAS075_F_Epunktui31IS</vt:lpstr>
      <vt:lpstr>VAS075_F_Epunktui31IS</vt:lpstr>
      <vt:lpstr>'Forma 6'!VAS075_F_Epunktui331GeriamojoVandens</vt:lpstr>
      <vt:lpstr>VAS075_F_Epunktui331GeriamojoVandens</vt:lpstr>
      <vt:lpstr>'Forma 6'!VAS075_F_Epunktui332GeriamojoVandens</vt:lpstr>
      <vt:lpstr>VAS075_F_Epunktui332GeriamojoVandens</vt:lpstr>
      <vt:lpstr>'Forma 6'!VAS075_F_Epunktui333GeriamojoVandens</vt:lpstr>
      <vt:lpstr>VAS075_F_Epunktui333GeriamojoVandens</vt:lpstr>
      <vt:lpstr>'Forma 6'!VAS075_F_Epunktui33IsViso</vt:lpstr>
      <vt:lpstr>VAS075_F_Epunktui33IsViso</vt:lpstr>
      <vt:lpstr>'Forma 6'!VAS075_F_Epunktui341NuotekuSurinkimas</vt:lpstr>
      <vt:lpstr>VAS075_F_Epunktui341NuotekuSurinkimas</vt:lpstr>
      <vt:lpstr>'Forma 6'!VAS075_F_Epunktui342NuotekuValymas</vt:lpstr>
      <vt:lpstr>VAS075_F_Epunktui342NuotekuValymas</vt:lpstr>
      <vt:lpstr>'Forma 6'!VAS075_F_Epunktui343NuotekuDumblo</vt:lpstr>
      <vt:lpstr>VAS075_F_Epunktui343NuotekuDumblo</vt:lpstr>
      <vt:lpstr>'Forma 6'!VAS075_F_Epunktui34IsViso</vt:lpstr>
      <vt:lpstr>VAS075_F_Epunktui34IsViso</vt:lpstr>
      <vt:lpstr>'Forma 6'!VAS075_F_Epunktui35PavirsiniuNuoteku</vt:lpstr>
      <vt:lpstr>VAS075_F_Epunktui35PavirsiniuNuoteku</vt:lpstr>
      <vt:lpstr>'Forma 6'!VAS075_F_Epunktui36KitosReguliuojamosios</vt:lpstr>
      <vt:lpstr>VAS075_F_Epunktui36KitosReguliuojamosios</vt:lpstr>
      <vt:lpstr>'Forma 6'!VAS075_F_Epunktui37KitosVeiklos</vt:lpstr>
      <vt:lpstr>VAS075_F_Epunktui37KitosVeiklos</vt:lpstr>
      <vt:lpstr>'Forma 6'!VAS075_F_Epunktui3Apskaitosveikla1</vt:lpstr>
      <vt:lpstr>VAS075_F_Epunktui3Apskaitosveikla1</vt:lpstr>
      <vt:lpstr>'Forma 6'!VAS075_F_Epunktui3Kitareguliuoja1</vt:lpstr>
      <vt:lpstr>VAS075_F_Epunktui3Kitareguliuoja1</vt:lpstr>
      <vt:lpstr>'Forma 6'!VAS075_F_Epunktui41IS</vt:lpstr>
      <vt:lpstr>VAS075_F_Epunktui41IS</vt:lpstr>
      <vt:lpstr>'Forma 6'!VAS075_F_Epunktui431GeriamojoVandens</vt:lpstr>
      <vt:lpstr>VAS075_F_Epunktui431GeriamojoVandens</vt:lpstr>
      <vt:lpstr>'Forma 6'!VAS075_F_Epunktui432GeriamojoVandens</vt:lpstr>
      <vt:lpstr>VAS075_F_Epunktui432GeriamojoVandens</vt:lpstr>
      <vt:lpstr>'Forma 6'!VAS075_F_Epunktui433GeriamojoVandens</vt:lpstr>
      <vt:lpstr>VAS075_F_Epunktui433GeriamojoVandens</vt:lpstr>
      <vt:lpstr>'Forma 6'!VAS075_F_Epunktui43IsViso</vt:lpstr>
      <vt:lpstr>VAS075_F_Epunktui43IsViso</vt:lpstr>
      <vt:lpstr>'Forma 6'!VAS075_F_Epunktui441NuotekuSurinkimas</vt:lpstr>
      <vt:lpstr>VAS075_F_Epunktui441NuotekuSurinkimas</vt:lpstr>
      <vt:lpstr>'Forma 6'!VAS075_F_Epunktui442NuotekuValymas</vt:lpstr>
      <vt:lpstr>VAS075_F_Epunktui442NuotekuValymas</vt:lpstr>
      <vt:lpstr>'Forma 6'!VAS075_F_Epunktui443NuotekuDumblo</vt:lpstr>
      <vt:lpstr>VAS075_F_Epunktui443NuotekuDumblo</vt:lpstr>
      <vt:lpstr>'Forma 6'!VAS075_F_Epunktui44IsViso</vt:lpstr>
      <vt:lpstr>VAS075_F_Epunktui44IsViso</vt:lpstr>
      <vt:lpstr>'Forma 6'!VAS075_F_Epunktui45PavirsiniuNuoteku</vt:lpstr>
      <vt:lpstr>VAS075_F_Epunktui45PavirsiniuNuoteku</vt:lpstr>
      <vt:lpstr>'Forma 6'!VAS075_F_Epunktui46KitosReguliuojamosios</vt:lpstr>
      <vt:lpstr>VAS075_F_Epunktui46KitosReguliuojamosios</vt:lpstr>
      <vt:lpstr>'Forma 6'!VAS075_F_Epunktui47KitosVeiklos</vt:lpstr>
      <vt:lpstr>VAS075_F_Epunktui47KitosVeiklos</vt:lpstr>
      <vt:lpstr>'Forma 6'!VAS075_F_Epunktui4Apskaitosveikla1</vt:lpstr>
      <vt:lpstr>VAS075_F_Epunktui4Apskaitosveikla1</vt:lpstr>
      <vt:lpstr>'Forma 6'!VAS075_F_Epunktui4Kitareguliuoja1</vt:lpstr>
      <vt:lpstr>VAS075_F_Epunktui4Kitareguliuoja1</vt:lpstr>
      <vt:lpstr>'Forma 6'!VAS075_F_Epunktui51IS</vt:lpstr>
      <vt:lpstr>VAS075_F_Epunktui51IS</vt:lpstr>
      <vt:lpstr>'Forma 6'!VAS075_F_Epunktui531GeriamojoVandens</vt:lpstr>
      <vt:lpstr>VAS075_F_Epunktui531GeriamojoVandens</vt:lpstr>
      <vt:lpstr>'Forma 6'!VAS075_F_Epunktui532GeriamojoVandens</vt:lpstr>
      <vt:lpstr>VAS075_F_Epunktui532GeriamojoVandens</vt:lpstr>
      <vt:lpstr>'Forma 6'!VAS075_F_Epunktui533GeriamojoVandens</vt:lpstr>
      <vt:lpstr>VAS075_F_Epunktui533GeriamojoVandens</vt:lpstr>
      <vt:lpstr>'Forma 6'!VAS075_F_Epunktui53IsViso</vt:lpstr>
      <vt:lpstr>VAS075_F_Epunktui53IsViso</vt:lpstr>
      <vt:lpstr>'Forma 6'!VAS075_F_Epunktui541NuotekuSurinkimas</vt:lpstr>
      <vt:lpstr>VAS075_F_Epunktui541NuotekuSurinkimas</vt:lpstr>
      <vt:lpstr>'Forma 6'!VAS075_F_Epunktui542NuotekuValymas</vt:lpstr>
      <vt:lpstr>VAS075_F_Epunktui542NuotekuValymas</vt:lpstr>
      <vt:lpstr>'Forma 6'!VAS075_F_Epunktui543NuotekuDumblo</vt:lpstr>
      <vt:lpstr>VAS075_F_Epunktui543NuotekuDumblo</vt:lpstr>
      <vt:lpstr>'Forma 6'!VAS075_F_Epunktui54IsViso</vt:lpstr>
      <vt:lpstr>VAS075_F_Epunktui54IsViso</vt:lpstr>
      <vt:lpstr>'Forma 6'!VAS075_F_Epunktui55PavirsiniuNuoteku</vt:lpstr>
      <vt:lpstr>VAS075_F_Epunktui55PavirsiniuNuoteku</vt:lpstr>
      <vt:lpstr>'Forma 6'!VAS075_F_Epunktui56KitosReguliuojamosios</vt:lpstr>
      <vt:lpstr>VAS075_F_Epunktui56KitosReguliuojamosios</vt:lpstr>
      <vt:lpstr>'Forma 6'!VAS075_F_Epunktui57KitosVeiklos</vt:lpstr>
      <vt:lpstr>VAS075_F_Epunktui57KitosVeiklos</vt:lpstr>
      <vt:lpstr>'Forma 6'!VAS075_F_Epunktui5Apskaitosveikla1</vt:lpstr>
      <vt:lpstr>VAS075_F_Epunktui5Apskaitosveikla1</vt:lpstr>
      <vt:lpstr>'Forma 6'!VAS075_F_Epunktui5Kitareguliuoja1</vt:lpstr>
      <vt:lpstr>VAS075_F_Epunktui5Kitareguliuoja1</vt:lpstr>
      <vt:lpstr>'Forma 6'!VAS075_F_Epunktui61IS</vt:lpstr>
      <vt:lpstr>VAS075_F_Epunktui61IS</vt:lpstr>
      <vt:lpstr>'Forma 6'!VAS075_F_Epunktui631GeriamojoVandens</vt:lpstr>
      <vt:lpstr>VAS075_F_Epunktui631GeriamojoVandens</vt:lpstr>
      <vt:lpstr>'Forma 6'!VAS075_F_Epunktui632GeriamojoVandens</vt:lpstr>
      <vt:lpstr>VAS075_F_Epunktui632GeriamojoVandens</vt:lpstr>
      <vt:lpstr>'Forma 6'!VAS075_F_Epunktui633GeriamojoVandens</vt:lpstr>
      <vt:lpstr>VAS075_F_Epunktui633GeriamojoVandens</vt:lpstr>
      <vt:lpstr>'Forma 6'!VAS075_F_Epunktui63IsViso</vt:lpstr>
      <vt:lpstr>VAS075_F_Epunktui63IsViso</vt:lpstr>
      <vt:lpstr>'Forma 6'!VAS075_F_Epunktui641NuotekuSurinkimas</vt:lpstr>
      <vt:lpstr>VAS075_F_Epunktui641NuotekuSurinkimas</vt:lpstr>
      <vt:lpstr>'Forma 6'!VAS075_F_Epunktui642NuotekuValymas</vt:lpstr>
      <vt:lpstr>VAS075_F_Epunktui642NuotekuValymas</vt:lpstr>
      <vt:lpstr>'Forma 6'!VAS075_F_Epunktui643NuotekuDumblo</vt:lpstr>
      <vt:lpstr>VAS075_F_Epunktui643NuotekuDumblo</vt:lpstr>
      <vt:lpstr>'Forma 6'!VAS075_F_Epunktui64IsViso</vt:lpstr>
      <vt:lpstr>VAS075_F_Epunktui64IsViso</vt:lpstr>
      <vt:lpstr>'Forma 6'!VAS075_F_Epunktui65PavirsiniuNuoteku</vt:lpstr>
      <vt:lpstr>VAS075_F_Epunktui65PavirsiniuNuoteku</vt:lpstr>
      <vt:lpstr>'Forma 6'!VAS075_F_Epunktui66KitosReguliuojamosios</vt:lpstr>
      <vt:lpstr>VAS075_F_Epunktui66KitosReguliuojamosios</vt:lpstr>
      <vt:lpstr>'Forma 6'!VAS075_F_Epunktui67KitosVeiklos</vt:lpstr>
      <vt:lpstr>VAS075_F_Epunktui67KitosVeiklos</vt:lpstr>
      <vt:lpstr>'Forma 6'!VAS075_F_Epunktui6Apskaitosveikla1</vt:lpstr>
      <vt:lpstr>VAS075_F_Epunktui6Apskaitosveikla1</vt:lpstr>
      <vt:lpstr>'Forma 6'!VAS075_F_Epunktui6Kitareguliuoja1</vt:lpstr>
      <vt:lpstr>VAS075_F_Epunktui6Kitareguliuoja1</vt:lpstr>
      <vt:lpstr>'Forma 6'!VAS075_F_Epunktui71IS</vt:lpstr>
      <vt:lpstr>VAS075_F_Epunktui71IS</vt:lpstr>
      <vt:lpstr>'Forma 6'!VAS075_F_Epunktui731GeriamojoVandens</vt:lpstr>
      <vt:lpstr>VAS075_F_Epunktui731GeriamojoVandens</vt:lpstr>
      <vt:lpstr>'Forma 6'!VAS075_F_Epunktui732GeriamojoVandens</vt:lpstr>
      <vt:lpstr>VAS075_F_Epunktui732GeriamojoVandens</vt:lpstr>
      <vt:lpstr>'Forma 6'!VAS075_F_Epunktui733GeriamojoVandens</vt:lpstr>
      <vt:lpstr>VAS075_F_Epunktui733GeriamojoVandens</vt:lpstr>
      <vt:lpstr>'Forma 6'!VAS075_F_Epunktui73IsViso</vt:lpstr>
      <vt:lpstr>VAS075_F_Epunktui73IsViso</vt:lpstr>
      <vt:lpstr>'Forma 6'!VAS075_F_Epunktui741NuotekuSurinkimas</vt:lpstr>
      <vt:lpstr>VAS075_F_Epunktui741NuotekuSurinkimas</vt:lpstr>
      <vt:lpstr>'Forma 6'!VAS075_F_Epunktui742NuotekuValymas</vt:lpstr>
      <vt:lpstr>VAS075_F_Epunktui742NuotekuValymas</vt:lpstr>
      <vt:lpstr>'Forma 6'!VAS075_F_Epunktui743NuotekuDumblo</vt:lpstr>
      <vt:lpstr>VAS075_F_Epunktui743NuotekuDumblo</vt:lpstr>
      <vt:lpstr>'Forma 6'!VAS075_F_Epunktui74IsViso</vt:lpstr>
      <vt:lpstr>VAS075_F_Epunktui74IsViso</vt:lpstr>
      <vt:lpstr>'Forma 6'!VAS075_F_Epunktui75PavirsiniuNuoteku</vt:lpstr>
      <vt:lpstr>VAS075_F_Epunktui75PavirsiniuNuoteku</vt:lpstr>
      <vt:lpstr>'Forma 6'!VAS075_F_Epunktui76KitosReguliuojamosios</vt:lpstr>
      <vt:lpstr>VAS075_F_Epunktui76KitosReguliuojamosios</vt:lpstr>
      <vt:lpstr>'Forma 6'!VAS075_F_Epunktui77KitosVeiklos</vt:lpstr>
      <vt:lpstr>VAS075_F_Epunktui77KitosVeiklos</vt:lpstr>
      <vt:lpstr>'Forma 6'!VAS075_F_Epunktui7Apskaitosveikla1</vt:lpstr>
      <vt:lpstr>VAS075_F_Epunktui7Apskaitosveikla1</vt:lpstr>
      <vt:lpstr>'Forma 6'!VAS075_F_Epunktui7Kitareguliuoja1</vt:lpstr>
      <vt:lpstr>VAS075_F_Epunktui7Kitareguliuoja1</vt:lpstr>
      <vt:lpstr>'Forma 6'!VAS075_F_Epunktui81IS</vt:lpstr>
      <vt:lpstr>VAS075_F_Epunktui81IS</vt:lpstr>
      <vt:lpstr>'Forma 6'!VAS075_F_Epunktui831GeriamojoVandens</vt:lpstr>
      <vt:lpstr>VAS075_F_Epunktui831GeriamojoVandens</vt:lpstr>
      <vt:lpstr>'Forma 6'!VAS075_F_Epunktui832GeriamojoVandens</vt:lpstr>
      <vt:lpstr>VAS075_F_Epunktui832GeriamojoVandens</vt:lpstr>
      <vt:lpstr>'Forma 6'!VAS075_F_Epunktui833GeriamojoVandens</vt:lpstr>
      <vt:lpstr>VAS075_F_Epunktui833GeriamojoVandens</vt:lpstr>
      <vt:lpstr>'Forma 6'!VAS075_F_Epunktui83IsViso</vt:lpstr>
      <vt:lpstr>VAS075_F_Epunktui83IsViso</vt:lpstr>
      <vt:lpstr>'Forma 6'!VAS075_F_Epunktui841NuotekuSurinkimas</vt:lpstr>
      <vt:lpstr>VAS075_F_Epunktui841NuotekuSurinkimas</vt:lpstr>
      <vt:lpstr>'Forma 6'!VAS075_F_Epunktui842NuotekuValymas</vt:lpstr>
      <vt:lpstr>VAS075_F_Epunktui842NuotekuValymas</vt:lpstr>
      <vt:lpstr>'Forma 6'!VAS075_F_Epunktui843NuotekuDumblo</vt:lpstr>
      <vt:lpstr>VAS075_F_Epunktui843NuotekuDumblo</vt:lpstr>
      <vt:lpstr>'Forma 6'!VAS075_F_Epunktui84IsViso</vt:lpstr>
      <vt:lpstr>VAS075_F_Epunktui84IsViso</vt:lpstr>
      <vt:lpstr>'Forma 6'!VAS075_F_Epunktui85PavirsiniuNuoteku</vt:lpstr>
      <vt:lpstr>VAS075_F_Epunktui85PavirsiniuNuoteku</vt:lpstr>
      <vt:lpstr>'Forma 6'!VAS075_F_Epunktui86KitosReguliuojamosios</vt:lpstr>
      <vt:lpstr>VAS075_F_Epunktui86KitosReguliuojamosios</vt:lpstr>
      <vt:lpstr>'Forma 6'!VAS075_F_Epunktui87KitosVeiklos</vt:lpstr>
      <vt:lpstr>VAS075_F_Epunktui87KitosVeiklos</vt:lpstr>
      <vt:lpstr>'Forma 6'!VAS075_F_Epunktui8Apskaitosveikla1</vt:lpstr>
      <vt:lpstr>VAS075_F_Epunktui8Apskaitosveikla1</vt:lpstr>
      <vt:lpstr>'Forma 6'!VAS075_F_Epunktui8Kitareguliuoja1</vt:lpstr>
      <vt:lpstr>VAS075_F_Epunktui8Kitareguliuoja1</vt:lpstr>
      <vt:lpstr>'Forma 6'!VAS075_F_Epunktui91IS</vt:lpstr>
      <vt:lpstr>VAS075_F_Epunktui91IS</vt:lpstr>
      <vt:lpstr>'Forma 6'!VAS075_F_Epunktui931GeriamojoVandens</vt:lpstr>
      <vt:lpstr>VAS075_F_Epunktui931GeriamojoVandens</vt:lpstr>
      <vt:lpstr>'Forma 6'!VAS075_F_Epunktui932GeriamojoVandens</vt:lpstr>
      <vt:lpstr>VAS075_F_Epunktui932GeriamojoVandens</vt:lpstr>
      <vt:lpstr>'Forma 6'!VAS075_F_Epunktui933GeriamojoVandens</vt:lpstr>
      <vt:lpstr>VAS075_F_Epunktui933GeriamojoVandens</vt:lpstr>
      <vt:lpstr>'Forma 6'!VAS075_F_Epunktui93IsViso</vt:lpstr>
      <vt:lpstr>VAS075_F_Epunktui93IsViso</vt:lpstr>
      <vt:lpstr>'Forma 6'!VAS075_F_Epunktui941NuotekuSurinkimas</vt:lpstr>
      <vt:lpstr>VAS075_F_Epunktui941NuotekuSurinkimas</vt:lpstr>
      <vt:lpstr>'Forma 6'!VAS075_F_Epunktui942NuotekuValymas</vt:lpstr>
      <vt:lpstr>VAS075_F_Epunktui942NuotekuValymas</vt:lpstr>
      <vt:lpstr>'Forma 6'!VAS075_F_Epunktui943NuotekuDumblo</vt:lpstr>
      <vt:lpstr>VAS075_F_Epunktui943NuotekuDumblo</vt:lpstr>
      <vt:lpstr>'Forma 6'!VAS075_F_Epunktui94IsViso</vt:lpstr>
      <vt:lpstr>VAS075_F_Epunktui94IsViso</vt:lpstr>
      <vt:lpstr>'Forma 6'!VAS075_F_Epunktui95PavirsiniuNuoteku</vt:lpstr>
      <vt:lpstr>VAS075_F_Epunktui95PavirsiniuNuoteku</vt:lpstr>
      <vt:lpstr>'Forma 6'!VAS075_F_Epunktui96KitosReguliuojamosios</vt:lpstr>
      <vt:lpstr>VAS075_F_Epunktui96KitosReguliuojamosios</vt:lpstr>
      <vt:lpstr>'Forma 6'!VAS075_F_Epunktui97KitosVeiklos</vt:lpstr>
      <vt:lpstr>VAS075_F_Epunktui97KitosVeiklos</vt:lpstr>
      <vt:lpstr>'Forma 6'!VAS075_F_Epunktui9Apskaitosveikla1</vt:lpstr>
      <vt:lpstr>VAS075_F_Epunktui9Apskaitosveikla1</vt:lpstr>
      <vt:lpstr>'Forma 6'!VAS075_F_Epunktui9Kitareguliuoja1</vt:lpstr>
      <vt:lpstr>VAS075_F_Epunktui9Kitareguliuoja1</vt:lpstr>
      <vt:lpstr>'Forma 6'!VAS075_F_Irankiaimatavi21IS</vt:lpstr>
      <vt:lpstr>VAS075_F_Irankiaimatavi21IS</vt:lpstr>
      <vt:lpstr>'Forma 6'!VAS075_F_Irankiaimatavi231GeriamojoVandens</vt:lpstr>
      <vt:lpstr>VAS075_F_Irankiaimatavi231GeriamojoVandens</vt:lpstr>
      <vt:lpstr>'Forma 6'!VAS075_F_Irankiaimatavi232GeriamojoVandens</vt:lpstr>
      <vt:lpstr>VAS075_F_Irankiaimatavi232GeriamojoVandens</vt:lpstr>
      <vt:lpstr>'Forma 6'!VAS075_F_Irankiaimatavi233GeriamojoVandens</vt:lpstr>
      <vt:lpstr>VAS075_F_Irankiaimatavi233GeriamojoVandens</vt:lpstr>
      <vt:lpstr>'Forma 6'!VAS075_F_Irankiaimatavi23IsViso</vt:lpstr>
      <vt:lpstr>VAS075_F_Irankiaimatavi23IsViso</vt:lpstr>
      <vt:lpstr>'Forma 6'!VAS075_F_Irankiaimatavi241NuotekuSurinkimas</vt:lpstr>
      <vt:lpstr>VAS075_F_Irankiaimatavi241NuotekuSurinkimas</vt:lpstr>
      <vt:lpstr>'Forma 6'!VAS075_F_Irankiaimatavi242NuotekuValymas</vt:lpstr>
      <vt:lpstr>VAS075_F_Irankiaimatavi242NuotekuValymas</vt:lpstr>
      <vt:lpstr>'Forma 6'!VAS075_F_Irankiaimatavi243NuotekuDumblo</vt:lpstr>
      <vt:lpstr>VAS075_F_Irankiaimatavi243NuotekuDumblo</vt:lpstr>
      <vt:lpstr>'Forma 6'!VAS075_F_Irankiaimatavi24IsViso</vt:lpstr>
      <vt:lpstr>VAS075_F_Irankiaimatavi24IsViso</vt:lpstr>
      <vt:lpstr>'Forma 6'!VAS075_F_Irankiaimatavi25PavirsiniuNuoteku</vt:lpstr>
      <vt:lpstr>VAS075_F_Irankiaimatavi25PavirsiniuNuoteku</vt:lpstr>
      <vt:lpstr>'Forma 6'!VAS075_F_Irankiaimatavi26KitosReguliuojamosios</vt:lpstr>
      <vt:lpstr>VAS075_F_Irankiaimatavi26KitosReguliuojamosios</vt:lpstr>
      <vt:lpstr>'Forma 6'!VAS075_F_Irankiaimatavi27KitosVeiklos</vt:lpstr>
      <vt:lpstr>VAS075_F_Irankiaimatavi27KitosVeiklos</vt:lpstr>
      <vt:lpstr>'Forma 6'!VAS075_F_Irankiaimatavi2Apskaitosveikla1</vt:lpstr>
      <vt:lpstr>VAS075_F_Irankiaimatavi2Apskaitosveikla1</vt:lpstr>
      <vt:lpstr>'Forma 6'!VAS075_F_Irankiaimatavi2Kitareguliuoja1</vt:lpstr>
      <vt:lpstr>VAS075_F_Irankiaimatavi2Kitareguliuoja1</vt:lpstr>
      <vt:lpstr>'Forma 6'!VAS075_F_Irankiaimatavi31IS</vt:lpstr>
      <vt:lpstr>VAS075_F_Irankiaimatavi31IS</vt:lpstr>
      <vt:lpstr>'Forma 6'!VAS075_F_Irankiaimatavi331GeriamojoVandens</vt:lpstr>
      <vt:lpstr>VAS075_F_Irankiaimatavi331GeriamojoVandens</vt:lpstr>
      <vt:lpstr>'Forma 6'!VAS075_F_Irankiaimatavi332GeriamojoVandens</vt:lpstr>
      <vt:lpstr>VAS075_F_Irankiaimatavi332GeriamojoVandens</vt:lpstr>
      <vt:lpstr>'Forma 6'!VAS075_F_Irankiaimatavi333GeriamojoVandens</vt:lpstr>
      <vt:lpstr>VAS075_F_Irankiaimatavi333GeriamojoVandens</vt:lpstr>
      <vt:lpstr>'Forma 6'!VAS075_F_Irankiaimatavi33IsViso</vt:lpstr>
      <vt:lpstr>VAS075_F_Irankiaimatavi33IsViso</vt:lpstr>
      <vt:lpstr>'Forma 6'!VAS075_F_Irankiaimatavi341NuotekuSurinkimas</vt:lpstr>
      <vt:lpstr>VAS075_F_Irankiaimatavi341NuotekuSurinkimas</vt:lpstr>
      <vt:lpstr>'Forma 6'!VAS075_F_Irankiaimatavi342NuotekuValymas</vt:lpstr>
      <vt:lpstr>VAS075_F_Irankiaimatavi342NuotekuValymas</vt:lpstr>
      <vt:lpstr>'Forma 6'!VAS075_F_Irankiaimatavi343NuotekuDumblo</vt:lpstr>
      <vt:lpstr>VAS075_F_Irankiaimatavi343NuotekuDumblo</vt:lpstr>
      <vt:lpstr>'Forma 6'!VAS075_F_Irankiaimatavi34IsViso</vt:lpstr>
      <vt:lpstr>VAS075_F_Irankiaimatavi34IsViso</vt:lpstr>
      <vt:lpstr>'Forma 6'!VAS075_F_Irankiaimatavi35PavirsiniuNuoteku</vt:lpstr>
      <vt:lpstr>VAS075_F_Irankiaimatavi35PavirsiniuNuoteku</vt:lpstr>
      <vt:lpstr>'Forma 6'!VAS075_F_Irankiaimatavi36KitosReguliuojamosios</vt:lpstr>
      <vt:lpstr>VAS075_F_Irankiaimatavi36KitosReguliuojamosios</vt:lpstr>
      <vt:lpstr>'Forma 6'!VAS075_F_Irankiaimatavi37KitosVeiklos</vt:lpstr>
      <vt:lpstr>VAS075_F_Irankiaimatavi37KitosVeiklos</vt:lpstr>
      <vt:lpstr>'Forma 6'!VAS075_F_Irankiaimatavi3Apskaitosveikla1</vt:lpstr>
      <vt:lpstr>VAS075_F_Irankiaimatavi3Apskaitosveikla1</vt:lpstr>
      <vt:lpstr>'Forma 6'!VAS075_F_Irankiaimatavi3Kitareguliuoja1</vt:lpstr>
      <vt:lpstr>VAS075_F_Irankiaimatavi3Kitareguliuoja1</vt:lpstr>
      <vt:lpstr>'Forma 6'!VAS075_F_Irankiaimatavi41IS</vt:lpstr>
      <vt:lpstr>VAS075_F_Irankiaimatavi41IS</vt:lpstr>
      <vt:lpstr>'Forma 6'!VAS075_F_Irankiaimatavi431GeriamojoVandens</vt:lpstr>
      <vt:lpstr>VAS075_F_Irankiaimatavi431GeriamojoVandens</vt:lpstr>
      <vt:lpstr>'Forma 6'!VAS075_F_Irankiaimatavi432GeriamojoVandens</vt:lpstr>
      <vt:lpstr>VAS075_F_Irankiaimatavi432GeriamojoVandens</vt:lpstr>
      <vt:lpstr>'Forma 6'!VAS075_F_Irankiaimatavi433GeriamojoVandens</vt:lpstr>
      <vt:lpstr>VAS075_F_Irankiaimatavi433GeriamojoVandens</vt:lpstr>
      <vt:lpstr>'Forma 6'!VAS075_F_Irankiaimatavi43IsViso</vt:lpstr>
      <vt:lpstr>VAS075_F_Irankiaimatavi43IsViso</vt:lpstr>
      <vt:lpstr>'Forma 6'!VAS075_F_Irankiaimatavi441NuotekuSurinkimas</vt:lpstr>
      <vt:lpstr>VAS075_F_Irankiaimatavi441NuotekuSurinkimas</vt:lpstr>
      <vt:lpstr>'Forma 6'!VAS075_F_Irankiaimatavi442NuotekuValymas</vt:lpstr>
      <vt:lpstr>VAS075_F_Irankiaimatavi442NuotekuValymas</vt:lpstr>
      <vt:lpstr>'Forma 6'!VAS075_F_Irankiaimatavi443NuotekuDumblo</vt:lpstr>
      <vt:lpstr>VAS075_F_Irankiaimatavi443NuotekuDumblo</vt:lpstr>
      <vt:lpstr>'Forma 6'!VAS075_F_Irankiaimatavi44IsViso</vt:lpstr>
      <vt:lpstr>VAS075_F_Irankiaimatavi44IsViso</vt:lpstr>
      <vt:lpstr>'Forma 6'!VAS075_F_Irankiaimatavi45PavirsiniuNuoteku</vt:lpstr>
      <vt:lpstr>VAS075_F_Irankiaimatavi45PavirsiniuNuoteku</vt:lpstr>
      <vt:lpstr>'Forma 6'!VAS075_F_Irankiaimatavi46KitosReguliuojamosios</vt:lpstr>
      <vt:lpstr>VAS075_F_Irankiaimatavi46KitosReguliuojamosios</vt:lpstr>
      <vt:lpstr>'Forma 6'!VAS075_F_Irankiaimatavi47KitosVeiklos</vt:lpstr>
      <vt:lpstr>VAS075_F_Irankiaimatavi47KitosVeiklos</vt:lpstr>
      <vt:lpstr>'Forma 6'!VAS075_F_Irankiaimatavi4Apskaitosveikla1</vt:lpstr>
      <vt:lpstr>VAS075_F_Irankiaimatavi4Apskaitosveikla1</vt:lpstr>
      <vt:lpstr>'Forma 6'!VAS075_F_Irankiaimatavi4Kitareguliuoja1</vt:lpstr>
      <vt:lpstr>VAS075_F_Irankiaimatavi4Kitareguliuoja1</vt:lpstr>
      <vt:lpstr>'Forma 6'!VAS075_F_Irankiaimatavi51IS</vt:lpstr>
      <vt:lpstr>VAS075_F_Irankiaimatavi51IS</vt:lpstr>
      <vt:lpstr>'Forma 6'!VAS075_F_Irankiaimatavi531GeriamojoVandens</vt:lpstr>
      <vt:lpstr>VAS075_F_Irankiaimatavi531GeriamojoVandens</vt:lpstr>
      <vt:lpstr>'Forma 6'!VAS075_F_Irankiaimatavi532GeriamojoVandens</vt:lpstr>
      <vt:lpstr>VAS075_F_Irankiaimatavi532GeriamojoVandens</vt:lpstr>
      <vt:lpstr>'Forma 6'!VAS075_F_Irankiaimatavi533GeriamojoVandens</vt:lpstr>
      <vt:lpstr>VAS075_F_Irankiaimatavi533GeriamojoVandens</vt:lpstr>
      <vt:lpstr>'Forma 6'!VAS075_F_Irankiaimatavi53IsViso</vt:lpstr>
      <vt:lpstr>VAS075_F_Irankiaimatavi53IsViso</vt:lpstr>
      <vt:lpstr>'Forma 6'!VAS075_F_Irankiaimatavi541NuotekuSurinkimas</vt:lpstr>
      <vt:lpstr>VAS075_F_Irankiaimatavi541NuotekuSurinkimas</vt:lpstr>
      <vt:lpstr>'Forma 6'!VAS075_F_Irankiaimatavi542NuotekuValymas</vt:lpstr>
      <vt:lpstr>VAS075_F_Irankiaimatavi542NuotekuValymas</vt:lpstr>
      <vt:lpstr>'Forma 6'!VAS075_F_Irankiaimatavi543NuotekuDumblo</vt:lpstr>
      <vt:lpstr>VAS075_F_Irankiaimatavi543NuotekuDumblo</vt:lpstr>
      <vt:lpstr>'Forma 6'!VAS075_F_Irankiaimatavi54IsViso</vt:lpstr>
      <vt:lpstr>VAS075_F_Irankiaimatavi54IsViso</vt:lpstr>
      <vt:lpstr>'Forma 6'!VAS075_F_Irankiaimatavi55PavirsiniuNuoteku</vt:lpstr>
      <vt:lpstr>VAS075_F_Irankiaimatavi55PavirsiniuNuoteku</vt:lpstr>
      <vt:lpstr>'Forma 6'!VAS075_F_Irankiaimatavi56KitosReguliuojamosios</vt:lpstr>
      <vt:lpstr>VAS075_F_Irankiaimatavi56KitosReguliuojamosios</vt:lpstr>
      <vt:lpstr>'Forma 6'!VAS075_F_Irankiaimatavi57KitosVeiklos</vt:lpstr>
      <vt:lpstr>VAS075_F_Irankiaimatavi57KitosVeiklos</vt:lpstr>
      <vt:lpstr>'Forma 6'!VAS075_F_Irankiaimatavi5Apskaitosveikla1</vt:lpstr>
      <vt:lpstr>VAS075_F_Irankiaimatavi5Apskaitosveikla1</vt:lpstr>
      <vt:lpstr>'Forma 6'!VAS075_F_Irankiaimatavi5Kitareguliuoja1</vt:lpstr>
      <vt:lpstr>VAS075_F_Irankiaimatavi5Kitareguliuoja1</vt:lpstr>
      <vt:lpstr>'Forma 6'!VAS075_F_Irasyti10Apskaitosveikla1</vt:lpstr>
      <vt:lpstr>VAS075_F_Irasyti10Apskaitosveikla1</vt:lpstr>
      <vt:lpstr>'Forma 6'!VAS075_F_Irasyti10Kitareguliuoja1</vt:lpstr>
      <vt:lpstr>VAS075_F_Irasyti10Kitareguliuoja1</vt:lpstr>
      <vt:lpstr>'Forma 6'!VAS075_F_Irasyti11Apskaitosveikla1</vt:lpstr>
      <vt:lpstr>VAS075_F_Irasyti11Apskaitosveikla1</vt:lpstr>
      <vt:lpstr>'Forma 6'!VAS075_F_Irasyti11Kitareguliuoja1</vt:lpstr>
      <vt:lpstr>VAS075_F_Irasyti11Kitareguliuoja1</vt:lpstr>
      <vt:lpstr>'Forma 6'!VAS075_F_Irasyti12Apskaitosveikla1</vt:lpstr>
      <vt:lpstr>VAS075_F_Irasyti12Apskaitosveikla1</vt:lpstr>
      <vt:lpstr>'Forma 6'!VAS075_F_Irasyti12Kitareguliuoja1</vt:lpstr>
      <vt:lpstr>VAS075_F_Irasyti12Kitareguliuoja1</vt:lpstr>
      <vt:lpstr>'Forma 6'!VAS075_F_Irasyti1Apskaitosveikla1</vt:lpstr>
      <vt:lpstr>VAS075_F_Irasyti1Apskaitosveikla1</vt:lpstr>
      <vt:lpstr>'Forma 6'!VAS075_F_Irasyti1Kitareguliuoja1</vt:lpstr>
      <vt:lpstr>VAS075_F_Irasyti1Kitareguliuoja1</vt:lpstr>
      <vt:lpstr>'Forma 6'!VAS075_F_Irasyti2Apskaitosveikla1</vt:lpstr>
      <vt:lpstr>VAS075_F_Irasyti2Apskaitosveikla1</vt:lpstr>
      <vt:lpstr>'Forma 6'!VAS075_F_Irasyti2Kitareguliuoja1</vt:lpstr>
      <vt:lpstr>VAS075_F_Irasyti2Kitareguliuoja1</vt:lpstr>
      <vt:lpstr>'Forma 6'!VAS075_F_Irasyti3Apskaitosveikla1</vt:lpstr>
      <vt:lpstr>VAS075_F_Irasyti3Apskaitosveikla1</vt:lpstr>
      <vt:lpstr>'Forma 6'!VAS075_F_Irasyti3Kitareguliuoja1</vt:lpstr>
      <vt:lpstr>VAS075_F_Irasyti3Kitareguliuoja1</vt:lpstr>
      <vt:lpstr>'Forma 6'!VAS075_F_Irasyti4Apskaitosveikla1</vt:lpstr>
      <vt:lpstr>VAS075_F_Irasyti4Apskaitosveikla1</vt:lpstr>
      <vt:lpstr>'Forma 6'!VAS075_F_Irasyti4Kitareguliuoja1</vt:lpstr>
      <vt:lpstr>VAS075_F_Irasyti4Kitareguliuoja1</vt:lpstr>
      <vt:lpstr>'Forma 6'!VAS075_F_Irasyti5Apskaitosveikla1</vt:lpstr>
      <vt:lpstr>VAS075_F_Irasyti5Apskaitosveikla1</vt:lpstr>
      <vt:lpstr>'Forma 6'!VAS075_F_Irasyti5Kitareguliuoja1</vt:lpstr>
      <vt:lpstr>VAS075_F_Irasyti5Kitareguliuoja1</vt:lpstr>
      <vt:lpstr>'Forma 6'!VAS075_F_Irasyti6Apskaitosveikla1</vt:lpstr>
      <vt:lpstr>VAS075_F_Irasyti6Apskaitosveikla1</vt:lpstr>
      <vt:lpstr>'Forma 6'!VAS075_F_Irasyti6Kitareguliuoja1</vt:lpstr>
      <vt:lpstr>VAS075_F_Irasyti6Kitareguliuoja1</vt:lpstr>
      <vt:lpstr>'Forma 6'!VAS075_F_Irasyti7Apskaitosveikla1</vt:lpstr>
      <vt:lpstr>VAS075_F_Irasyti7Apskaitosveikla1</vt:lpstr>
      <vt:lpstr>'Forma 6'!VAS075_F_Irasyti7Kitareguliuoja1</vt:lpstr>
      <vt:lpstr>VAS075_F_Irasyti7Kitareguliuoja1</vt:lpstr>
      <vt:lpstr>'Forma 6'!VAS075_F_Irasyti8Apskaitosveikla1</vt:lpstr>
      <vt:lpstr>VAS075_F_Irasyti8Apskaitosveikla1</vt:lpstr>
      <vt:lpstr>'Forma 6'!VAS075_F_Irasyti8Kitareguliuoja1</vt:lpstr>
      <vt:lpstr>VAS075_F_Irasyti8Kitareguliuoja1</vt:lpstr>
      <vt:lpstr>'Forma 6'!VAS075_F_Irasyti9Apskaitosveikla1</vt:lpstr>
      <vt:lpstr>VAS075_F_Irasyti9Apskaitosveikla1</vt:lpstr>
      <vt:lpstr>'Forma 6'!VAS075_F_Irasyti9Kitareguliuoja1</vt:lpstr>
      <vt:lpstr>VAS075_F_Irasyti9Kitareguliuoja1</vt:lpstr>
      <vt:lpstr>'Forma 6'!VAS075_F_Keliaiaikstele21IS</vt:lpstr>
      <vt:lpstr>VAS075_F_Keliaiaikstele21IS</vt:lpstr>
      <vt:lpstr>'Forma 6'!VAS075_F_Keliaiaikstele231GeriamojoVandens</vt:lpstr>
      <vt:lpstr>VAS075_F_Keliaiaikstele231GeriamojoVandens</vt:lpstr>
      <vt:lpstr>'Forma 6'!VAS075_F_Keliaiaikstele232GeriamojoVandens</vt:lpstr>
      <vt:lpstr>VAS075_F_Keliaiaikstele232GeriamojoVandens</vt:lpstr>
      <vt:lpstr>'Forma 6'!VAS075_F_Keliaiaikstele233GeriamojoVandens</vt:lpstr>
      <vt:lpstr>VAS075_F_Keliaiaikstele233GeriamojoVandens</vt:lpstr>
      <vt:lpstr>'Forma 6'!VAS075_F_Keliaiaikstele23IsViso</vt:lpstr>
      <vt:lpstr>VAS075_F_Keliaiaikstele23IsViso</vt:lpstr>
      <vt:lpstr>'Forma 6'!VAS075_F_Keliaiaikstele241NuotekuSurinkimas</vt:lpstr>
      <vt:lpstr>VAS075_F_Keliaiaikstele241NuotekuSurinkimas</vt:lpstr>
      <vt:lpstr>'Forma 6'!VAS075_F_Keliaiaikstele242NuotekuValymas</vt:lpstr>
      <vt:lpstr>VAS075_F_Keliaiaikstele242NuotekuValymas</vt:lpstr>
      <vt:lpstr>'Forma 6'!VAS075_F_Keliaiaikstele243NuotekuDumblo</vt:lpstr>
      <vt:lpstr>VAS075_F_Keliaiaikstele243NuotekuDumblo</vt:lpstr>
      <vt:lpstr>'Forma 6'!VAS075_F_Keliaiaikstele24IsViso</vt:lpstr>
      <vt:lpstr>VAS075_F_Keliaiaikstele24IsViso</vt:lpstr>
      <vt:lpstr>'Forma 6'!VAS075_F_Keliaiaikstele25PavirsiniuNuoteku</vt:lpstr>
      <vt:lpstr>VAS075_F_Keliaiaikstele25PavirsiniuNuoteku</vt:lpstr>
      <vt:lpstr>'Forma 6'!VAS075_F_Keliaiaikstele26KitosReguliuojamosios</vt:lpstr>
      <vt:lpstr>VAS075_F_Keliaiaikstele26KitosReguliuojamosios</vt:lpstr>
      <vt:lpstr>'Forma 6'!VAS075_F_Keliaiaikstele27KitosVeiklos</vt:lpstr>
      <vt:lpstr>VAS075_F_Keliaiaikstele27KitosVeiklos</vt:lpstr>
      <vt:lpstr>'Forma 6'!VAS075_F_Keliaiaikstele2Apskaitosveikla1</vt:lpstr>
      <vt:lpstr>VAS075_F_Keliaiaikstele2Apskaitosveikla1</vt:lpstr>
      <vt:lpstr>'Forma 6'!VAS075_F_Keliaiaikstele2Kitareguliuoja1</vt:lpstr>
      <vt:lpstr>VAS075_F_Keliaiaikstele2Kitareguliuoja1</vt:lpstr>
      <vt:lpstr>'Forma 6'!VAS075_F_Keliaiaikstele31IS</vt:lpstr>
      <vt:lpstr>VAS075_F_Keliaiaikstele31IS</vt:lpstr>
      <vt:lpstr>'Forma 6'!VAS075_F_Keliaiaikstele331GeriamojoVandens</vt:lpstr>
      <vt:lpstr>VAS075_F_Keliaiaikstele331GeriamojoVandens</vt:lpstr>
      <vt:lpstr>'Forma 6'!VAS075_F_Keliaiaikstele332GeriamojoVandens</vt:lpstr>
      <vt:lpstr>VAS075_F_Keliaiaikstele332GeriamojoVandens</vt:lpstr>
      <vt:lpstr>'Forma 6'!VAS075_F_Keliaiaikstele333GeriamojoVandens</vt:lpstr>
      <vt:lpstr>VAS075_F_Keliaiaikstele333GeriamojoVandens</vt:lpstr>
      <vt:lpstr>'Forma 6'!VAS075_F_Keliaiaikstele33IsViso</vt:lpstr>
      <vt:lpstr>VAS075_F_Keliaiaikstele33IsViso</vt:lpstr>
      <vt:lpstr>'Forma 6'!VAS075_F_Keliaiaikstele341NuotekuSurinkimas</vt:lpstr>
      <vt:lpstr>VAS075_F_Keliaiaikstele341NuotekuSurinkimas</vt:lpstr>
      <vt:lpstr>'Forma 6'!VAS075_F_Keliaiaikstele342NuotekuValymas</vt:lpstr>
      <vt:lpstr>VAS075_F_Keliaiaikstele342NuotekuValymas</vt:lpstr>
      <vt:lpstr>'Forma 6'!VAS075_F_Keliaiaikstele343NuotekuDumblo</vt:lpstr>
      <vt:lpstr>VAS075_F_Keliaiaikstele343NuotekuDumblo</vt:lpstr>
      <vt:lpstr>'Forma 6'!VAS075_F_Keliaiaikstele34IsViso</vt:lpstr>
      <vt:lpstr>VAS075_F_Keliaiaikstele34IsViso</vt:lpstr>
      <vt:lpstr>'Forma 6'!VAS075_F_Keliaiaikstele35PavirsiniuNuoteku</vt:lpstr>
      <vt:lpstr>VAS075_F_Keliaiaikstele35PavirsiniuNuoteku</vt:lpstr>
      <vt:lpstr>'Forma 6'!VAS075_F_Keliaiaikstele36KitosReguliuojamosios</vt:lpstr>
      <vt:lpstr>VAS075_F_Keliaiaikstele36KitosReguliuojamosios</vt:lpstr>
      <vt:lpstr>'Forma 6'!VAS075_F_Keliaiaikstele37KitosVeiklos</vt:lpstr>
      <vt:lpstr>VAS075_F_Keliaiaikstele37KitosVeiklos</vt:lpstr>
      <vt:lpstr>'Forma 6'!VAS075_F_Keliaiaikstele3Apskaitosveikla1</vt:lpstr>
      <vt:lpstr>VAS075_F_Keliaiaikstele3Apskaitosveikla1</vt:lpstr>
      <vt:lpstr>'Forma 6'!VAS075_F_Keliaiaikstele3Kitareguliuoja1</vt:lpstr>
      <vt:lpstr>VAS075_F_Keliaiaikstele3Kitareguliuoja1</vt:lpstr>
      <vt:lpstr>'Forma 6'!VAS075_F_Keliaiaikstele41IS</vt:lpstr>
      <vt:lpstr>VAS075_F_Keliaiaikstele41IS</vt:lpstr>
      <vt:lpstr>'Forma 6'!VAS075_F_Keliaiaikstele431GeriamojoVandens</vt:lpstr>
      <vt:lpstr>VAS075_F_Keliaiaikstele431GeriamojoVandens</vt:lpstr>
      <vt:lpstr>'Forma 6'!VAS075_F_Keliaiaikstele432GeriamojoVandens</vt:lpstr>
      <vt:lpstr>VAS075_F_Keliaiaikstele432GeriamojoVandens</vt:lpstr>
      <vt:lpstr>'Forma 6'!VAS075_F_Keliaiaikstele433GeriamojoVandens</vt:lpstr>
      <vt:lpstr>VAS075_F_Keliaiaikstele433GeriamojoVandens</vt:lpstr>
      <vt:lpstr>'Forma 6'!VAS075_F_Keliaiaikstele43IsViso</vt:lpstr>
      <vt:lpstr>VAS075_F_Keliaiaikstele43IsViso</vt:lpstr>
      <vt:lpstr>'Forma 6'!VAS075_F_Keliaiaikstele441NuotekuSurinkimas</vt:lpstr>
      <vt:lpstr>VAS075_F_Keliaiaikstele441NuotekuSurinkimas</vt:lpstr>
      <vt:lpstr>'Forma 6'!VAS075_F_Keliaiaikstele442NuotekuValymas</vt:lpstr>
      <vt:lpstr>VAS075_F_Keliaiaikstele442NuotekuValymas</vt:lpstr>
      <vt:lpstr>'Forma 6'!VAS075_F_Keliaiaikstele443NuotekuDumblo</vt:lpstr>
      <vt:lpstr>VAS075_F_Keliaiaikstele443NuotekuDumblo</vt:lpstr>
      <vt:lpstr>'Forma 6'!VAS075_F_Keliaiaikstele44IsViso</vt:lpstr>
      <vt:lpstr>VAS075_F_Keliaiaikstele44IsViso</vt:lpstr>
      <vt:lpstr>'Forma 6'!VAS075_F_Keliaiaikstele45PavirsiniuNuoteku</vt:lpstr>
      <vt:lpstr>VAS075_F_Keliaiaikstele45PavirsiniuNuoteku</vt:lpstr>
      <vt:lpstr>'Forma 6'!VAS075_F_Keliaiaikstele46KitosReguliuojamosios</vt:lpstr>
      <vt:lpstr>VAS075_F_Keliaiaikstele46KitosReguliuojamosios</vt:lpstr>
      <vt:lpstr>'Forma 6'!VAS075_F_Keliaiaikstele47KitosVeiklos</vt:lpstr>
      <vt:lpstr>VAS075_F_Keliaiaikstele47KitosVeiklos</vt:lpstr>
      <vt:lpstr>'Forma 6'!VAS075_F_Keliaiaikstele4Apskaitosveikla1</vt:lpstr>
      <vt:lpstr>VAS075_F_Keliaiaikstele4Apskaitosveikla1</vt:lpstr>
      <vt:lpstr>'Forma 6'!VAS075_F_Keliaiaikstele4Kitareguliuoja1</vt:lpstr>
      <vt:lpstr>VAS075_F_Keliaiaikstele4Kitareguliuoja1</vt:lpstr>
      <vt:lpstr>'Forma 6'!VAS075_F_Keliaiaikstele51IS</vt:lpstr>
      <vt:lpstr>VAS075_F_Keliaiaikstele51IS</vt:lpstr>
      <vt:lpstr>'Forma 6'!VAS075_F_Keliaiaikstele531GeriamojoVandens</vt:lpstr>
      <vt:lpstr>VAS075_F_Keliaiaikstele531GeriamojoVandens</vt:lpstr>
      <vt:lpstr>'Forma 6'!VAS075_F_Keliaiaikstele532GeriamojoVandens</vt:lpstr>
      <vt:lpstr>VAS075_F_Keliaiaikstele532GeriamojoVandens</vt:lpstr>
      <vt:lpstr>'Forma 6'!VAS075_F_Keliaiaikstele533GeriamojoVandens</vt:lpstr>
      <vt:lpstr>VAS075_F_Keliaiaikstele533GeriamojoVandens</vt:lpstr>
      <vt:lpstr>'Forma 6'!VAS075_F_Keliaiaikstele53IsViso</vt:lpstr>
      <vt:lpstr>VAS075_F_Keliaiaikstele53IsViso</vt:lpstr>
      <vt:lpstr>'Forma 6'!VAS075_F_Keliaiaikstele541NuotekuSurinkimas</vt:lpstr>
      <vt:lpstr>VAS075_F_Keliaiaikstele541NuotekuSurinkimas</vt:lpstr>
      <vt:lpstr>'Forma 6'!VAS075_F_Keliaiaikstele542NuotekuValymas</vt:lpstr>
      <vt:lpstr>VAS075_F_Keliaiaikstele542NuotekuValymas</vt:lpstr>
      <vt:lpstr>'Forma 6'!VAS075_F_Keliaiaikstele543NuotekuDumblo</vt:lpstr>
      <vt:lpstr>VAS075_F_Keliaiaikstele543NuotekuDumblo</vt:lpstr>
      <vt:lpstr>'Forma 6'!VAS075_F_Keliaiaikstele54IsViso</vt:lpstr>
      <vt:lpstr>VAS075_F_Keliaiaikstele54IsViso</vt:lpstr>
      <vt:lpstr>'Forma 6'!VAS075_F_Keliaiaikstele55PavirsiniuNuoteku</vt:lpstr>
      <vt:lpstr>VAS075_F_Keliaiaikstele55PavirsiniuNuoteku</vt:lpstr>
      <vt:lpstr>'Forma 6'!VAS075_F_Keliaiaikstele56KitosReguliuojamosios</vt:lpstr>
      <vt:lpstr>VAS075_F_Keliaiaikstele56KitosReguliuojamosios</vt:lpstr>
      <vt:lpstr>'Forma 6'!VAS075_F_Keliaiaikstele57KitosVeiklos</vt:lpstr>
      <vt:lpstr>VAS075_F_Keliaiaikstele57KitosVeiklos</vt:lpstr>
      <vt:lpstr>'Forma 6'!VAS075_F_Keliaiaikstele5Apskaitosveikla1</vt:lpstr>
      <vt:lpstr>VAS075_F_Keliaiaikstele5Apskaitosveikla1</vt:lpstr>
      <vt:lpstr>'Forma 6'!VAS075_F_Keliaiaikstele5Kitareguliuoja1</vt:lpstr>
      <vt:lpstr>VAS075_F_Keliaiaikstele5Kitareguliuoja1</vt:lpstr>
      <vt:lpstr>'Forma 6'!VAS075_F_Kitairanga11IS</vt:lpstr>
      <vt:lpstr>VAS075_F_Kitairanga11IS</vt:lpstr>
      <vt:lpstr>'Forma 6'!VAS075_F_Kitairanga131GeriamojoVandens</vt:lpstr>
      <vt:lpstr>VAS075_F_Kitairanga131GeriamojoVandens</vt:lpstr>
      <vt:lpstr>'Forma 6'!VAS075_F_Kitairanga132GeriamojoVandens</vt:lpstr>
      <vt:lpstr>VAS075_F_Kitairanga132GeriamojoVandens</vt:lpstr>
      <vt:lpstr>'Forma 6'!VAS075_F_Kitairanga133GeriamojoVandens</vt:lpstr>
      <vt:lpstr>VAS075_F_Kitairanga133GeriamojoVandens</vt:lpstr>
      <vt:lpstr>'Forma 6'!VAS075_F_Kitairanga13IsViso</vt:lpstr>
      <vt:lpstr>VAS075_F_Kitairanga13IsViso</vt:lpstr>
      <vt:lpstr>'Forma 6'!VAS075_F_Kitairanga141NuotekuSurinkimas</vt:lpstr>
      <vt:lpstr>VAS075_F_Kitairanga141NuotekuSurinkimas</vt:lpstr>
      <vt:lpstr>'Forma 6'!VAS075_F_Kitairanga142NuotekuValymas</vt:lpstr>
      <vt:lpstr>VAS075_F_Kitairanga142NuotekuValymas</vt:lpstr>
      <vt:lpstr>'Forma 6'!VAS075_F_Kitairanga143NuotekuDumblo</vt:lpstr>
      <vt:lpstr>VAS075_F_Kitairanga143NuotekuDumblo</vt:lpstr>
      <vt:lpstr>'Forma 6'!VAS075_F_Kitairanga14IsViso</vt:lpstr>
      <vt:lpstr>VAS075_F_Kitairanga14IsViso</vt:lpstr>
      <vt:lpstr>'Forma 6'!VAS075_F_Kitairanga15PavirsiniuNuoteku</vt:lpstr>
      <vt:lpstr>VAS075_F_Kitairanga15PavirsiniuNuoteku</vt:lpstr>
      <vt:lpstr>'Forma 6'!VAS075_F_Kitairanga16KitosReguliuojamosios</vt:lpstr>
      <vt:lpstr>VAS075_F_Kitairanga16KitosReguliuojamosios</vt:lpstr>
      <vt:lpstr>'Forma 6'!VAS075_F_Kitairanga17KitosVeiklos</vt:lpstr>
      <vt:lpstr>VAS075_F_Kitairanga17KitosVeiklos</vt:lpstr>
      <vt:lpstr>'Forma 6'!VAS075_F_Kitairanga1Apskaitosveikla1</vt:lpstr>
      <vt:lpstr>VAS075_F_Kitairanga1Apskaitosveikla1</vt:lpstr>
      <vt:lpstr>'Forma 6'!VAS075_F_Kitairanga1Kitareguliuoja1</vt:lpstr>
      <vt:lpstr>VAS075_F_Kitairanga1Kitareguliuoja1</vt:lpstr>
      <vt:lpstr>'Forma 6'!VAS075_F_Kitasilgalaiki11IS</vt:lpstr>
      <vt:lpstr>VAS075_F_Kitasilgalaiki11IS</vt:lpstr>
      <vt:lpstr>'Forma 6'!VAS075_F_Kitasilgalaiki131GeriamojoVandens</vt:lpstr>
      <vt:lpstr>VAS075_F_Kitasilgalaiki131GeriamojoVandens</vt:lpstr>
      <vt:lpstr>'Forma 6'!VAS075_F_Kitasilgalaiki132GeriamojoVandens</vt:lpstr>
      <vt:lpstr>VAS075_F_Kitasilgalaiki132GeriamojoVandens</vt:lpstr>
      <vt:lpstr>'Forma 6'!VAS075_F_Kitasilgalaiki133GeriamojoVandens</vt:lpstr>
      <vt:lpstr>VAS075_F_Kitasilgalaiki133GeriamojoVandens</vt:lpstr>
      <vt:lpstr>'Forma 6'!VAS075_F_Kitasilgalaiki13IsViso</vt:lpstr>
      <vt:lpstr>VAS075_F_Kitasilgalaiki13IsViso</vt:lpstr>
      <vt:lpstr>'Forma 6'!VAS075_F_Kitasilgalaiki141NuotekuSurinkimas</vt:lpstr>
      <vt:lpstr>VAS075_F_Kitasilgalaiki141NuotekuSurinkimas</vt:lpstr>
      <vt:lpstr>'Forma 6'!VAS075_F_Kitasilgalaiki142NuotekuValymas</vt:lpstr>
      <vt:lpstr>VAS075_F_Kitasilgalaiki142NuotekuValymas</vt:lpstr>
      <vt:lpstr>'Forma 6'!VAS075_F_Kitasilgalaiki143NuotekuDumblo</vt:lpstr>
      <vt:lpstr>VAS075_F_Kitasilgalaiki143NuotekuDumblo</vt:lpstr>
      <vt:lpstr>'Forma 6'!VAS075_F_Kitasilgalaiki14IsViso</vt:lpstr>
      <vt:lpstr>VAS075_F_Kitasilgalaiki14IsViso</vt:lpstr>
      <vt:lpstr>'Forma 6'!VAS075_F_Kitasilgalaiki15PavirsiniuNuoteku</vt:lpstr>
      <vt:lpstr>VAS075_F_Kitasilgalaiki15PavirsiniuNuoteku</vt:lpstr>
      <vt:lpstr>'Forma 6'!VAS075_F_Kitasilgalaiki16KitosReguliuojamosios</vt:lpstr>
      <vt:lpstr>VAS075_F_Kitasilgalaiki16KitosReguliuojamosios</vt:lpstr>
      <vt:lpstr>'Forma 6'!VAS075_F_Kitasilgalaiki17KitosVeiklos</vt:lpstr>
      <vt:lpstr>VAS075_F_Kitasilgalaiki17KitosVeiklos</vt:lpstr>
      <vt:lpstr>'Forma 6'!VAS075_F_Kitasilgalaiki1Apskaitosveikla1</vt:lpstr>
      <vt:lpstr>VAS075_F_Kitasilgalaiki1Apskaitosveikla1</vt:lpstr>
      <vt:lpstr>'Forma 6'!VAS075_F_Kitasilgalaiki1Kitareguliuoja1</vt:lpstr>
      <vt:lpstr>VAS075_F_Kitasilgalaiki1Kitareguliuoja1</vt:lpstr>
      <vt:lpstr>'Forma 6'!VAS075_F_Kitasilgalaiki21IS</vt:lpstr>
      <vt:lpstr>VAS075_F_Kitasilgalaiki21IS</vt:lpstr>
      <vt:lpstr>'Forma 6'!VAS075_F_Kitasilgalaiki231GeriamojoVandens</vt:lpstr>
      <vt:lpstr>VAS075_F_Kitasilgalaiki231GeriamojoVandens</vt:lpstr>
      <vt:lpstr>'Forma 6'!VAS075_F_Kitasilgalaiki232GeriamojoVandens</vt:lpstr>
      <vt:lpstr>VAS075_F_Kitasilgalaiki232GeriamojoVandens</vt:lpstr>
      <vt:lpstr>'Forma 6'!VAS075_F_Kitasilgalaiki233GeriamojoVandens</vt:lpstr>
      <vt:lpstr>VAS075_F_Kitasilgalaiki233GeriamojoVandens</vt:lpstr>
      <vt:lpstr>'Forma 6'!VAS075_F_Kitasilgalaiki23IsViso</vt:lpstr>
      <vt:lpstr>VAS075_F_Kitasilgalaiki23IsViso</vt:lpstr>
      <vt:lpstr>'Forma 6'!VAS075_F_Kitasilgalaiki241NuotekuSurinkimas</vt:lpstr>
      <vt:lpstr>VAS075_F_Kitasilgalaiki241NuotekuSurinkimas</vt:lpstr>
      <vt:lpstr>'Forma 6'!VAS075_F_Kitasilgalaiki242NuotekuValymas</vt:lpstr>
      <vt:lpstr>VAS075_F_Kitasilgalaiki242NuotekuValymas</vt:lpstr>
      <vt:lpstr>'Forma 6'!VAS075_F_Kitasilgalaiki243NuotekuDumblo</vt:lpstr>
      <vt:lpstr>VAS075_F_Kitasilgalaiki243NuotekuDumblo</vt:lpstr>
      <vt:lpstr>'Forma 6'!VAS075_F_Kitasilgalaiki24IsViso</vt:lpstr>
      <vt:lpstr>VAS075_F_Kitasilgalaiki24IsViso</vt:lpstr>
      <vt:lpstr>'Forma 6'!VAS075_F_Kitasilgalaiki25PavirsiniuNuoteku</vt:lpstr>
      <vt:lpstr>VAS075_F_Kitasilgalaiki25PavirsiniuNuoteku</vt:lpstr>
      <vt:lpstr>'Forma 6'!VAS075_F_Kitasilgalaiki26KitosReguliuojamosios</vt:lpstr>
      <vt:lpstr>VAS075_F_Kitasilgalaiki26KitosReguliuojamosios</vt:lpstr>
      <vt:lpstr>'Forma 6'!VAS075_F_Kitasilgalaiki27KitosVeiklos</vt:lpstr>
      <vt:lpstr>VAS075_F_Kitasilgalaiki27KitosVeiklos</vt:lpstr>
      <vt:lpstr>'Forma 6'!VAS075_F_Kitasilgalaiki2Apskaitosveikla1</vt:lpstr>
      <vt:lpstr>VAS075_F_Kitasilgalaiki2Apskaitosveikla1</vt:lpstr>
      <vt:lpstr>'Forma 6'!VAS075_F_Kitasilgalaiki2Kitareguliuoja1</vt:lpstr>
      <vt:lpstr>VAS075_F_Kitasilgalaiki2Kitareguliuoja1</vt:lpstr>
      <vt:lpstr>'Forma 6'!VAS075_F_Kitasilgalaiki31IS</vt:lpstr>
      <vt:lpstr>VAS075_F_Kitasilgalaiki31IS</vt:lpstr>
      <vt:lpstr>'Forma 6'!VAS075_F_Kitasilgalaiki331GeriamojoVandens</vt:lpstr>
      <vt:lpstr>VAS075_F_Kitasilgalaiki331GeriamojoVandens</vt:lpstr>
      <vt:lpstr>'Forma 6'!VAS075_F_Kitasilgalaiki332GeriamojoVandens</vt:lpstr>
      <vt:lpstr>VAS075_F_Kitasilgalaiki332GeriamojoVandens</vt:lpstr>
      <vt:lpstr>'Forma 6'!VAS075_F_Kitasilgalaiki333GeriamojoVandens</vt:lpstr>
      <vt:lpstr>VAS075_F_Kitasilgalaiki333GeriamojoVandens</vt:lpstr>
      <vt:lpstr>'Forma 6'!VAS075_F_Kitasilgalaiki33IsViso</vt:lpstr>
      <vt:lpstr>VAS075_F_Kitasilgalaiki33IsViso</vt:lpstr>
      <vt:lpstr>'Forma 6'!VAS075_F_Kitasilgalaiki341NuotekuSurinkimas</vt:lpstr>
      <vt:lpstr>VAS075_F_Kitasilgalaiki341NuotekuSurinkimas</vt:lpstr>
      <vt:lpstr>'Forma 6'!VAS075_F_Kitasilgalaiki342NuotekuValymas</vt:lpstr>
      <vt:lpstr>VAS075_F_Kitasilgalaiki342NuotekuValymas</vt:lpstr>
      <vt:lpstr>'Forma 6'!VAS075_F_Kitasilgalaiki343NuotekuDumblo</vt:lpstr>
      <vt:lpstr>VAS075_F_Kitasilgalaiki343NuotekuDumblo</vt:lpstr>
      <vt:lpstr>'Forma 6'!VAS075_F_Kitasilgalaiki34IsViso</vt:lpstr>
      <vt:lpstr>VAS075_F_Kitasilgalaiki34IsViso</vt:lpstr>
      <vt:lpstr>'Forma 6'!VAS075_F_Kitasilgalaiki35PavirsiniuNuoteku</vt:lpstr>
      <vt:lpstr>VAS075_F_Kitasilgalaiki35PavirsiniuNuoteku</vt:lpstr>
      <vt:lpstr>'Forma 6'!VAS075_F_Kitasilgalaiki36KitosReguliuojamosios</vt:lpstr>
      <vt:lpstr>VAS075_F_Kitasilgalaiki36KitosReguliuojamosios</vt:lpstr>
      <vt:lpstr>'Forma 6'!VAS075_F_Kitasilgalaiki37KitosVeiklos</vt:lpstr>
      <vt:lpstr>VAS075_F_Kitasilgalaiki37KitosVeiklos</vt:lpstr>
      <vt:lpstr>'Forma 6'!VAS075_F_Kitasilgalaiki3Apskaitosveikla1</vt:lpstr>
      <vt:lpstr>VAS075_F_Kitasilgalaiki3Apskaitosveikla1</vt:lpstr>
      <vt:lpstr>'Forma 6'!VAS075_F_Kitasilgalaiki3Kitareguliuoja1</vt:lpstr>
      <vt:lpstr>VAS075_F_Kitasilgalaiki3Kitareguliuoja1</vt:lpstr>
      <vt:lpstr>'Forma 6'!VAS075_F_Kitasilgalaiki41IS</vt:lpstr>
      <vt:lpstr>VAS075_F_Kitasilgalaiki41IS</vt:lpstr>
      <vt:lpstr>'Forma 6'!VAS075_F_Kitasilgalaiki431GeriamojoVandens</vt:lpstr>
      <vt:lpstr>VAS075_F_Kitasilgalaiki431GeriamojoVandens</vt:lpstr>
      <vt:lpstr>'Forma 6'!VAS075_F_Kitasilgalaiki432GeriamojoVandens</vt:lpstr>
      <vt:lpstr>VAS075_F_Kitasilgalaiki432GeriamojoVandens</vt:lpstr>
      <vt:lpstr>'Forma 6'!VAS075_F_Kitasilgalaiki433GeriamojoVandens</vt:lpstr>
      <vt:lpstr>VAS075_F_Kitasilgalaiki433GeriamojoVandens</vt:lpstr>
      <vt:lpstr>'Forma 6'!VAS075_F_Kitasilgalaiki43IsViso</vt:lpstr>
      <vt:lpstr>VAS075_F_Kitasilgalaiki43IsViso</vt:lpstr>
      <vt:lpstr>'Forma 6'!VAS075_F_Kitasilgalaiki441NuotekuSurinkimas</vt:lpstr>
      <vt:lpstr>VAS075_F_Kitasilgalaiki441NuotekuSurinkimas</vt:lpstr>
      <vt:lpstr>'Forma 6'!VAS075_F_Kitasilgalaiki442NuotekuValymas</vt:lpstr>
      <vt:lpstr>VAS075_F_Kitasilgalaiki442NuotekuValymas</vt:lpstr>
      <vt:lpstr>'Forma 6'!VAS075_F_Kitasilgalaiki443NuotekuDumblo</vt:lpstr>
      <vt:lpstr>VAS075_F_Kitasilgalaiki443NuotekuDumblo</vt:lpstr>
      <vt:lpstr>'Forma 6'!VAS075_F_Kitasilgalaiki44IsViso</vt:lpstr>
      <vt:lpstr>VAS075_F_Kitasilgalaiki44IsViso</vt:lpstr>
      <vt:lpstr>'Forma 6'!VAS075_F_Kitasilgalaiki45PavirsiniuNuoteku</vt:lpstr>
      <vt:lpstr>VAS075_F_Kitasilgalaiki45PavirsiniuNuoteku</vt:lpstr>
      <vt:lpstr>'Forma 6'!VAS075_F_Kitasilgalaiki46KitosReguliuojamosios</vt:lpstr>
      <vt:lpstr>VAS075_F_Kitasilgalaiki46KitosReguliuojamosios</vt:lpstr>
      <vt:lpstr>'Forma 6'!VAS075_F_Kitasilgalaiki47KitosVeiklos</vt:lpstr>
      <vt:lpstr>VAS075_F_Kitasilgalaiki47KitosVeiklos</vt:lpstr>
      <vt:lpstr>'Forma 6'!VAS075_F_Kitasilgalaiki4Apskaitosveikla1</vt:lpstr>
      <vt:lpstr>VAS075_F_Kitasilgalaiki4Apskaitosveikla1</vt:lpstr>
      <vt:lpstr>'Forma 6'!VAS075_F_Kitasilgalaiki4Kitareguliuoja1</vt:lpstr>
      <vt:lpstr>VAS075_F_Kitasilgalaiki4Kitareguliuoja1</vt:lpstr>
      <vt:lpstr>'Forma 6'!VAS075_F_Kitasnemateria21IS</vt:lpstr>
      <vt:lpstr>VAS075_F_Kitasnemateria21IS</vt:lpstr>
      <vt:lpstr>'Forma 6'!VAS075_F_Kitasnemateria231GeriamojoVandens</vt:lpstr>
      <vt:lpstr>VAS075_F_Kitasnemateria231GeriamojoVandens</vt:lpstr>
      <vt:lpstr>'Forma 6'!VAS075_F_Kitasnemateria232GeriamojoVandens</vt:lpstr>
      <vt:lpstr>VAS075_F_Kitasnemateria232GeriamojoVandens</vt:lpstr>
      <vt:lpstr>'Forma 6'!VAS075_F_Kitasnemateria233GeriamojoVandens</vt:lpstr>
      <vt:lpstr>VAS075_F_Kitasnemateria233GeriamojoVandens</vt:lpstr>
      <vt:lpstr>'Forma 6'!VAS075_F_Kitasnemateria23IsViso</vt:lpstr>
      <vt:lpstr>VAS075_F_Kitasnemateria23IsViso</vt:lpstr>
      <vt:lpstr>'Forma 6'!VAS075_F_Kitasnemateria241NuotekuSurinkimas</vt:lpstr>
      <vt:lpstr>VAS075_F_Kitasnemateria241NuotekuSurinkimas</vt:lpstr>
      <vt:lpstr>'Forma 6'!VAS075_F_Kitasnemateria242NuotekuValymas</vt:lpstr>
      <vt:lpstr>VAS075_F_Kitasnemateria242NuotekuValymas</vt:lpstr>
      <vt:lpstr>'Forma 6'!VAS075_F_Kitasnemateria243NuotekuDumblo</vt:lpstr>
      <vt:lpstr>VAS075_F_Kitasnemateria243NuotekuDumblo</vt:lpstr>
      <vt:lpstr>'Forma 6'!VAS075_F_Kitasnemateria24IsViso</vt:lpstr>
      <vt:lpstr>VAS075_F_Kitasnemateria24IsViso</vt:lpstr>
      <vt:lpstr>'Forma 6'!VAS075_F_Kitasnemateria25PavirsiniuNuoteku</vt:lpstr>
      <vt:lpstr>VAS075_F_Kitasnemateria25PavirsiniuNuoteku</vt:lpstr>
      <vt:lpstr>'Forma 6'!VAS075_F_Kitasnemateria26KitosReguliuojamosios</vt:lpstr>
      <vt:lpstr>VAS075_F_Kitasnemateria26KitosReguliuojamosios</vt:lpstr>
      <vt:lpstr>'Forma 6'!VAS075_F_Kitasnemateria27KitosVeiklos</vt:lpstr>
      <vt:lpstr>VAS075_F_Kitasnemateria27KitosVeiklos</vt:lpstr>
      <vt:lpstr>'Forma 6'!VAS075_F_Kitasnemateria2Apskaitosveikla1</vt:lpstr>
      <vt:lpstr>VAS075_F_Kitasnemateria2Apskaitosveikla1</vt:lpstr>
      <vt:lpstr>'Forma 6'!VAS075_F_Kitasnemateria2Kitareguliuoja1</vt:lpstr>
      <vt:lpstr>VAS075_F_Kitasnemateria2Kitareguliuoja1</vt:lpstr>
      <vt:lpstr>'Forma 6'!VAS075_F_Kitasnemateria31IS</vt:lpstr>
      <vt:lpstr>VAS075_F_Kitasnemateria31IS</vt:lpstr>
      <vt:lpstr>'Forma 6'!VAS075_F_Kitasnemateria331GeriamojoVandens</vt:lpstr>
      <vt:lpstr>VAS075_F_Kitasnemateria331GeriamojoVandens</vt:lpstr>
      <vt:lpstr>'Forma 6'!VAS075_F_Kitasnemateria332GeriamojoVandens</vt:lpstr>
      <vt:lpstr>VAS075_F_Kitasnemateria332GeriamojoVandens</vt:lpstr>
      <vt:lpstr>'Forma 6'!VAS075_F_Kitasnemateria333GeriamojoVandens</vt:lpstr>
      <vt:lpstr>VAS075_F_Kitasnemateria333GeriamojoVandens</vt:lpstr>
      <vt:lpstr>'Forma 6'!VAS075_F_Kitasnemateria33IsViso</vt:lpstr>
      <vt:lpstr>VAS075_F_Kitasnemateria33IsViso</vt:lpstr>
      <vt:lpstr>'Forma 6'!VAS075_F_Kitasnemateria341NuotekuSurinkimas</vt:lpstr>
      <vt:lpstr>VAS075_F_Kitasnemateria341NuotekuSurinkimas</vt:lpstr>
      <vt:lpstr>'Forma 6'!VAS075_F_Kitasnemateria342NuotekuValymas</vt:lpstr>
      <vt:lpstr>VAS075_F_Kitasnemateria342NuotekuValymas</vt:lpstr>
      <vt:lpstr>'Forma 6'!VAS075_F_Kitasnemateria343NuotekuDumblo</vt:lpstr>
      <vt:lpstr>VAS075_F_Kitasnemateria343NuotekuDumblo</vt:lpstr>
      <vt:lpstr>'Forma 6'!VAS075_F_Kitasnemateria34IsViso</vt:lpstr>
      <vt:lpstr>VAS075_F_Kitasnemateria34IsViso</vt:lpstr>
      <vt:lpstr>'Forma 6'!VAS075_F_Kitasnemateria35PavirsiniuNuoteku</vt:lpstr>
      <vt:lpstr>VAS075_F_Kitasnemateria35PavirsiniuNuoteku</vt:lpstr>
      <vt:lpstr>'Forma 6'!VAS075_F_Kitasnemateria36KitosReguliuojamosios</vt:lpstr>
      <vt:lpstr>VAS075_F_Kitasnemateria36KitosReguliuojamosios</vt:lpstr>
      <vt:lpstr>'Forma 6'!VAS075_F_Kitasnemateria37KitosVeiklos</vt:lpstr>
      <vt:lpstr>VAS075_F_Kitasnemateria37KitosVeiklos</vt:lpstr>
      <vt:lpstr>'Forma 6'!VAS075_F_Kitasnemateria3Apskaitosveikla1</vt:lpstr>
      <vt:lpstr>VAS075_F_Kitasnemateria3Apskaitosveikla1</vt:lpstr>
      <vt:lpstr>'Forma 6'!VAS075_F_Kitasnemateria3Kitareguliuoja1</vt:lpstr>
      <vt:lpstr>VAS075_F_Kitasnemateria3Kitareguliuoja1</vt:lpstr>
      <vt:lpstr>'Forma 6'!VAS075_F_Kitasnemateria41IS</vt:lpstr>
      <vt:lpstr>VAS075_F_Kitasnemateria41IS</vt:lpstr>
      <vt:lpstr>'Forma 6'!VAS075_F_Kitasnemateria431GeriamojoVandens</vt:lpstr>
      <vt:lpstr>VAS075_F_Kitasnemateria431GeriamojoVandens</vt:lpstr>
      <vt:lpstr>'Forma 6'!VAS075_F_Kitasnemateria432GeriamojoVandens</vt:lpstr>
      <vt:lpstr>VAS075_F_Kitasnemateria432GeriamojoVandens</vt:lpstr>
      <vt:lpstr>'Forma 6'!VAS075_F_Kitasnemateria433GeriamojoVandens</vt:lpstr>
      <vt:lpstr>VAS075_F_Kitasnemateria433GeriamojoVandens</vt:lpstr>
      <vt:lpstr>'Forma 6'!VAS075_F_Kitasnemateria43IsViso</vt:lpstr>
      <vt:lpstr>VAS075_F_Kitasnemateria43IsViso</vt:lpstr>
      <vt:lpstr>'Forma 6'!VAS075_F_Kitasnemateria441NuotekuSurinkimas</vt:lpstr>
      <vt:lpstr>VAS075_F_Kitasnemateria441NuotekuSurinkimas</vt:lpstr>
      <vt:lpstr>'Forma 6'!VAS075_F_Kitasnemateria442NuotekuValymas</vt:lpstr>
      <vt:lpstr>VAS075_F_Kitasnemateria442NuotekuValymas</vt:lpstr>
      <vt:lpstr>'Forma 6'!VAS075_F_Kitasnemateria443NuotekuDumblo</vt:lpstr>
      <vt:lpstr>VAS075_F_Kitasnemateria443NuotekuDumblo</vt:lpstr>
      <vt:lpstr>'Forma 6'!VAS075_F_Kitasnemateria44IsViso</vt:lpstr>
      <vt:lpstr>VAS075_F_Kitasnemateria44IsViso</vt:lpstr>
      <vt:lpstr>'Forma 6'!VAS075_F_Kitasnemateria45PavirsiniuNuoteku</vt:lpstr>
      <vt:lpstr>VAS075_F_Kitasnemateria45PavirsiniuNuoteku</vt:lpstr>
      <vt:lpstr>'Forma 6'!VAS075_F_Kitasnemateria46KitosReguliuojamosios</vt:lpstr>
      <vt:lpstr>VAS075_F_Kitasnemateria46KitosReguliuojamosios</vt:lpstr>
      <vt:lpstr>'Forma 6'!VAS075_F_Kitasnemateria47KitosVeiklos</vt:lpstr>
      <vt:lpstr>VAS075_F_Kitasnemateria47KitosVeiklos</vt:lpstr>
      <vt:lpstr>'Forma 6'!VAS075_F_Kitasnemateria4Apskaitosveikla1</vt:lpstr>
      <vt:lpstr>VAS075_F_Kitasnemateria4Apskaitosveikla1</vt:lpstr>
      <vt:lpstr>'Forma 6'!VAS075_F_Kitasnemateria4Kitareguliuoja1</vt:lpstr>
      <vt:lpstr>VAS075_F_Kitasnemateria4Kitareguliuoja1</vt:lpstr>
      <vt:lpstr>'Forma 6'!VAS075_F_Kitasnemateria51IS</vt:lpstr>
      <vt:lpstr>VAS075_F_Kitasnemateria51IS</vt:lpstr>
      <vt:lpstr>'Forma 6'!VAS075_F_Kitasnemateria531GeriamojoVandens</vt:lpstr>
      <vt:lpstr>VAS075_F_Kitasnemateria531GeriamojoVandens</vt:lpstr>
      <vt:lpstr>'Forma 6'!VAS075_F_Kitasnemateria532GeriamojoVandens</vt:lpstr>
      <vt:lpstr>VAS075_F_Kitasnemateria532GeriamojoVandens</vt:lpstr>
      <vt:lpstr>'Forma 6'!VAS075_F_Kitasnemateria533GeriamojoVandens</vt:lpstr>
      <vt:lpstr>VAS075_F_Kitasnemateria533GeriamojoVandens</vt:lpstr>
      <vt:lpstr>'Forma 6'!VAS075_F_Kitasnemateria53IsViso</vt:lpstr>
      <vt:lpstr>VAS075_F_Kitasnemateria53IsViso</vt:lpstr>
      <vt:lpstr>'Forma 6'!VAS075_F_Kitasnemateria541NuotekuSurinkimas</vt:lpstr>
      <vt:lpstr>VAS075_F_Kitasnemateria541NuotekuSurinkimas</vt:lpstr>
      <vt:lpstr>'Forma 6'!VAS075_F_Kitasnemateria542NuotekuValymas</vt:lpstr>
      <vt:lpstr>VAS075_F_Kitasnemateria542NuotekuValymas</vt:lpstr>
      <vt:lpstr>'Forma 6'!VAS075_F_Kitasnemateria543NuotekuDumblo</vt:lpstr>
      <vt:lpstr>VAS075_F_Kitasnemateria543NuotekuDumblo</vt:lpstr>
      <vt:lpstr>'Forma 6'!VAS075_F_Kitasnemateria54IsViso</vt:lpstr>
      <vt:lpstr>VAS075_F_Kitasnemateria54IsViso</vt:lpstr>
      <vt:lpstr>'Forma 6'!VAS075_F_Kitasnemateria55PavirsiniuNuoteku</vt:lpstr>
      <vt:lpstr>VAS075_F_Kitasnemateria55PavirsiniuNuoteku</vt:lpstr>
      <vt:lpstr>'Forma 6'!VAS075_F_Kitasnemateria56KitosReguliuojamosios</vt:lpstr>
      <vt:lpstr>VAS075_F_Kitasnemateria56KitosReguliuojamosios</vt:lpstr>
      <vt:lpstr>'Forma 6'!VAS075_F_Kitasnemateria57KitosVeiklos</vt:lpstr>
      <vt:lpstr>VAS075_F_Kitasnemateria57KitosVeiklos</vt:lpstr>
      <vt:lpstr>'Forma 6'!VAS075_F_Kitasnemateria5Apskaitosveikla1</vt:lpstr>
      <vt:lpstr>VAS075_F_Kitasnemateria5Apskaitosveikla1</vt:lpstr>
      <vt:lpstr>'Forma 6'!VAS075_F_Kitasnemateria5Kitareguliuoja1</vt:lpstr>
      <vt:lpstr>VAS075_F_Kitasnemateria5Kitareguliuoja1</vt:lpstr>
      <vt:lpstr>'Forma 6'!VAS075_F_Kitiirenginiai101IS</vt:lpstr>
      <vt:lpstr>VAS075_F_Kitiirenginiai101IS</vt:lpstr>
      <vt:lpstr>'Forma 6'!VAS075_F_Kitiirenginiai1031GeriamojoVandens</vt:lpstr>
      <vt:lpstr>VAS075_F_Kitiirenginiai1031GeriamojoVandens</vt:lpstr>
      <vt:lpstr>'Forma 6'!VAS075_F_Kitiirenginiai1032GeriamojoVandens</vt:lpstr>
      <vt:lpstr>VAS075_F_Kitiirenginiai1032GeriamojoVandens</vt:lpstr>
      <vt:lpstr>'Forma 6'!VAS075_F_Kitiirenginiai1033GeriamojoVandens</vt:lpstr>
      <vt:lpstr>VAS075_F_Kitiirenginiai1033GeriamojoVandens</vt:lpstr>
      <vt:lpstr>'Forma 6'!VAS075_F_Kitiirenginiai103IsViso</vt:lpstr>
      <vt:lpstr>VAS075_F_Kitiirenginiai103IsViso</vt:lpstr>
      <vt:lpstr>'Forma 6'!VAS075_F_Kitiirenginiai1041NuotekuSurinkimas</vt:lpstr>
      <vt:lpstr>VAS075_F_Kitiirenginiai1041NuotekuSurinkimas</vt:lpstr>
      <vt:lpstr>'Forma 6'!VAS075_F_Kitiirenginiai1042NuotekuValymas</vt:lpstr>
      <vt:lpstr>VAS075_F_Kitiirenginiai1042NuotekuValymas</vt:lpstr>
      <vt:lpstr>'Forma 6'!VAS075_F_Kitiirenginiai1043NuotekuDumblo</vt:lpstr>
      <vt:lpstr>VAS075_F_Kitiirenginiai1043NuotekuDumblo</vt:lpstr>
      <vt:lpstr>'Forma 6'!VAS075_F_Kitiirenginiai104IsViso</vt:lpstr>
      <vt:lpstr>VAS075_F_Kitiirenginiai104IsViso</vt:lpstr>
      <vt:lpstr>'Forma 6'!VAS075_F_Kitiirenginiai105PavirsiniuNuoteku</vt:lpstr>
      <vt:lpstr>VAS075_F_Kitiirenginiai105PavirsiniuNuoteku</vt:lpstr>
      <vt:lpstr>'Forma 6'!VAS075_F_Kitiirenginiai106KitosReguliuojamosios</vt:lpstr>
      <vt:lpstr>VAS075_F_Kitiirenginiai106KitosReguliuojamosios</vt:lpstr>
      <vt:lpstr>'Forma 6'!VAS075_F_Kitiirenginiai107KitosVeiklos</vt:lpstr>
      <vt:lpstr>VAS075_F_Kitiirenginiai107KitosVeiklos</vt:lpstr>
      <vt:lpstr>'Forma 6'!VAS075_F_Kitiirenginiai10Apskaitosveikla1</vt:lpstr>
      <vt:lpstr>VAS075_F_Kitiirenginiai10Apskaitosveikla1</vt:lpstr>
      <vt:lpstr>'Forma 6'!VAS075_F_Kitiirenginiai10Kitareguliuoja1</vt:lpstr>
      <vt:lpstr>VAS075_F_Kitiirenginiai10Kitareguliuoja1</vt:lpstr>
      <vt:lpstr>'Forma 6'!VAS075_F_Kitiirenginiai31IS</vt:lpstr>
      <vt:lpstr>VAS075_F_Kitiirenginiai31IS</vt:lpstr>
      <vt:lpstr>'Forma 6'!VAS075_F_Kitiirenginiai331GeriamojoVandens</vt:lpstr>
      <vt:lpstr>VAS075_F_Kitiirenginiai331GeriamojoVandens</vt:lpstr>
      <vt:lpstr>'Forma 6'!VAS075_F_Kitiirenginiai332GeriamojoVandens</vt:lpstr>
      <vt:lpstr>VAS075_F_Kitiirenginiai332GeriamojoVandens</vt:lpstr>
      <vt:lpstr>'Forma 6'!VAS075_F_Kitiirenginiai333GeriamojoVandens</vt:lpstr>
      <vt:lpstr>VAS075_F_Kitiirenginiai333GeriamojoVandens</vt:lpstr>
      <vt:lpstr>'Forma 6'!VAS075_F_Kitiirenginiai33IsViso</vt:lpstr>
      <vt:lpstr>VAS075_F_Kitiirenginiai33IsViso</vt:lpstr>
      <vt:lpstr>'Forma 6'!VAS075_F_Kitiirenginiai341NuotekuSurinkimas</vt:lpstr>
      <vt:lpstr>VAS075_F_Kitiirenginiai341NuotekuSurinkimas</vt:lpstr>
      <vt:lpstr>'Forma 6'!VAS075_F_Kitiirenginiai342NuotekuValymas</vt:lpstr>
      <vt:lpstr>VAS075_F_Kitiirenginiai342NuotekuValymas</vt:lpstr>
      <vt:lpstr>'Forma 6'!VAS075_F_Kitiirenginiai343NuotekuDumblo</vt:lpstr>
      <vt:lpstr>VAS075_F_Kitiirenginiai343NuotekuDumblo</vt:lpstr>
      <vt:lpstr>'Forma 6'!VAS075_F_Kitiirenginiai34IsViso</vt:lpstr>
      <vt:lpstr>VAS075_F_Kitiirenginiai34IsViso</vt:lpstr>
      <vt:lpstr>'Forma 6'!VAS075_F_Kitiirenginiai35PavirsiniuNuoteku</vt:lpstr>
      <vt:lpstr>VAS075_F_Kitiirenginiai35PavirsiniuNuoteku</vt:lpstr>
      <vt:lpstr>'Forma 6'!VAS075_F_Kitiirenginiai36KitosReguliuojamosios</vt:lpstr>
      <vt:lpstr>VAS075_F_Kitiirenginiai36KitosReguliuojamosios</vt:lpstr>
      <vt:lpstr>'Forma 6'!VAS075_F_Kitiirenginiai37KitosVeiklos</vt:lpstr>
      <vt:lpstr>VAS075_F_Kitiirenginiai37KitosVeiklos</vt:lpstr>
      <vt:lpstr>'Forma 6'!VAS075_F_Kitiirenginiai3Apskaitosveikla1</vt:lpstr>
      <vt:lpstr>VAS075_F_Kitiirenginiai3Apskaitosveikla1</vt:lpstr>
      <vt:lpstr>'Forma 6'!VAS075_F_Kitiirenginiai3Kitareguliuoja1</vt:lpstr>
      <vt:lpstr>VAS075_F_Kitiirenginiai3Kitareguliuoja1</vt:lpstr>
      <vt:lpstr>'Forma 6'!VAS075_F_Kitiirenginiai41IS</vt:lpstr>
      <vt:lpstr>VAS075_F_Kitiirenginiai41IS</vt:lpstr>
      <vt:lpstr>'Forma 6'!VAS075_F_Kitiirenginiai431GeriamojoVandens</vt:lpstr>
      <vt:lpstr>VAS075_F_Kitiirenginiai431GeriamojoVandens</vt:lpstr>
      <vt:lpstr>'Forma 6'!VAS075_F_Kitiirenginiai432GeriamojoVandens</vt:lpstr>
      <vt:lpstr>VAS075_F_Kitiirenginiai432GeriamojoVandens</vt:lpstr>
      <vt:lpstr>'Forma 6'!VAS075_F_Kitiirenginiai433GeriamojoVandens</vt:lpstr>
      <vt:lpstr>VAS075_F_Kitiirenginiai433GeriamojoVandens</vt:lpstr>
      <vt:lpstr>'Forma 6'!VAS075_F_Kitiirenginiai43IsViso</vt:lpstr>
      <vt:lpstr>VAS075_F_Kitiirenginiai43IsViso</vt:lpstr>
      <vt:lpstr>'Forma 6'!VAS075_F_Kitiirenginiai441NuotekuSurinkimas</vt:lpstr>
      <vt:lpstr>VAS075_F_Kitiirenginiai441NuotekuSurinkimas</vt:lpstr>
      <vt:lpstr>'Forma 6'!VAS075_F_Kitiirenginiai442NuotekuValymas</vt:lpstr>
      <vt:lpstr>VAS075_F_Kitiirenginiai442NuotekuValymas</vt:lpstr>
      <vt:lpstr>'Forma 6'!VAS075_F_Kitiirenginiai443NuotekuDumblo</vt:lpstr>
      <vt:lpstr>VAS075_F_Kitiirenginiai443NuotekuDumblo</vt:lpstr>
      <vt:lpstr>'Forma 6'!VAS075_F_Kitiirenginiai44IsViso</vt:lpstr>
      <vt:lpstr>VAS075_F_Kitiirenginiai44IsViso</vt:lpstr>
      <vt:lpstr>'Forma 6'!VAS075_F_Kitiirenginiai45PavirsiniuNuoteku</vt:lpstr>
      <vt:lpstr>VAS075_F_Kitiirenginiai45PavirsiniuNuoteku</vt:lpstr>
      <vt:lpstr>'Forma 6'!VAS075_F_Kitiirenginiai46KitosReguliuojamosios</vt:lpstr>
      <vt:lpstr>VAS075_F_Kitiirenginiai46KitosReguliuojamosios</vt:lpstr>
      <vt:lpstr>'Forma 6'!VAS075_F_Kitiirenginiai47KitosVeiklos</vt:lpstr>
      <vt:lpstr>VAS075_F_Kitiirenginiai47KitosVeiklos</vt:lpstr>
      <vt:lpstr>'Forma 6'!VAS075_F_Kitiirenginiai4Apskaitosveikla1</vt:lpstr>
      <vt:lpstr>VAS075_F_Kitiirenginiai4Apskaitosveikla1</vt:lpstr>
      <vt:lpstr>'Forma 6'!VAS075_F_Kitiirenginiai4Kitareguliuoja1</vt:lpstr>
      <vt:lpstr>VAS075_F_Kitiirenginiai4Kitareguliuoja1</vt:lpstr>
      <vt:lpstr>'Forma 6'!VAS075_F_Kitiirenginiai51IS</vt:lpstr>
      <vt:lpstr>VAS075_F_Kitiirenginiai51IS</vt:lpstr>
      <vt:lpstr>'Forma 6'!VAS075_F_Kitiirenginiai531GeriamojoVandens</vt:lpstr>
      <vt:lpstr>VAS075_F_Kitiirenginiai531GeriamojoVandens</vt:lpstr>
      <vt:lpstr>'Forma 6'!VAS075_F_Kitiirenginiai532GeriamojoVandens</vt:lpstr>
      <vt:lpstr>VAS075_F_Kitiirenginiai532GeriamojoVandens</vt:lpstr>
      <vt:lpstr>'Forma 6'!VAS075_F_Kitiirenginiai533GeriamojoVandens</vt:lpstr>
      <vt:lpstr>VAS075_F_Kitiirenginiai533GeriamojoVandens</vt:lpstr>
      <vt:lpstr>'Forma 6'!VAS075_F_Kitiirenginiai53IsViso</vt:lpstr>
      <vt:lpstr>VAS075_F_Kitiirenginiai53IsViso</vt:lpstr>
      <vt:lpstr>'Forma 6'!VAS075_F_Kitiirenginiai541NuotekuSurinkimas</vt:lpstr>
      <vt:lpstr>VAS075_F_Kitiirenginiai541NuotekuSurinkimas</vt:lpstr>
      <vt:lpstr>'Forma 6'!VAS075_F_Kitiirenginiai542NuotekuValymas</vt:lpstr>
      <vt:lpstr>VAS075_F_Kitiirenginiai542NuotekuValymas</vt:lpstr>
      <vt:lpstr>'Forma 6'!VAS075_F_Kitiirenginiai543NuotekuDumblo</vt:lpstr>
      <vt:lpstr>VAS075_F_Kitiirenginiai543NuotekuDumblo</vt:lpstr>
      <vt:lpstr>'Forma 6'!VAS075_F_Kitiirenginiai54IsViso</vt:lpstr>
      <vt:lpstr>VAS075_F_Kitiirenginiai54IsViso</vt:lpstr>
      <vt:lpstr>'Forma 6'!VAS075_F_Kitiirenginiai55PavirsiniuNuoteku</vt:lpstr>
      <vt:lpstr>VAS075_F_Kitiirenginiai55PavirsiniuNuoteku</vt:lpstr>
      <vt:lpstr>'Forma 6'!VAS075_F_Kitiirenginiai56KitosReguliuojamosios</vt:lpstr>
      <vt:lpstr>VAS075_F_Kitiirenginiai56KitosReguliuojamosios</vt:lpstr>
      <vt:lpstr>'Forma 6'!VAS075_F_Kitiirenginiai57KitosVeiklos</vt:lpstr>
      <vt:lpstr>VAS075_F_Kitiirenginiai57KitosVeiklos</vt:lpstr>
      <vt:lpstr>'Forma 6'!VAS075_F_Kitiirenginiai5Apskaitosveikla1</vt:lpstr>
      <vt:lpstr>VAS075_F_Kitiirenginiai5Apskaitosveikla1</vt:lpstr>
      <vt:lpstr>'Forma 6'!VAS075_F_Kitiirenginiai5Kitareguliuoja1</vt:lpstr>
      <vt:lpstr>VAS075_F_Kitiirenginiai5Kitareguliuoja1</vt:lpstr>
      <vt:lpstr>'Forma 6'!VAS075_F_Kitiirenginiai61IS</vt:lpstr>
      <vt:lpstr>VAS075_F_Kitiirenginiai61IS</vt:lpstr>
      <vt:lpstr>'Forma 6'!VAS075_F_Kitiirenginiai631GeriamojoVandens</vt:lpstr>
      <vt:lpstr>VAS075_F_Kitiirenginiai631GeriamojoVandens</vt:lpstr>
      <vt:lpstr>'Forma 6'!VAS075_F_Kitiirenginiai632GeriamojoVandens</vt:lpstr>
      <vt:lpstr>VAS075_F_Kitiirenginiai632GeriamojoVandens</vt:lpstr>
      <vt:lpstr>'Forma 6'!VAS075_F_Kitiirenginiai633GeriamojoVandens</vt:lpstr>
      <vt:lpstr>VAS075_F_Kitiirenginiai633GeriamojoVandens</vt:lpstr>
      <vt:lpstr>'Forma 6'!VAS075_F_Kitiirenginiai63IsViso</vt:lpstr>
      <vt:lpstr>VAS075_F_Kitiirenginiai63IsViso</vt:lpstr>
      <vt:lpstr>'Forma 6'!VAS075_F_Kitiirenginiai641NuotekuSurinkimas</vt:lpstr>
      <vt:lpstr>VAS075_F_Kitiirenginiai641NuotekuSurinkimas</vt:lpstr>
      <vt:lpstr>'Forma 6'!VAS075_F_Kitiirenginiai642NuotekuValymas</vt:lpstr>
      <vt:lpstr>VAS075_F_Kitiirenginiai642NuotekuValymas</vt:lpstr>
      <vt:lpstr>'Forma 6'!VAS075_F_Kitiirenginiai643NuotekuDumblo</vt:lpstr>
      <vt:lpstr>VAS075_F_Kitiirenginiai643NuotekuDumblo</vt:lpstr>
      <vt:lpstr>'Forma 6'!VAS075_F_Kitiirenginiai64IsViso</vt:lpstr>
      <vt:lpstr>VAS075_F_Kitiirenginiai64IsViso</vt:lpstr>
      <vt:lpstr>'Forma 6'!VAS075_F_Kitiirenginiai65PavirsiniuNuoteku</vt:lpstr>
      <vt:lpstr>VAS075_F_Kitiirenginiai65PavirsiniuNuoteku</vt:lpstr>
      <vt:lpstr>'Forma 6'!VAS075_F_Kitiirenginiai66KitosReguliuojamosios</vt:lpstr>
      <vt:lpstr>VAS075_F_Kitiirenginiai66KitosReguliuojamosios</vt:lpstr>
      <vt:lpstr>'Forma 6'!VAS075_F_Kitiirenginiai67KitosVeiklos</vt:lpstr>
      <vt:lpstr>VAS075_F_Kitiirenginiai67KitosVeiklos</vt:lpstr>
      <vt:lpstr>'Forma 6'!VAS075_F_Kitiirenginiai6Apskaitosveikla1</vt:lpstr>
      <vt:lpstr>VAS075_F_Kitiirenginiai6Apskaitosveikla1</vt:lpstr>
      <vt:lpstr>'Forma 6'!VAS075_F_Kitiirenginiai6Kitareguliuoja1</vt:lpstr>
      <vt:lpstr>VAS075_F_Kitiirenginiai6Kitareguliuoja1</vt:lpstr>
      <vt:lpstr>'Forma 6'!VAS075_F_Kitiirenginiai71IS</vt:lpstr>
      <vt:lpstr>VAS075_F_Kitiirenginiai71IS</vt:lpstr>
      <vt:lpstr>'Forma 6'!VAS075_F_Kitiirenginiai731GeriamojoVandens</vt:lpstr>
      <vt:lpstr>VAS075_F_Kitiirenginiai731GeriamojoVandens</vt:lpstr>
      <vt:lpstr>'Forma 6'!VAS075_F_Kitiirenginiai732GeriamojoVandens</vt:lpstr>
      <vt:lpstr>VAS075_F_Kitiirenginiai732GeriamojoVandens</vt:lpstr>
      <vt:lpstr>'Forma 6'!VAS075_F_Kitiirenginiai733GeriamojoVandens</vt:lpstr>
      <vt:lpstr>VAS075_F_Kitiirenginiai733GeriamojoVandens</vt:lpstr>
      <vt:lpstr>'Forma 6'!VAS075_F_Kitiirenginiai73IsViso</vt:lpstr>
      <vt:lpstr>VAS075_F_Kitiirenginiai73IsViso</vt:lpstr>
      <vt:lpstr>'Forma 6'!VAS075_F_Kitiirenginiai741NuotekuSurinkimas</vt:lpstr>
      <vt:lpstr>VAS075_F_Kitiirenginiai741NuotekuSurinkimas</vt:lpstr>
      <vt:lpstr>'Forma 6'!VAS075_F_Kitiirenginiai742NuotekuValymas</vt:lpstr>
      <vt:lpstr>VAS075_F_Kitiirenginiai742NuotekuValymas</vt:lpstr>
      <vt:lpstr>'Forma 6'!VAS075_F_Kitiirenginiai743NuotekuDumblo</vt:lpstr>
      <vt:lpstr>VAS075_F_Kitiirenginiai743NuotekuDumblo</vt:lpstr>
      <vt:lpstr>'Forma 6'!VAS075_F_Kitiirenginiai74IsViso</vt:lpstr>
      <vt:lpstr>VAS075_F_Kitiirenginiai74IsViso</vt:lpstr>
      <vt:lpstr>'Forma 6'!VAS075_F_Kitiirenginiai75PavirsiniuNuoteku</vt:lpstr>
      <vt:lpstr>VAS075_F_Kitiirenginiai75PavirsiniuNuoteku</vt:lpstr>
      <vt:lpstr>'Forma 6'!VAS075_F_Kitiirenginiai76KitosReguliuojamosios</vt:lpstr>
      <vt:lpstr>VAS075_F_Kitiirenginiai76KitosReguliuojamosios</vt:lpstr>
      <vt:lpstr>'Forma 6'!VAS075_F_Kitiirenginiai77KitosVeiklos</vt:lpstr>
      <vt:lpstr>VAS075_F_Kitiirenginiai77KitosVeiklos</vt:lpstr>
      <vt:lpstr>'Forma 6'!VAS075_F_Kitiirenginiai7Apskaitosveikla1</vt:lpstr>
      <vt:lpstr>VAS075_F_Kitiirenginiai7Apskaitosveikla1</vt:lpstr>
      <vt:lpstr>'Forma 6'!VAS075_F_Kitiirenginiai7Kitareguliuoja1</vt:lpstr>
      <vt:lpstr>VAS075_F_Kitiirenginiai7Kitareguliuoja1</vt:lpstr>
      <vt:lpstr>'Forma 6'!VAS075_F_Kitiirenginiai81IS</vt:lpstr>
      <vt:lpstr>VAS075_F_Kitiirenginiai81IS</vt:lpstr>
      <vt:lpstr>'Forma 6'!VAS075_F_Kitiirenginiai831GeriamojoVandens</vt:lpstr>
      <vt:lpstr>VAS075_F_Kitiirenginiai831GeriamojoVandens</vt:lpstr>
      <vt:lpstr>'Forma 6'!VAS075_F_Kitiirenginiai832GeriamojoVandens</vt:lpstr>
      <vt:lpstr>VAS075_F_Kitiirenginiai832GeriamojoVandens</vt:lpstr>
      <vt:lpstr>'Forma 6'!VAS075_F_Kitiirenginiai833GeriamojoVandens</vt:lpstr>
      <vt:lpstr>VAS075_F_Kitiirenginiai833GeriamojoVandens</vt:lpstr>
      <vt:lpstr>'Forma 6'!VAS075_F_Kitiirenginiai83IsViso</vt:lpstr>
      <vt:lpstr>VAS075_F_Kitiirenginiai83IsViso</vt:lpstr>
      <vt:lpstr>'Forma 6'!VAS075_F_Kitiirenginiai841NuotekuSurinkimas</vt:lpstr>
      <vt:lpstr>VAS075_F_Kitiirenginiai841NuotekuSurinkimas</vt:lpstr>
      <vt:lpstr>'Forma 6'!VAS075_F_Kitiirenginiai842NuotekuValymas</vt:lpstr>
      <vt:lpstr>VAS075_F_Kitiirenginiai842NuotekuValymas</vt:lpstr>
      <vt:lpstr>'Forma 6'!VAS075_F_Kitiirenginiai843NuotekuDumblo</vt:lpstr>
      <vt:lpstr>VAS075_F_Kitiirenginiai843NuotekuDumblo</vt:lpstr>
      <vt:lpstr>'Forma 6'!VAS075_F_Kitiirenginiai84IsViso</vt:lpstr>
      <vt:lpstr>VAS075_F_Kitiirenginiai84IsViso</vt:lpstr>
      <vt:lpstr>'Forma 6'!VAS075_F_Kitiirenginiai85PavirsiniuNuoteku</vt:lpstr>
      <vt:lpstr>VAS075_F_Kitiirenginiai85PavirsiniuNuoteku</vt:lpstr>
      <vt:lpstr>'Forma 6'!VAS075_F_Kitiirenginiai86KitosReguliuojamosios</vt:lpstr>
      <vt:lpstr>VAS075_F_Kitiirenginiai86KitosReguliuojamosios</vt:lpstr>
      <vt:lpstr>'Forma 6'!VAS075_F_Kitiirenginiai87KitosVeiklos</vt:lpstr>
      <vt:lpstr>VAS075_F_Kitiirenginiai87KitosVeiklos</vt:lpstr>
      <vt:lpstr>'Forma 6'!VAS075_F_Kitiirenginiai8Apskaitosveikla1</vt:lpstr>
      <vt:lpstr>VAS075_F_Kitiirenginiai8Apskaitosveikla1</vt:lpstr>
      <vt:lpstr>'Forma 6'!VAS075_F_Kitiirenginiai8Kitareguliuoja1</vt:lpstr>
      <vt:lpstr>VAS075_F_Kitiirenginiai8Kitareguliuoja1</vt:lpstr>
      <vt:lpstr>'Forma 6'!VAS075_F_Kitiirenginiai91IS</vt:lpstr>
      <vt:lpstr>VAS075_F_Kitiirenginiai91IS</vt:lpstr>
      <vt:lpstr>'Forma 6'!VAS075_F_Kitiirenginiai931GeriamojoVandens</vt:lpstr>
      <vt:lpstr>VAS075_F_Kitiirenginiai931GeriamojoVandens</vt:lpstr>
      <vt:lpstr>'Forma 6'!VAS075_F_Kitiirenginiai932GeriamojoVandens</vt:lpstr>
      <vt:lpstr>VAS075_F_Kitiirenginiai932GeriamojoVandens</vt:lpstr>
      <vt:lpstr>'Forma 6'!VAS075_F_Kitiirenginiai933GeriamojoVandens</vt:lpstr>
      <vt:lpstr>VAS075_F_Kitiirenginiai933GeriamojoVandens</vt:lpstr>
      <vt:lpstr>'Forma 6'!VAS075_F_Kitiirenginiai93IsViso</vt:lpstr>
      <vt:lpstr>VAS075_F_Kitiirenginiai93IsViso</vt:lpstr>
      <vt:lpstr>'Forma 6'!VAS075_F_Kitiirenginiai941NuotekuSurinkimas</vt:lpstr>
      <vt:lpstr>VAS075_F_Kitiirenginiai941NuotekuSurinkimas</vt:lpstr>
      <vt:lpstr>'Forma 6'!VAS075_F_Kitiirenginiai942NuotekuValymas</vt:lpstr>
      <vt:lpstr>VAS075_F_Kitiirenginiai942NuotekuValymas</vt:lpstr>
      <vt:lpstr>'Forma 6'!VAS075_F_Kitiirenginiai943NuotekuDumblo</vt:lpstr>
      <vt:lpstr>VAS075_F_Kitiirenginiai943NuotekuDumblo</vt:lpstr>
      <vt:lpstr>'Forma 6'!VAS075_F_Kitiirenginiai94IsViso</vt:lpstr>
      <vt:lpstr>VAS075_F_Kitiirenginiai94IsViso</vt:lpstr>
      <vt:lpstr>'Forma 6'!VAS075_F_Kitiirenginiai95PavirsiniuNuoteku</vt:lpstr>
      <vt:lpstr>VAS075_F_Kitiirenginiai95PavirsiniuNuoteku</vt:lpstr>
      <vt:lpstr>'Forma 6'!VAS075_F_Kitiirenginiai96KitosReguliuojamosios</vt:lpstr>
      <vt:lpstr>VAS075_F_Kitiirenginiai96KitosReguliuojamosios</vt:lpstr>
      <vt:lpstr>'Forma 6'!VAS075_F_Kitiirenginiai97KitosVeiklos</vt:lpstr>
      <vt:lpstr>VAS075_F_Kitiirenginiai97KitosVeiklos</vt:lpstr>
      <vt:lpstr>'Forma 6'!VAS075_F_Kitiirenginiai9Apskaitosveikla1</vt:lpstr>
      <vt:lpstr>VAS075_F_Kitiirenginiai9Apskaitosveikla1</vt:lpstr>
      <vt:lpstr>'Forma 6'!VAS075_F_Kitiirenginiai9Kitareguliuoja1</vt:lpstr>
      <vt:lpstr>VAS075_F_Kitiirenginiai9Kitareguliuoja1</vt:lpstr>
      <vt:lpstr>'Forma 6'!VAS075_F_Kitostransport21IS</vt:lpstr>
      <vt:lpstr>VAS075_F_Kitostransport21IS</vt:lpstr>
      <vt:lpstr>'Forma 6'!VAS075_F_Kitostransport231GeriamojoVandens</vt:lpstr>
      <vt:lpstr>VAS075_F_Kitostransport231GeriamojoVandens</vt:lpstr>
      <vt:lpstr>'Forma 6'!VAS075_F_Kitostransport232GeriamojoVandens</vt:lpstr>
      <vt:lpstr>VAS075_F_Kitostransport232GeriamojoVandens</vt:lpstr>
      <vt:lpstr>'Forma 6'!VAS075_F_Kitostransport233GeriamojoVandens</vt:lpstr>
      <vt:lpstr>VAS075_F_Kitostransport233GeriamojoVandens</vt:lpstr>
      <vt:lpstr>'Forma 6'!VAS075_F_Kitostransport23IsViso</vt:lpstr>
      <vt:lpstr>VAS075_F_Kitostransport23IsViso</vt:lpstr>
      <vt:lpstr>'Forma 6'!VAS075_F_Kitostransport241NuotekuSurinkimas</vt:lpstr>
      <vt:lpstr>VAS075_F_Kitostransport241NuotekuSurinkimas</vt:lpstr>
      <vt:lpstr>'Forma 6'!VAS075_F_Kitostransport242NuotekuValymas</vt:lpstr>
      <vt:lpstr>VAS075_F_Kitostransport242NuotekuValymas</vt:lpstr>
      <vt:lpstr>'Forma 6'!VAS075_F_Kitostransport243NuotekuDumblo</vt:lpstr>
      <vt:lpstr>VAS075_F_Kitostransport243NuotekuDumblo</vt:lpstr>
      <vt:lpstr>'Forma 6'!VAS075_F_Kitostransport24IsViso</vt:lpstr>
      <vt:lpstr>VAS075_F_Kitostransport24IsViso</vt:lpstr>
      <vt:lpstr>'Forma 6'!VAS075_F_Kitostransport25PavirsiniuNuoteku</vt:lpstr>
      <vt:lpstr>VAS075_F_Kitostransport25PavirsiniuNuoteku</vt:lpstr>
      <vt:lpstr>'Forma 6'!VAS075_F_Kitostransport26KitosReguliuojamosios</vt:lpstr>
      <vt:lpstr>VAS075_F_Kitostransport26KitosReguliuojamosios</vt:lpstr>
      <vt:lpstr>'Forma 6'!VAS075_F_Kitostransport27KitosVeiklos</vt:lpstr>
      <vt:lpstr>VAS075_F_Kitostransport27KitosVeiklos</vt:lpstr>
      <vt:lpstr>'Forma 6'!VAS075_F_Kitostransport2Apskaitosveikla1</vt:lpstr>
      <vt:lpstr>VAS075_F_Kitostransport2Apskaitosveikla1</vt:lpstr>
      <vt:lpstr>'Forma 6'!VAS075_F_Kitostransport2Kitareguliuoja1</vt:lpstr>
      <vt:lpstr>VAS075_F_Kitostransport2Kitareguliuoja1</vt:lpstr>
      <vt:lpstr>'Forma 6'!VAS075_F_Kitostransport31IS</vt:lpstr>
      <vt:lpstr>VAS075_F_Kitostransport31IS</vt:lpstr>
      <vt:lpstr>'Forma 6'!VAS075_F_Kitostransport331GeriamojoVandens</vt:lpstr>
      <vt:lpstr>VAS075_F_Kitostransport331GeriamojoVandens</vt:lpstr>
      <vt:lpstr>'Forma 6'!VAS075_F_Kitostransport332GeriamojoVandens</vt:lpstr>
      <vt:lpstr>VAS075_F_Kitostransport332GeriamojoVandens</vt:lpstr>
      <vt:lpstr>'Forma 6'!VAS075_F_Kitostransport333GeriamojoVandens</vt:lpstr>
      <vt:lpstr>VAS075_F_Kitostransport333GeriamojoVandens</vt:lpstr>
      <vt:lpstr>'Forma 6'!VAS075_F_Kitostransport33IsViso</vt:lpstr>
      <vt:lpstr>VAS075_F_Kitostransport33IsViso</vt:lpstr>
      <vt:lpstr>'Forma 6'!VAS075_F_Kitostransport341NuotekuSurinkimas</vt:lpstr>
      <vt:lpstr>VAS075_F_Kitostransport341NuotekuSurinkimas</vt:lpstr>
      <vt:lpstr>'Forma 6'!VAS075_F_Kitostransport342NuotekuValymas</vt:lpstr>
      <vt:lpstr>VAS075_F_Kitostransport342NuotekuValymas</vt:lpstr>
      <vt:lpstr>'Forma 6'!VAS075_F_Kitostransport343NuotekuDumblo</vt:lpstr>
      <vt:lpstr>VAS075_F_Kitostransport343NuotekuDumblo</vt:lpstr>
      <vt:lpstr>'Forma 6'!VAS075_F_Kitostransport34IsViso</vt:lpstr>
      <vt:lpstr>VAS075_F_Kitostransport34IsViso</vt:lpstr>
      <vt:lpstr>'Forma 6'!VAS075_F_Kitostransport35PavirsiniuNuoteku</vt:lpstr>
      <vt:lpstr>VAS075_F_Kitostransport35PavirsiniuNuoteku</vt:lpstr>
      <vt:lpstr>'Forma 6'!VAS075_F_Kitostransport36KitosReguliuojamosios</vt:lpstr>
      <vt:lpstr>VAS075_F_Kitostransport36KitosReguliuojamosios</vt:lpstr>
      <vt:lpstr>'Forma 6'!VAS075_F_Kitostransport37KitosVeiklos</vt:lpstr>
      <vt:lpstr>VAS075_F_Kitostransport37KitosVeiklos</vt:lpstr>
      <vt:lpstr>'Forma 6'!VAS075_F_Kitostransport3Apskaitosveikla1</vt:lpstr>
      <vt:lpstr>VAS075_F_Kitostransport3Apskaitosveikla1</vt:lpstr>
      <vt:lpstr>'Forma 6'!VAS075_F_Kitostransport3Kitareguliuoja1</vt:lpstr>
      <vt:lpstr>VAS075_F_Kitostransport3Kitareguliuoja1</vt:lpstr>
      <vt:lpstr>'Forma 6'!VAS075_F_Kitostransport41IS</vt:lpstr>
      <vt:lpstr>VAS075_F_Kitostransport41IS</vt:lpstr>
      <vt:lpstr>'Forma 6'!VAS075_F_Kitostransport431GeriamojoVandens</vt:lpstr>
      <vt:lpstr>VAS075_F_Kitostransport431GeriamojoVandens</vt:lpstr>
      <vt:lpstr>'Forma 6'!VAS075_F_Kitostransport432GeriamojoVandens</vt:lpstr>
      <vt:lpstr>VAS075_F_Kitostransport432GeriamojoVandens</vt:lpstr>
      <vt:lpstr>'Forma 6'!VAS075_F_Kitostransport433GeriamojoVandens</vt:lpstr>
      <vt:lpstr>VAS075_F_Kitostransport433GeriamojoVandens</vt:lpstr>
      <vt:lpstr>'Forma 6'!VAS075_F_Kitostransport43IsViso</vt:lpstr>
      <vt:lpstr>VAS075_F_Kitostransport43IsViso</vt:lpstr>
      <vt:lpstr>'Forma 6'!VAS075_F_Kitostransport441NuotekuSurinkimas</vt:lpstr>
      <vt:lpstr>VAS075_F_Kitostransport441NuotekuSurinkimas</vt:lpstr>
      <vt:lpstr>'Forma 6'!VAS075_F_Kitostransport442NuotekuValymas</vt:lpstr>
      <vt:lpstr>VAS075_F_Kitostransport442NuotekuValymas</vt:lpstr>
      <vt:lpstr>'Forma 6'!VAS075_F_Kitostransport443NuotekuDumblo</vt:lpstr>
      <vt:lpstr>VAS075_F_Kitostransport443NuotekuDumblo</vt:lpstr>
      <vt:lpstr>'Forma 6'!VAS075_F_Kitostransport44IsViso</vt:lpstr>
      <vt:lpstr>VAS075_F_Kitostransport44IsViso</vt:lpstr>
      <vt:lpstr>'Forma 6'!VAS075_F_Kitostransport45PavirsiniuNuoteku</vt:lpstr>
      <vt:lpstr>VAS075_F_Kitostransport45PavirsiniuNuoteku</vt:lpstr>
      <vt:lpstr>'Forma 6'!VAS075_F_Kitostransport46KitosReguliuojamosios</vt:lpstr>
      <vt:lpstr>VAS075_F_Kitostransport46KitosReguliuojamosios</vt:lpstr>
      <vt:lpstr>'Forma 6'!VAS075_F_Kitostransport47KitosVeiklos</vt:lpstr>
      <vt:lpstr>VAS075_F_Kitostransport47KitosVeiklos</vt:lpstr>
      <vt:lpstr>'Forma 6'!VAS075_F_Kitostransport4Apskaitosveikla1</vt:lpstr>
      <vt:lpstr>VAS075_F_Kitostransport4Apskaitosveikla1</vt:lpstr>
      <vt:lpstr>'Forma 6'!VAS075_F_Kitostransport4Kitareguliuoja1</vt:lpstr>
      <vt:lpstr>VAS075_F_Kitostransport4Kitareguliuoja1</vt:lpstr>
      <vt:lpstr>'Forma 6'!VAS075_F_Kitostransport51IS</vt:lpstr>
      <vt:lpstr>VAS075_F_Kitostransport51IS</vt:lpstr>
      <vt:lpstr>'Forma 6'!VAS075_F_Kitostransport531GeriamojoVandens</vt:lpstr>
      <vt:lpstr>VAS075_F_Kitostransport531GeriamojoVandens</vt:lpstr>
      <vt:lpstr>'Forma 6'!VAS075_F_Kitostransport532GeriamojoVandens</vt:lpstr>
      <vt:lpstr>VAS075_F_Kitostransport532GeriamojoVandens</vt:lpstr>
      <vt:lpstr>'Forma 6'!VAS075_F_Kitostransport533GeriamojoVandens</vt:lpstr>
      <vt:lpstr>VAS075_F_Kitostransport533GeriamojoVandens</vt:lpstr>
      <vt:lpstr>'Forma 6'!VAS075_F_Kitostransport53IsViso</vt:lpstr>
      <vt:lpstr>VAS075_F_Kitostransport53IsViso</vt:lpstr>
      <vt:lpstr>'Forma 6'!VAS075_F_Kitostransport541NuotekuSurinkimas</vt:lpstr>
      <vt:lpstr>VAS075_F_Kitostransport541NuotekuSurinkimas</vt:lpstr>
      <vt:lpstr>'Forma 6'!VAS075_F_Kitostransport542NuotekuValymas</vt:lpstr>
      <vt:lpstr>VAS075_F_Kitostransport542NuotekuValymas</vt:lpstr>
      <vt:lpstr>'Forma 6'!VAS075_F_Kitostransport543NuotekuDumblo</vt:lpstr>
      <vt:lpstr>VAS075_F_Kitostransport543NuotekuDumblo</vt:lpstr>
      <vt:lpstr>'Forma 6'!VAS075_F_Kitostransport54IsViso</vt:lpstr>
      <vt:lpstr>VAS075_F_Kitostransport54IsViso</vt:lpstr>
      <vt:lpstr>'Forma 6'!VAS075_F_Kitostransport55PavirsiniuNuoteku</vt:lpstr>
      <vt:lpstr>VAS075_F_Kitostransport55PavirsiniuNuoteku</vt:lpstr>
      <vt:lpstr>'Forma 6'!VAS075_F_Kitostransport56KitosReguliuojamosios</vt:lpstr>
      <vt:lpstr>VAS075_F_Kitostransport56KitosReguliuojamosios</vt:lpstr>
      <vt:lpstr>'Forma 6'!VAS075_F_Kitostransport57KitosVeiklos</vt:lpstr>
      <vt:lpstr>VAS075_F_Kitostransport57KitosVeiklos</vt:lpstr>
      <vt:lpstr>'Forma 6'!VAS075_F_Kitostransport5Apskaitosveikla1</vt:lpstr>
      <vt:lpstr>VAS075_F_Kitostransport5Apskaitosveikla1</vt:lpstr>
      <vt:lpstr>'Forma 6'!VAS075_F_Kitostransport5Kitareguliuoja1</vt:lpstr>
      <vt:lpstr>VAS075_F_Kitostransport5Kitareguliuoja1</vt:lpstr>
      <vt:lpstr>'Forma 6'!VAS075_F_Lengviejiautom21IS</vt:lpstr>
      <vt:lpstr>VAS075_F_Lengviejiautom21IS</vt:lpstr>
      <vt:lpstr>'Forma 6'!VAS075_F_Lengviejiautom231GeriamojoVandens</vt:lpstr>
      <vt:lpstr>VAS075_F_Lengviejiautom231GeriamojoVandens</vt:lpstr>
      <vt:lpstr>'Forma 6'!VAS075_F_Lengviejiautom232GeriamojoVandens</vt:lpstr>
      <vt:lpstr>VAS075_F_Lengviejiautom232GeriamojoVandens</vt:lpstr>
      <vt:lpstr>'Forma 6'!VAS075_F_Lengviejiautom233GeriamojoVandens</vt:lpstr>
      <vt:lpstr>VAS075_F_Lengviejiautom233GeriamojoVandens</vt:lpstr>
      <vt:lpstr>'Forma 6'!VAS075_F_Lengviejiautom23IsViso</vt:lpstr>
      <vt:lpstr>VAS075_F_Lengviejiautom23IsViso</vt:lpstr>
      <vt:lpstr>'Forma 6'!VAS075_F_Lengviejiautom241NuotekuSurinkimas</vt:lpstr>
      <vt:lpstr>VAS075_F_Lengviejiautom241NuotekuSurinkimas</vt:lpstr>
      <vt:lpstr>'Forma 6'!VAS075_F_Lengviejiautom242NuotekuValymas</vt:lpstr>
      <vt:lpstr>VAS075_F_Lengviejiautom242NuotekuValymas</vt:lpstr>
      <vt:lpstr>'Forma 6'!VAS075_F_Lengviejiautom243NuotekuDumblo</vt:lpstr>
      <vt:lpstr>VAS075_F_Lengviejiautom243NuotekuDumblo</vt:lpstr>
      <vt:lpstr>'Forma 6'!VAS075_F_Lengviejiautom24IsViso</vt:lpstr>
      <vt:lpstr>VAS075_F_Lengviejiautom24IsViso</vt:lpstr>
      <vt:lpstr>'Forma 6'!VAS075_F_Lengviejiautom25PavirsiniuNuoteku</vt:lpstr>
      <vt:lpstr>VAS075_F_Lengviejiautom25PavirsiniuNuoteku</vt:lpstr>
      <vt:lpstr>'Forma 6'!VAS075_F_Lengviejiautom26KitosReguliuojamosios</vt:lpstr>
      <vt:lpstr>VAS075_F_Lengviejiautom26KitosReguliuojamosios</vt:lpstr>
      <vt:lpstr>'Forma 6'!VAS075_F_Lengviejiautom27KitosVeiklos</vt:lpstr>
      <vt:lpstr>VAS075_F_Lengviejiautom27KitosVeiklos</vt:lpstr>
      <vt:lpstr>'Forma 6'!VAS075_F_Lengviejiautom2Apskaitosveikla1</vt:lpstr>
      <vt:lpstr>VAS075_F_Lengviejiautom2Apskaitosveikla1</vt:lpstr>
      <vt:lpstr>'Forma 6'!VAS075_F_Lengviejiautom2Kitareguliuoja1</vt:lpstr>
      <vt:lpstr>VAS075_F_Lengviejiautom2Kitareguliuoja1</vt:lpstr>
      <vt:lpstr>'Forma 6'!VAS075_F_Lengviejiautom31IS</vt:lpstr>
      <vt:lpstr>VAS075_F_Lengviejiautom31IS</vt:lpstr>
      <vt:lpstr>'Forma 6'!VAS075_F_Lengviejiautom331GeriamojoVandens</vt:lpstr>
      <vt:lpstr>VAS075_F_Lengviejiautom331GeriamojoVandens</vt:lpstr>
      <vt:lpstr>'Forma 6'!VAS075_F_Lengviejiautom332GeriamojoVandens</vt:lpstr>
      <vt:lpstr>VAS075_F_Lengviejiautom332GeriamojoVandens</vt:lpstr>
      <vt:lpstr>'Forma 6'!VAS075_F_Lengviejiautom333GeriamojoVandens</vt:lpstr>
      <vt:lpstr>VAS075_F_Lengviejiautom333GeriamojoVandens</vt:lpstr>
      <vt:lpstr>'Forma 6'!VAS075_F_Lengviejiautom33IsViso</vt:lpstr>
      <vt:lpstr>VAS075_F_Lengviejiautom33IsViso</vt:lpstr>
      <vt:lpstr>'Forma 6'!VAS075_F_Lengviejiautom341NuotekuSurinkimas</vt:lpstr>
      <vt:lpstr>VAS075_F_Lengviejiautom341NuotekuSurinkimas</vt:lpstr>
      <vt:lpstr>'Forma 6'!VAS075_F_Lengviejiautom342NuotekuValymas</vt:lpstr>
      <vt:lpstr>VAS075_F_Lengviejiautom342NuotekuValymas</vt:lpstr>
      <vt:lpstr>'Forma 6'!VAS075_F_Lengviejiautom343NuotekuDumblo</vt:lpstr>
      <vt:lpstr>VAS075_F_Lengviejiautom343NuotekuDumblo</vt:lpstr>
      <vt:lpstr>'Forma 6'!VAS075_F_Lengviejiautom34IsViso</vt:lpstr>
      <vt:lpstr>VAS075_F_Lengviejiautom34IsViso</vt:lpstr>
      <vt:lpstr>'Forma 6'!VAS075_F_Lengviejiautom35PavirsiniuNuoteku</vt:lpstr>
      <vt:lpstr>VAS075_F_Lengviejiautom35PavirsiniuNuoteku</vt:lpstr>
      <vt:lpstr>'Forma 6'!VAS075_F_Lengviejiautom36KitosReguliuojamosios</vt:lpstr>
      <vt:lpstr>VAS075_F_Lengviejiautom36KitosReguliuojamosios</vt:lpstr>
      <vt:lpstr>'Forma 6'!VAS075_F_Lengviejiautom37KitosVeiklos</vt:lpstr>
      <vt:lpstr>VAS075_F_Lengviejiautom37KitosVeiklos</vt:lpstr>
      <vt:lpstr>'Forma 6'!VAS075_F_Lengviejiautom3Apskaitosveikla1</vt:lpstr>
      <vt:lpstr>VAS075_F_Lengviejiautom3Apskaitosveikla1</vt:lpstr>
      <vt:lpstr>'Forma 6'!VAS075_F_Lengviejiautom3Kitareguliuoja1</vt:lpstr>
      <vt:lpstr>VAS075_F_Lengviejiautom3Kitareguliuoja1</vt:lpstr>
      <vt:lpstr>'Forma 6'!VAS075_F_Lengviejiautom41IS</vt:lpstr>
      <vt:lpstr>VAS075_F_Lengviejiautom41IS</vt:lpstr>
      <vt:lpstr>'Forma 6'!VAS075_F_Lengviejiautom431GeriamojoVandens</vt:lpstr>
      <vt:lpstr>VAS075_F_Lengviejiautom431GeriamojoVandens</vt:lpstr>
      <vt:lpstr>'Forma 6'!VAS075_F_Lengviejiautom432GeriamojoVandens</vt:lpstr>
      <vt:lpstr>VAS075_F_Lengviejiautom432GeriamojoVandens</vt:lpstr>
      <vt:lpstr>'Forma 6'!VAS075_F_Lengviejiautom433GeriamojoVandens</vt:lpstr>
      <vt:lpstr>VAS075_F_Lengviejiautom433GeriamojoVandens</vt:lpstr>
      <vt:lpstr>'Forma 6'!VAS075_F_Lengviejiautom43IsViso</vt:lpstr>
      <vt:lpstr>VAS075_F_Lengviejiautom43IsViso</vt:lpstr>
      <vt:lpstr>'Forma 6'!VAS075_F_Lengviejiautom441NuotekuSurinkimas</vt:lpstr>
      <vt:lpstr>VAS075_F_Lengviejiautom441NuotekuSurinkimas</vt:lpstr>
      <vt:lpstr>'Forma 6'!VAS075_F_Lengviejiautom442NuotekuValymas</vt:lpstr>
      <vt:lpstr>VAS075_F_Lengviejiautom442NuotekuValymas</vt:lpstr>
      <vt:lpstr>'Forma 6'!VAS075_F_Lengviejiautom443NuotekuDumblo</vt:lpstr>
      <vt:lpstr>VAS075_F_Lengviejiautom443NuotekuDumblo</vt:lpstr>
      <vt:lpstr>'Forma 6'!VAS075_F_Lengviejiautom44IsViso</vt:lpstr>
      <vt:lpstr>VAS075_F_Lengviejiautom44IsViso</vt:lpstr>
      <vt:lpstr>'Forma 6'!VAS075_F_Lengviejiautom45PavirsiniuNuoteku</vt:lpstr>
      <vt:lpstr>VAS075_F_Lengviejiautom45PavirsiniuNuoteku</vt:lpstr>
      <vt:lpstr>'Forma 6'!VAS075_F_Lengviejiautom46KitosReguliuojamosios</vt:lpstr>
      <vt:lpstr>VAS075_F_Lengviejiautom46KitosReguliuojamosios</vt:lpstr>
      <vt:lpstr>'Forma 6'!VAS075_F_Lengviejiautom47KitosVeiklos</vt:lpstr>
      <vt:lpstr>VAS075_F_Lengviejiautom47KitosVeiklos</vt:lpstr>
      <vt:lpstr>'Forma 6'!VAS075_F_Lengviejiautom4Apskaitosveikla1</vt:lpstr>
      <vt:lpstr>VAS075_F_Lengviejiautom4Apskaitosveikla1</vt:lpstr>
      <vt:lpstr>'Forma 6'!VAS075_F_Lengviejiautom4Kitareguliuoja1</vt:lpstr>
      <vt:lpstr>VAS075_F_Lengviejiautom4Kitareguliuoja1</vt:lpstr>
      <vt:lpstr>'Forma 6'!VAS075_F_Lengviejiautom51IS</vt:lpstr>
      <vt:lpstr>VAS075_F_Lengviejiautom51IS</vt:lpstr>
      <vt:lpstr>'Forma 6'!VAS075_F_Lengviejiautom531GeriamojoVandens</vt:lpstr>
      <vt:lpstr>VAS075_F_Lengviejiautom531GeriamojoVandens</vt:lpstr>
      <vt:lpstr>'Forma 6'!VAS075_F_Lengviejiautom532GeriamojoVandens</vt:lpstr>
      <vt:lpstr>VAS075_F_Lengviejiautom532GeriamojoVandens</vt:lpstr>
      <vt:lpstr>'Forma 6'!VAS075_F_Lengviejiautom533GeriamojoVandens</vt:lpstr>
      <vt:lpstr>VAS075_F_Lengviejiautom533GeriamojoVandens</vt:lpstr>
      <vt:lpstr>'Forma 6'!VAS075_F_Lengviejiautom53IsViso</vt:lpstr>
      <vt:lpstr>VAS075_F_Lengviejiautom53IsViso</vt:lpstr>
      <vt:lpstr>'Forma 6'!VAS075_F_Lengviejiautom541NuotekuSurinkimas</vt:lpstr>
      <vt:lpstr>VAS075_F_Lengviejiautom541NuotekuSurinkimas</vt:lpstr>
      <vt:lpstr>'Forma 6'!VAS075_F_Lengviejiautom542NuotekuValymas</vt:lpstr>
      <vt:lpstr>VAS075_F_Lengviejiautom542NuotekuValymas</vt:lpstr>
      <vt:lpstr>'Forma 6'!VAS075_F_Lengviejiautom543NuotekuDumblo</vt:lpstr>
      <vt:lpstr>VAS075_F_Lengviejiautom543NuotekuDumblo</vt:lpstr>
      <vt:lpstr>'Forma 6'!VAS075_F_Lengviejiautom54IsViso</vt:lpstr>
      <vt:lpstr>VAS075_F_Lengviejiautom54IsViso</vt:lpstr>
      <vt:lpstr>'Forma 6'!VAS075_F_Lengviejiautom55PavirsiniuNuoteku</vt:lpstr>
      <vt:lpstr>VAS075_F_Lengviejiautom55PavirsiniuNuoteku</vt:lpstr>
      <vt:lpstr>'Forma 6'!VAS075_F_Lengviejiautom56KitosReguliuojamosios</vt:lpstr>
      <vt:lpstr>VAS075_F_Lengviejiautom56KitosReguliuojamosios</vt:lpstr>
      <vt:lpstr>'Forma 6'!VAS075_F_Lengviejiautom57KitosVeiklos</vt:lpstr>
      <vt:lpstr>VAS075_F_Lengviejiautom57KitosVeiklos</vt:lpstr>
      <vt:lpstr>'Forma 6'!VAS075_F_Lengviejiautom5Apskaitosveikla1</vt:lpstr>
      <vt:lpstr>VAS075_F_Lengviejiautom5Apskaitosveikla1</vt:lpstr>
      <vt:lpstr>'Forma 6'!VAS075_F_Lengviejiautom5Kitareguliuoja1</vt:lpstr>
      <vt:lpstr>VAS075_F_Lengviejiautom5Kitareguliuoja1</vt:lpstr>
      <vt:lpstr>'Forma 6'!VAS075_F_Masinosiriranga21IS</vt:lpstr>
      <vt:lpstr>VAS075_F_Masinosiriranga21IS</vt:lpstr>
      <vt:lpstr>'Forma 6'!VAS075_F_Masinosiriranga231GeriamojoVandens</vt:lpstr>
      <vt:lpstr>VAS075_F_Masinosiriranga231GeriamojoVandens</vt:lpstr>
      <vt:lpstr>'Forma 6'!VAS075_F_Masinosiriranga232GeriamojoVandens</vt:lpstr>
      <vt:lpstr>VAS075_F_Masinosiriranga232GeriamojoVandens</vt:lpstr>
      <vt:lpstr>'Forma 6'!VAS075_F_Masinosiriranga233GeriamojoVandens</vt:lpstr>
      <vt:lpstr>VAS075_F_Masinosiriranga233GeriamojoVandens</vt:lpstr>
      <vt:lpstr>'Forma 6'!VAS075_F_Masinosiriranga23IsViso</vt:lpstr>
      <vt:lpstr>VAS075_F_Masinosiriranga23IsViso</vt:lpstr>
      <vt:lpstr>'Forma 6'!VAS075_F_Masinosiriranga241NuotekuSurinkimas</vt:lpstr>
      <vt:lpstr>VAS075_F_Masinosiriranga241NuotekuSurinkimas</vt:lpstr>
      <vt:lpstr>'Forma 6'!VAS075_F_Masinosiriranga242NuotekuValymas</vt:lpstr>
      <vt:lpstr>VAS075_F_Masinosiriranga242NuotekuValymas</vt:lpstr>
      <vt:lpstr>'Forma 6'!VAS075_F_Masinosiriranga243NuotekuDumblo</vt:lpstr>
      <vt:lpstr>VAS075_F_Masinosiriranga243NuotekuDumblo</vt:lpstr>
      <vt:lpstr>'Forma 6'!VAS075_F_Masinosiriranga24IsViso</vt:lpstr>
      <vt:lpstr>VAS075_F_Masinosiriranga24IsViso</vt:lpstr>
      <vt:lpstr>'Forma 6'!VAS075_F_Masinosiriranga25PavirsiniuNuoteku</vt:lpstr>
      <vt:lpstr>VAS075_F_Masinosiriranga25PavirsiniuNuoteku</vt:lpstr>
      <vt:lpstr>'Forma 6'!VAS075_F_Masinosiriranga26KitosReguliuojamosios</vt:lpstr>
      <vt:lpstr>VAS075_F_Masinosiriranga26KitosReguliuojamosios</vt:lpstr>
      <vt:lpstr>'Forma 6'!VAS075_F_Masinosiriranga27KitosVeiklos</vt:lpstr>
      <vt:lpstr>VAS075_F_Masinosiriranga27KitosVeiklos</vt:lpstr>
      <vt:lpstr>'Forma 6'!VAS075_F_Masinosiriranga2Apskaitosveikla1</vt:lpstr>
      <vt:lpstr>VAS075_F_Masinosiriranga2Apskaitosveikla1</vt:lpstr>
      <vt:lpstr>'Forma 6'!VAS075_F_Masinosiriranga2Kitareguliuoja1</vt:lpstr>
      <vt:lpstr>VAS075_F_Masinosiriranga2Kitareguliuoja1</vt:lpstr>
      <vt:lpstr>'Forma 6'!VAS075_F_Masinosiriranga31IS</vt:lpstr>
      <vt:lpstr>VAS075_F_Masinosiriranga31IS</vt:lpstr>
      <vt:lpstr>'Forma 6'!VAS075_F_Masinosiriranga331GeriamojoVandens</vt:lpstr>
      <vt:lpstr>VAS075_F_Masinosiriranga331GeriamojoVandens</vt:lpstr>
      <vt:lpstr>'Forma 6'!VAS075_F_Masinosiriranga332GeriamojoVandens</vt:lpstr>
      <vt:lpstr>VAS075_F_Masinosiriranga332GeriamojoVandens</vt:lpstr>
      <vt:lpstr>'Forma 6'!VAS075_F_Masinosiriranga333GeriamojoVandens</vt:lpstr>
      <vt:lpstr>VAS075_F_Masinosiriranga333GeriamojoVandens</vt:lpstr>
      <vt:lpstr>'Forma 6'!VAS075_F_Masinosiriranga33IsViso</vt:lpstr>
      <vt:lpstr>VAS075_F_Masinosiriranga33IsViso</vt:lpstr>
      <vt:lpstr>'Forma 6'!VAS075_F_Masinosiriranga341NuotekuSurinkimas</vt:lpstr>
      <vt:lpstr>VAS075_F_Masinosiriranga341NuotekuSurinkimas</vt:lpstr>
      <vt:lpstr>'Forma 6'!VAS075_F_Masinosiriranga342NuotekuValymas</vt:lpstr>
      <vt:lpstr>VAS075_F_Masinosiriranga342NuotekuValymas</vt:lpstr>
      <vt:lpstr>'Forma 6'!VAS075_F_Masinosiriranga343NuotekuDumblo</vt:lpstr>
      <vt:lpstr>VAS075_F_Masinosiriranga343NuotekuDumblo</vt:lpstr>
      <vt:lpstr>'Forma 6'!VAS075_F_Masinosiriranga34IsViso</vt:lpstr>
      <vt:lpstr>VAS075_F_Masinosiriranga34IsViso</vt:lpstr>
      <vt:lpstr>'Forma 6'!VAS075_F_Masinosiriranga35PavirsiniuNuoteku</vt:lpstr>
      <vt:lpstr>VAS075_F_Masinosiriranga35PavirsiniuNuoteku</vt:lpstr>
      <vt:lpstr>'Forma 6'!VAS075_F_Masinosiriranga36KitosReguliuojamosios</vt:lpstr>
      <vt:lpstr>VAS075_F_Masinosiriranga36KitosReguliuojamosios</vt:lpstr>
      <vt:lpstr>'Forma 6'!VAS075_F_Masinosiriranga37KitosVeiklos</vt:lpstr>
      <vt:lpstr>VAS075_F_Masinosiriranga37KitosVeiklos</vt:lpstr>
      <vt:lpstr>'Forma 6'!VAS075_F_Masinosiriranga3Apskaitosveikla1</vt:lpstr>
      <vt:lpstr>VAS075_F_Masinosiriranga3Apskaitosveikla1</vt:lpstr>
      <vt:lpstr>'Forma 6'!VAS075_F_Masinosiriranga3Kitareguliuoja1</vt:lpstr>
      <vt:lpstr>VAS075_F_Masinosiriranga3Kitareguliuoja1</vt:lpstr>
      <vt:lpstr>'Forma 6'!VAS075_F_Masinosiriranga41IS</vt:lpstr>
      <vt:lpstr>VAS075_F_Masinosiriranga41IS</vt:lpstr>
      <vt:lpstr>'Forma 6'!VAS075_F_Masinosiriranga431GeriamojoVandens</vt:lpstr>
      <vt:lpstr>VAS075_F_Masinosiriranga431GeriamojoVandens</vt:lpstr>
      <vt:lpstr>'Forma 6'!VAS075_F_Masinosiriranga432GeriamojoVandens</vt:lpstr>
      <vt:lpstr>VAS075_F_Masinosiriranga432GeriamojoVandens</vt:lpstr>
      <vt:lpstr>'Forma 6'!VAS075_F_Masinosiriranga433GeriamojoVandens</vt:lpstr>
      <vt:lpstr>VAS075_F_Masinosiriranga433GeriamojoVandens</vt:lpstr>
      <vt:lpstr>'Forma 6'!VAS075_F_Masinosiriranga43IsViso</vt:lpstr>
      <vt:lpstr>VAS075_F_Masinosiriranga43IsViso</vt:lpstr>
      <vt:lpstr>'Forma 6'!VAS075_F_Masinosiriranga441NuotekuSurinkimas</vt:lpstr>
      <vt:lpstr>VAS075_F_Masinosiriranga441NuotekuSurinkimas</vt:lpstr>
      <vt:lpstr>'Forma 6'!VAS075_F_Masinosiriranga442NuotekuValymas</vt:lpstr>
      <vt:lpstr>VAS075_F_Masinosiriranga442NuotekuValymas</vt:lpstr>
      <vt:lpstr>'Forma 6'!VAS075_F_Masinosiriranga443NuotekuDumblo</vt:lpstr>
      <vt:lpstr>VAS075_F_Masinosiriranga443NuotekuDumblo</vt:lpstr>
      <vt:lpstr>'Forma 6'!VAS075_F_Masinosiriranga44IsViso</vt:lpstr>
      <vt:lpstr>VAS075_F_Masinosiriranga44IsViso</vt:lpstr>
      <vt:lpstr>'Forma 6'!VAS075_F_Masinosiriranga45PavirsiniuNuoteku</vt:lpstr>
      <vt:lpstr>VAS075_F_Masinosiriranga45PavirsiniuNuoteku</vt:lpstr>
      <vt:lpstr>'Forma 6'!VAS075_F_Masinosiriranga46KitosReguliuojamosios</vt:lpstr>
      <vt:lpstr>VAS075_F_Masinosiriranga46KitosReguliuojamosios</vt:lpstr>
      <vt:lpstr>'Forma 6'!VAS075_F_Masinosiriranga47KitosVeiklos</vt:lpstr>
      <vt:lpstr>VAS075_F_Masinosiriranga47KitosVeiklos</vt:lpstr>
      <vt:lpstr>'Forma 6'!VAS075_F_Masinosiriranga4Apskaitosveikla1</vt:lpstr>
      <vt:lpstr>VAS075_F_Masinosiriranga4Apskaitosveikla1</vt:lpstr>
      <vt:lpstr>'Forma 6'!VAS075_F_Masinosiriranga4Kitareguliuoja1</vt:lpstr>
      <vt:lpstr>VAS075_F_Masinosiriranga4Kitareguliuoja1</vt:lpstr>
      <vt:lpstr>'Forma 6'!VAS075_F_Masinosiriranga51IS</vt:lpstr>
      <vt:lpstr>VAS075_F_Masinosiriranga51IS</vt:lpstr>
      <vt:lpstr>'Forma 6'!VAS075_F_Masinosiriranga531GeriamojoVandens</vt:lpstr>
      <vt:lpstr>VAS075_F_Masinosiriranga531GeriamojoVandens</vt:lpstr>
      <vt:lpstr>'Forma 6'!VAS075_F_Masinosiriranga532GeriamojoVandens</vt:lpstr>
      <vt:lpstr>VAS075_F_Masinosiriranga532GeriamojoVandens</vt:lpstr>
      <vt:lpstr>'Forma 6'!VAS075_F_Masinosiriranga533GeriamojoVandens</vt:lpstr>
      <vt:lpstr>VAS075_F_Masinosiriranga533GeriamojoVandens</vt:lpstr>
      <vt:lpstr>'Forma 6'!VAS075_F_Masinosiriranga53IsViso</vt:lpstr>
      <vt:lpstr>VAS075_F_Masinosiriranga53IsViso</vt:lpstr>
      <vt:lpstr>'Forma 6'!VAS075_F_Masinosiriranga541NuotekuSurinkimas</vt:lpstr>
      <vt:lpstr>VAS075_F_Masinosiriranga541NuotekuSurinkimas</vt:lpstr>
      <vt:lpstr>'Forma 6'!VAS075_F_Masinosiriranga542NuotekuValymas</vt:lpstr>
      <vt:lpstr>VAS075_F_Masinosiriranga542NuotekuValymas</vt:lpstr>
      <vt:lpstr>'Forma 6'!VAS075_F_Masinosiriranga543NuotekuDumblo</vt:lpstr>
      <vt:lpstr>VAS075_F_Masinosiriranga543NuotekuDumblo</vt:lpstr>
      <vt:lpstr>'Forma 6'!VAS075_F_Masinosiriranga54IsViso</vt:lpstr>
      <vt:lpstr>VAS075_F_Masinosiriranga54IsViso</vt:lpstr>
      <vt:lpstr>'Forma 6'!VAS075_F_Masinosiriranga55PavirsiniuNuoteku</vt:lpstr>
      <vt:lpstr>VAS075_F_Masinosiriranga55PavirsiniuNuoteku</vt:lpstr>
      <vt:lpstr>'Forma 6'!VAS075_F_Masinosiriranga56KitosReguliuojamosios</vt:lpstr>
      <vt:lpstr>VAS075_F_Masinosiriranga56KitosReguliuojamosios</vt:lpstr>
      <vt:lpstr>'Forma 6'!VAS075_F_Masinosiriranga57KitosVeiklos</vt:lpstr>
      <vt:lpstr>VAS075_F_Masinosiriranga57KitosVeiklos</vt:lpstr>
      <vt:lpstr>'Forma 6'!VAS075_F_Masinosiriranga5Apskaitosveikla1</vt:lpstr>
      <vt:lpstr>VAS075_F_Masinosiriranga5Apskaitosveikla1</vt:lpstr>
      <vt:lpstr>'Forma 6'!VAS075_F_Masinosiriranga5Kitareguliuoja1</vt:lpstr>
      <vt:lpstr>VAS075_F_Masinosiriranga5Kitareguliuoja1</vt:lpstr>
      <vt:lpstr>'Forma 6'!VAS075_F_Nematerialusis21IS</vt:lpstr>
      <vt:lpstr>VAS075_F_Nematerialusis21IS</vt:lpstr>
      <vt:lpstr>'Forma 6'!VAS075_F_Nematerialusis231GeriamojoVandens</vt:lpstr>
      <vt:lpstr>VAS075_F_Nematerialusis231GeriamojoVandens</vt:lpstr>
      <vt:lpstr>'Forma 6'!VAS075_F_Nematerialusis232GeriamojoVandens</vt:lpstr>
      <vt:lpstr>VAS075_F_Nematerialusis232GeriamojoVandens</vt:lpstr>
      <vt:lpstr>'Forma 6'!VAS075_F_Nematerialusis233GeriamojoVandens</vt:lpstr>
      <vt:lpstr>VAS075_F_Nematerialusis233GeriamojoVandens</vt:lpstr>
      <vt:lpstr>'Forma 6'!VAS075_F_Nematerialusis23IsViso</vt:lpstr>
      <vt:lpstr>VAS075_F_Nematerialusis23IsViso</vt:lpstr>
      <vt:lpstr>'Forma 6'!VAS075_F_Nematerialusis241NuotekuSurinkimas</vt:lpstr>
      <vt:lpstr>VAS075_F_Nematerialusis241NuotekuSurinkimas</vt:lpstr>
      <vt:lpstr>'Forma 6'!VAS075_F_Nematerialusis242NuotekuValymas</vt:lpstr>
      <vt:lpstr>VAS075_F_Nematerialusis242NuotekuValymas</vt:lpstr>
      <vt:lpstr>'Forma 6'!VAS075_F_Nematerialusis243NuotekuDumblo</vt:lpstr>
      <vt:lpstr>VAS075_F_Nematerialusis243NuotekuDumblo</vt:lpstr>
      <vt:lpstr>'Forma 6'!VAS075_F_Nematerialusis24IsViso</vt:lpstr>
      <vt:lpstr>VAS075_F_Nematerialusis24IsViso</vt:lpstr>
      <vt:lpstr>'Forma 6'!VAS075_F_Nematerialusis25PavirsiniuNuoteku</vt:lpstr>
      <vt:lpstr>VAS075_F_Nematerialusis25PavirsiniuNuoteku</vt:lpstr>
      <vt:lpstr>'Forma 6'!VAS075_F_Nematerialusis26KitosReguliuojamosios</vt:lpstr>
      <vt:lpstr>VAS075_F_Nematerialusis26KitosReguliuojamosios</vt:lpstr>
      <vt:lpstr>'Forma 6'!VAS075_F_Nematerialusis27KitosVeiklos</vt:lpstr>
      <vt:lpstr>VAS075_F_Nematerialusis27KitosVeiklos</vt:lpstr>
      <vt:lpstr>'Forma 6'!VAS075_F_Nematerialusis2Apskaitosveikla1</vt:lpstr>
      <vt:lpstr>VAS075_F_Nematerialusis2Apskaitosveikla1</vt:lpstr>
      <vt:lpstr>'Forma 6'!VAS075_F_Nematerialusis2Kitareguliuoja1</vt:lpstr>
      <vt:lpstr>VAS075_F_Nematerialusis2Kitareguliuoja1</vt:lpstr>
      <vt:lpstr>'Forma 6'!VAS075_F_Nematerialusis31IS</vt:lpstr>
      <vt:lpstr>VAS075_F_Nematerialusis31IS</vt:lpstr>
      <vt:lpstr>'Forma 6'!VAS075_F_Nematerialusis331GeriamojoVandens</vt:lpstr>
      <vt:lpstr>VAS075_F_Nematerialusis331GeriamojoVandens</vt:lpstr>
      <vt:lpstr>'Forma 6'!VAS075_F_Nematerialusis332GeriamojoVandens</vt:lpstr>
      <vt:lpstr>VAS075_F_Nematerialusis332GeriamojoVandens</vt:lpstr>
      <vt:lpstr>'Forma 6'!VAS075_F_Nematerialusis333GeriamojoVandens</vt:lpstr>
      <vt:lpstr>VAS075_F_Nematerialusis333GeriamojoVandens</vt:lpstr>
      <vt:lpstr>'Forma 6'!VAS075_F_Nematerialusis33IsViso</vt:lpstr>
      <vt:lpstr>VAS075_F_Nematerialusis33IsViso</vt:lpstr>
      <vt:lpstr>'Forma 6'!VAS075_F_Nematerialusis341NuotekuSurinkimas</vt:lpstr>
      <vt:lpstr>VAS075_F_Nematerialusis341NuotekuSurinkimas</vt:lpstr>
      <vt:lpstr>'Forma 6'!VAS075_F_Nematerialusis342NuotekuValymas</vt:lpstr>
      <vt:lpstr>VAS075_F_Nematerialusis342NuotekuValymas</vt:lpstr>
      <vt:lpstr>'Forma 6'!VAS075_F_Nematerialusis343NuotekuDumblo</vt:lpstr>
      <vt:lpstr>VAS075_F_Nematerialusis343NuotekuDumblo</vt:lpstr>
      <vt:lpstr>'Forma 6'!VAS075_F_Nematerialusis34IsViso</vt:lpstr>
      <vt:lpstr>VAS075_F_Nematerialusis34IsViso</vt:lpstr>
      <vt:lpstr>'Forma 6'!VAS075_F_Nematerialusis35PavirsiniuNuoteku</vt:lpstr>
      <vt:lpstr>VAS075_F_Nematerialusis35PavirsiniuNuoteku</vt:lpstr>
      <vt:lpstr>'Forma 6'!VAS075_F_Nematerialusis36KitosReguliuojamosios</vt:lpstr>
      <vt:lpstr>VAS075_F_Nematerialusis36KitosReguliuojamosios</vt:lpstr>
      <vt:lpstr>'Forma 6'!VAS075_F_Nematerialusis37KitosVeiklos</vt:lpstr>
      <vt:lpstr>VAS075_F_Nematerialusis37KitosVeiklos</vt:lpstr>
      <vt:lpstr>'Forma 6'!VAS075_F_Nematerialusis3Apskaitosveikla1</vt:lpstr>
      <vt:lpstr>VAS075_F_Nematerialusis3Apskaitosveikla1</vt:lpstr>
      <vt:lpstr>'Forma 6'!VAS075_F_Nematerialusis3Kitareguliuoja1</vt:lpstr>
      <vt:lpstr>VAS075_F_Nematerialusis3Kitareguliuoja1</vt:lpstr>
      <vt:lpstr>'Forma 6'!VAS075_F_Nematerialusis41IS</vt:lpstr>
      <vt:lpstr>VAS075_F_Nematerialusis41IS</vt:lpstr>
      <vt:lpstr>'Forma 6'!VAS075_F_Nematerialusis431GeriamojoVandens</vt:lpstr>
      <vt:lpstr>VAS075_F_Nematerialusis431GeriamojoVandens</vt:lpstr>
      <vt:lpstr>'Forma 6'!VAS075_F_Nematerialusis432GeriamojoVandens</vt:lpstr>
      <vt:lpstr>VAS075_F_Nematerialusis432GeriamojoVandens</vt:lpstr>
      <vt:lpstr>'Forma 6'!VAS075_F_Nematerialusis433GeriamojoVandens</vt:lpstr>
      <vt:lpstr>VAS075_F_Nematerialusis433GeriamojoVandens</vt:lpstr>
      <vt:lpstr>'Forma 6'!VAS075_F_Nematerialusis43IsViso</vt:lpstr>
      <vt:lpstr>VAS075_F_Nematerialusis43IsViso</vt:lpstr>
      <vt:lpstr>'Forma 6'!VAS075_F_Nematerialusis441NuotekuSurinkimas</vt:lpstr>
      <vt:lpstr>VAS075_F_Nematerialusis441NuotekuSurinkimas</vt:lpstr>
      <vt:lpstr>'Forma 6'!VAS075_F_Nematerialusis442NuotekuValymas</vt:lpstr>
      <vt:lpstr>VAS075_F_Nematerialusis442NuotekuValymas</vt:lpstr>
      <vt:lpstr>'Forma 6'!VAS075_F_Nematerialusis443NuotekuDumblo</vt:lpstr>
      <vt:lpstr>VAS075_F_Nematerialusis443NuotekuDumblo</vt:lpstr>
      <vt:lpstr>'Forma 6'!VAS075_F_Nematerialusis44IsViso</vt:lpstr>
      <vt:lpstr>VAS075_F_Nematerialusis44IsViso</vt:lpstr>
      <vt:lpstr>'Forma 6'!VAS075_F_Nematerialusis45PavirsiniuNuoteku</vt:lpstr>
      <vt:lpstr>VAS075_F_Nematerialusis45PavirsiniuNuoteku</vt:lpstr>
      <vt:lpstr>'Forma 6'!VAS075_F_Nematerialusis46KitosReguliuojamosios</vt:lpstr>
      <vt:lpstr>VAS075_F_Nematerialusis46KitosReguliuojamosios</vt:lpstr>
      <vt:lpstr>'Forma 6'!VAS075_F_Nematerialusis47KitosVeiklos</vt:lpstr>
      <vt:lpstr>VAS075_F_Nematerialusis47KitosVeiklos</vt:lpstr>
      <vt:lpstr>'Forma 6'!VAS075_F_Nematerialusis4Apskaitosveikla1</vt:lpstr>
      <vt:lpstr>VAS075_F_Nematerialusis4Apskaitosveikla1</vt:lpstr>
      <vt:lpstr>'Forma 6'!VAS075_F_Nematerialusis4Kitareguliuoja1</vt:lpstr>
      <vt:lpstr>VAS075_F_Nematerialusis4Kitareguliuoja1</vt:lpstr>
      <vt:lpstr>'Forma 6'!VAS075_F_Nematerialusis51IS</vt:lpstr>
      <vt:lpstr>VAS075_F_Nematerialusis51IS</vt:lpstr>
      <vt:lpstr>'Forma 6'!VAS075_F_Nematerialusis531GeriamojoVandens</vt:lpstr>
      <vt:lpstr>VAS075_F_Nematerialusis531GeriamojoVandens</vt:lpstr>
      <vt:lpstr>'Forma 6'!VAS075_F_Nematerialusis532GeriamojoVandens</vt:lpstr>
      <vt:lpstr>VAS075_F_Nematerialusis532GeriamojoVandens</vt:lpstr>
      <vt:lpstr>'Forma 6'!VAS075_F_Nematerialusis533GeriamojoVandens</vt:lpstr>
      <vt:lpstr>VAS075_F_Nematerialusis533GeriamojoVandens</vt:lpstr>
      <vt:lpstr>'Forma 6'!VAS075_F_Nematerialusis53IsViso</vt:lpstr>
      <vt:lpstr>VAS075_F_Nematerialusis53IsViso</vt:lpstr>
      <vt:lpstr>'Forma 6'!VAS075_F_Nematerialusis541NuotekuSurinkimas</vt:lpstr>
      <vt:lpstr>VAS075_F_Nematerialusis541NuotekuSurinkimas</vt:lpstr>
      <vt:lpstr>'Forma 6'!VAS075_F_Nematerialusis542NuotekuValymas</vt:lpstr>
      <vt:lpstr>VAS075_F_Nematerialusis542NuotekuValymas</vt:lpstr>
      <vt:lpstr>'Forma 6'!VAS075_F_Nematerialusis543NuotekuDumblo</vt:lpstr>
      <vt:lpstr>VAS075_F_Nematerialusis543NuotekuDumblo</vt:lpstr>
      <vt:lpstr>'Forma 6'!VAS075_F_Nematerialusis54IsViso</vt:lpstr>
      <vt:lpstr>VAS075_F_Nematerialusis54IsViso</vt:lpstr>
      <vt:lpstr>'Forma 6'!VAS075_F_Nematerialusis55PavirsiniuNuoteku</vt:lpstr>
      <vt:lpstr>VAS075_F_Nematerialusis55PavirsiniuNuoteku</vt:lpstr>
      <vt:lpstr>'Forma 6'!VAS075_F_Nematerialusis56KitosReguliuojamosios</vt:lpstr>
      <vt:lpstr>VAS075_F_Nematerialusis56KitosReguliuojamosios</vt:lpstr>
      <vt:lpstr>'Forma 6'!VAS075_F_Nematerialusis57KitosVeiklos</vt:lpstr>
      <vt:lpstr>VAS075_F_Nematerialusis57KitosVeiklos</vt:lpstr>
      <vt:lpstr>'Forma 6'!VAS075_F_Nematerialusis5Apskaitosveikla1</vt:lpstr>
      <vt:lpstr>VAS075_F_Nematerialusis5Apskaitosveikla1</vt:lpstr>
      <vt:lpstr>'Forma 6'!VAS075_F_Nematerialusis5Kitareguliuoja1</vt:lpstr>
      <vt:lpstr>VAS075_F_Nematerialusis5Kitareguliuoja1</vt:lpstr>
      <vt:lpstr>'Forma 6'!VAS075_F_Netiesiogiaipa11IS</vt:lpstr>
      <vt:lpstr>VAS075_F_Netiesiogiaipa11IS</vt:lpstr>
      <vt:lpstr>'Forma 6'!VAS075_F_Netiesiogiaipa131GeriamojoVandens</vt:lpstr>
      <vt:lpstr>VAS075_F_Netiesiogiaipa131GeriamojoVandens</vt:lpstr>
      <vt:lpstr>'Forma 6'!VAS075_F_Netiesiogiaipa132GeriamojoVandens</vt:lpstr>
      <vt:lpstr>VAS075_F_Netiesiogiaipa132GeriamojoVandens</vt:lpstr>
      <vt:lpstr>'Forma 6'!VAS075_F_Netiesiogiaipa133GeriamojoVandens</vt:lpstr>
      <vt:lpstr>VAS075_F_Netiesiogiaipa133GeriamojoVandens</vt:lpstr>
      <vt:lpstr>'Forma 6'!VAS075_F_Netiesiogiaipa13IsViso</vt:lpstr>
      <vt:lpstr>VAS075_F_Netiesiogiaipa13IsViso</vt:lpstr>
      <vt:lpstr>'Forma 6'!VAS075_F_Netiesiogiaipa141NuotekuSurinkimas</vt:lpstr>
      <vt:lpstr>VAS075_F_Netiesiogiaipa141NuotekuSurinkimas</vt:lpstr>
      <vt:lpstr>'Forma 6'!VAS075_F_Netiesiogiaipa142NuotekuValymas</vt:lpstr>
      <vt:lpstr>VAS075_F_Netiesiogiaipa142NuotekuValymas</vt:lpstr>
      <vt:lpstr>'Forma 6'!VAS075_F_Netiesiogiaipa143NuotekuDumblo</vt:lpstr>
      <vt:lpstr>VAS075_F_Netiesiogiaipa143NuotekuDumblo</vt:lpstr>
      <vt:lpstr>'Forma 6'!VAS075_F_Netiesiogiaipa14IsViso</vt:lpstr>
      <vt:lpstr>VAS075_F_Netiesiogiaipa14IsViso</vt:lpstr>
      <vt:lpstr>'Forma 6'!VAS075_F_Netiesiogiaipa15PavirsiniuNuoteku</vt:lpstr>
      <vt:lpstr>VAS075_F_Netiesiogiaipa15PavirsiniuNuoteku</vt:lpstr>
      <vt:lpstr>'Forma 6'!VAS075_F_Netiesiogiaipa16KitosReguliuojamosios</vt:lpstr>
      <vt:lpstr>VAS075_F_Netiesiogiaipa16KitosReguliuojamosios</vt:lpstr>
      <vt:lpstr>'Forma 6'!VAS075_F_Netiesiogiaipa17KitosVeiklos</vt:lpstr>
      <vt:lpstr>VAS075_F_Netiesiogiaipa17KitosVeiklos</vt:lpstr>
      <vt:lpstr>'Forma 6'!VAS075_F_Netiesiogiaipa1Apskaitosveikla1</vt:lpstr>
      <vt:lpstr>VAS075_F_Netiesiogiaipa1Apskaitosveikla1</vt:lpstr>
      <vt:lpstr>'Forma 6'!VAS075_F_Netiesiogiaipa1Kitareguliuoja1</vt:lpstr>
      <vt:lpstr>VAS075_F_Netiesiogiaipa1Kitareguliuoja1</vt:lpstr>
      <vt:lpstr>'Forma 6'!VAS075_F_Nuotekuirdumbl21IS</vt:lpstr>
      <vt:lpstr>VAS075_F_Nuotekuirdumbl21IS</vt:lpstr>
      <vt:lpstr>'Forma 6'!VAS075_F_Nuotekuirdumbl231GeriamojoVandens</vt:lpstr>
      <vt:lpstr>VAS075_F_Nuotekuirdumbl231GeriamojoVandens</vt:lpstr>
      <vt:lpstr>'Forma 6'!VAS075_F_Nuotekuirdumbl232GeriamojoVandens</vt:lpstr>
      <vt:lpstr>VAS075_F_Nuotekuirdumbl232GeriamojoVandens</vt:lpstr>
      <vt:lpstr>'Forma 6'!VAS075_F_Nuotekuirdumbl233GeriamojoVandens</vt:lpstr>
      <vt:lpstr>VAS075_F_Nuotekuirdumbl233GeriamojoVandens</vt:lpstr>
      <vt:lpstr>'Forma 6'!VAS075_F_Nuotekuirdumbl23IsViso</vt:lpstr>
      <vt:lpstr>VAS075_F_Nuotekuirdumbl23IsViso</vt:lpstr>
      <vt:lpstr>'Forma 6'!VAS075_F_Nuotekuirdumbl241NuotekuSurinkimas</vt:lpstr>
      <vt:lpstr>VAS075_F_Nuotekuirdumbl241NuotekuSurinkimas</vt:lpstr>
      <vt:lpstr>'Forma 6'!VAS075_F_Nuotekuirdumbl242NuotekuValymas</vt:lpstr>
      <vt:lpstr>VAS075_F_Nuotekuirdumbl242NuotekuValymas</vt:lpstr>
      <vt:lpstr>'Forma 6'!VAS075_F_Nuotekuirdumbl243NuotekuDumblo</vt:lpstr>
      <vt:lpstr>VAS075_F_Nuotekuirdumbl243NuotekuDumblo</vt:lpstr>
      <vt:lpstr>'Forma 6'!VAS075_F_Nuotekuirdumbl24IsViso</vt:lpstr>
      <vt:lpstr>VAS075_F_Nuotekuirdumbl24IsViso</vt:lpstr>
      <vt:lpstr>'Forma 6'!VAS075_F_Nuotekuirdumbl25PavirsiniuNuoteku</vt:lpstr>
      <vt:lpstr>VAS075_F_Nuotekuirdumbl25PavirsiniuNuoteku</vt:lpstr>
      <vt:lpstr>'Forma 6'!VAS075_F_Nuotekuirdumbl26KitosReguliuojamosios</vt:lpstr>
      <vt:lpstr>VAS075_F_Nuotekuirdumbl26KitosReguliuojamosios</vt:lpstr>
      <vt:lpstr>'Forma 6'!VAS075_F_Nuotekuirdumbl27KitosVeiklos</vt:lpstr>
      <vt:lpstr>VAS075_F_Nuotekuirdumbl27KitosVeiklos</vt:lpstr>
      <vt:lpstr>'Forma 6'!VAS075_F_Nuotekuirdumbl2Apskaitosveikla1</vt:lpstr>
      <vt:lpstr>VAS075_F_Nuotekuirdumbl2Apskaitosveikla1</vt:lpstr>
      <vt:lpstr>'Forma 6'!VAS075_F_Nuotekuirdumbl2Kitareguliuoja1</vt:lpstr>
      <vt:lpstr>VAS075_F_Nuotekuirdumbl2Kitareguliuoja1</vt:lpstr>
      <vt:lpstr>'Forma 6'!VAS075_F_Nuotekuirdumbl31IS</vt:lpstr>
      <vt:lpstr>VAS075_F_Nuotekuirdumbl31IS</vt:lpstr>
      <vt:lpstr>'Forma 6'!VAS075_F_Nuotekuirdumbl331GeriamojoVandens</vt:lpstr>
      <vt:lpstr>VAS075_F_Nuotekuirdumbl331GeriamojoVandens</vt:lpstr>
      <vt:lpstr>'Forma 6'!VAS075_F_Nuotekuirdumbl332GeriamojoVandens</vt:lpstr>
      <vt:lpstr>VAS075_F_Nuotekuirdumbl332GeriamojoVandens</vt:lpstr>
      <vt:lpstr>'Forma 6'!VAS075_F_Nuotekuirdumbl333GeriamojoVandens</vt:lpstr>
      <vt:lpstr>VAS075_F_Nuotekuirdumbl333GeriamojoVandens</vt:lpstr>
      <vt:lpstr>'Forma 6'!VAS075_F_Nuotekuirdumbl33IsViso</vt:lpstr>
      <vt:lpstr>VAS075_F_Nuotekuirdumbl33IsViso</vt:lpstr>
      <vt:lpstr>'Forma 6'!VAS075_F_Nuotekuirdumbl341NuotekuSurinkimas</vt:lpstr>
      <vt:lpstr>VAS075_F_Nuotekuirdumbl341NuotekuSurinkimas</vt:lpstr>
      <vt:lpstr>'Forma 6'!VAS075_F_Nuotekuirdumbl342NuotekuValymas</vt:lpstr>
      <vt:lpstr>VAS075_F_Nuotekuirdumbl342NuotekuValymas</vt:lpstr>
      <vt:lpstr>'Forma 6'!VAS075_F_Nuotekuirdumbl343NuotekuDumblo</vt:lpstr>
      <vt:lpstr>VAS075_F_Nuotekuirdumbl343NuotekuDumblo</vt:lpstr>
      <vt:lpstr>'Forma 6'!VAS075_F_Nuotekuirdumbl34IsViso</vt:lpstr>
      <vt:lpstr>VAS075_F_Nuotekuirdumbl34IsViso</vt:lpstr>
      <vt:lpstr>'Forma 6'!VAS075_F_Nuotekuirdumbl35PavirsiniuNuoteku</vt:lpstr>
      <vt:lpstr>VAS075_F_Nuotekuirdumbl35PavirsiniuNuoteku</vt:lpstr>
      <vt:lpstr>'Forma 6'!VAS075_F_Nuotekuirdumbl36KitosReguliuojamosios</vt:lpstr>
      <vt:lpstr>VAS075_F_Nuotekuirdumbl36KitosReguliuojamosios</vt:lpstr>
      <vt:lpstr>'Forma 6'!VAS075_F_Nuotekuirdumbl37KitosVeiklos</vt:lpstr>
      <vt:lpstr>VAS075_F_Nuotekuirdumbl37KitosVeiklos</vt:lpstr>
      <vt:lpstr>'Forma 6'!VAS075_F_Nuotekuirdumbl3Apskaitosveikla1</vt:lpstr>
      <vt:lpstr>VAS075_F_Nuotekuirdumbl3Apskaitosveikla1</vt:lpstr>
      <vt:lpstr>'Forma 6'!VAS075_F_Nuotekuirdumbl3Kitareguliuoja1</vt:lpstr>
      <vt:lpstr>VAS075_F_Nuotekuirdumbl3Kitareguliuoja1</vt:lpstr>
      <vt:lpstr>'Forma 6'!VAS075_F_Nuotekuirdumbl41IS</vt:lpstr>
      <vt:lpstr>VAS075_F_Nuotekuirdumbl41IS</vt:lpstr>
      <vt:lpstr>'Forma 6'!VAS075_F_Nuotekuirdumbl431GeriamojoVandens</vt:lpstr>
      <vt:lpstr>VAS075_F_Nuotekuirdumbl431GeriamojoVandens</vt:lpstr>
      <vt:lpstr>'Forma 6'!VAS075_F_Nuotekuirdumbl432GeriamojoVandens</vt:lpstr>
      <vt:lpstr>VAS075_F_Nuotekuirdumbl432GeriamojoVandens</vt:lpstr>
      <vt:lpstr>'Forma 6'!VAS075_F_Nuotekuirdumbl433GeriamojoVandens</vt:lpstr>
      <vt:lpstr>VAS075_F_Nuotekuirdumbl433GeriamojoVandens</vt:lpstr>
      <vt:lpstr>'Forma 6'!VAS075_F_Nuotekuirdumbl43IsViso</vt:lpstr>
      <vt:lpstr>VAS075_F_Nuotekuirdumbl43IsViso</vt:lpstr>
      <vt:lpstr>'Forma 6'!VAS075_F_Nuotekuirdumbl441NuotekuSurinkimas</vt:lpstr>
      <vt:lpstr>VAS075_F_Nuotekuirdumbl441NuotekuSurinkimas</vt:lpstr>
      <vt:lpstr>'Forma 6'!VAS075_F_Nuotekuirdumbl442NuotekuValymas</vt:lpstr>
      <vt:lpstr>VAS075_F_Nuotekuirdumbl442NuotekuValymas</vt:lpstr>
      <vt:lpstr>'Forma 6'!VAS075_F_Nuotekuirdumbl443NuotekuDumblo</vt:lpstr>
      <vt:lpstr>VAS075_F_Nuotekuirdumbl443NuotekuDumblo</vt:lpstr>
      <vt:lpstr>'Forma 6'!VAS075_F_Nuotekuirdumbl44IsViso</vt:lpstr>
      <vt:lpstr>VAS075_F_Nuotekuirdumbl44IsViso</vt:lpstr>
      <vt:lpstr>'Forma 6'!VAS075_F_Nuotekuirdumbl45PavirsiniuNuoteku</vt:lpstr>
      <vt:lpstr>VAS075_F_Nuotekuirdumbl45PavirsiniuNuoteku</vt:lpstr>
      <vt:lpstr>'Forma 6'!VAS075_F_Nuotekuirdumbl46KitosReguliuojamosios</vt:lpstr>
      <vt:lpstr>VAS075_F_Nuotekuirdumbl46KitosReguliuojamosios</vt:lpstr>
      <vt:lpstr>'Forma 6'!VAS075_F_Nuotekuirdumbl47KitosVeiklos</vt:lpstr>
      <vt:lpstr>VAS075_F_Nuotekuirdumbl47KitosVeiklos</vt:lpstr>
      <vt:lpstr>'Forma 6'!VAS075_F_Nuotekuirdumbl4Apskaitosveikla1</vt:lpstr>
      <vt:lpstr>VAS075_F_Nuotekuirdumbl4Apskaitosveikla1</vt:lpstr>
      <vt:lpstr>'Forma 6'!VAS075_F_Nuotekuirdumbl4Kitareguliuoja1</vt:lpstr>
      <vt:lpstr>VAS075_F_Nuotekuirdumbl4Kitareguliuoja1</vt:lpstr>
      <vt:lpstr>'Forma 6'!VAS075_F_Paskirstomasil11IS</vt:lpstr>
      <vt:lpstr>VAS075_F_Paskirstomasil11IS</vt:lpstr>
      <vt:lpstr>'Forma 6'!VAS075_F_Paskirstomasil131GeriamojoVandens</vt:lpstr>
      <vt:lpstr>VAS075_F_Paskirstomasil131GeriamojoVandens</vt:lpstr>
      <vt:lpstr>'Forma 6'!VAS075_F_Paskirstomasil132GeriamojoVandens</vt:lpstr>
      <vt:lpstr>VAS075_F_Paskirstomasil132GeriamojoVandens</vt:lpstr>
      <vt:lpstr>'Forma 6'!VAS075_F_Paskirstomasil133GeriamojoVandens</vt:lpstr>
      <vt:lpstr>VAS075_F_Paskirstomasil133GeriamojoVandens</vt:lpstr>
      <vt:lpstr>'Forma 6'!VAS075_F_Paskirstomasil13IsViso</vt:lpstr>
      <vt:lpstr>VAS075_F_Paskirstomasil13IsViso</vt:lpstr>
      <vt:lpstr>'Forma 6'!VAS075_F_Paskirstomasil141NuotekuSurinkimas</vt:lpstr>
      <vt:lpstr>VAS075_F_Paskirstomasil141NuotekuSurinkimas</vt:lpstr>
      <vt:lpstr>'Forma 6'!VAS075_F_Paskirstomasil142NuotekuValymas</vt:lpstr>
      <vt:lpstr>VAS075_F_Paskirstomasil142NuotekuValymas</vt:lpstr>
      <vt:lpstr>'Forma 6'!VAS075_F_Paskirstomasil143NuotekuDumblo</vt:lpstr>
      <vt:lpstr>VAS075_F_Paskirstomasil143NuotekuDumblo</vt:lpstr>
      <vt:lpstr>'Forma 6'!VAS075_F_Paskirstomasil14IsViso</vt:lpstr>
      <vt:lpstr>VAS075_F_Paskirstomasil14IsViso</vt:lpstr>
      <vt:lpstr>'Forma 6'!VAS075_F_Paskirstomasil15PavirsiniuNuoteku</vt:lpstr>
      <vt:lpstr>VAS075_F_Paskirstomasil15PavirsiniuNuoteku</vt:lpstr>
      <vt:lpstr>'Forma 6'!VAS075_F_Paskirstomasil16KitosReguliuojamosios</vt:lpstr>
      <vt:lpstr>VAS075_F_Paskirstomasil16KitosReguliuojamosios</vt:lpstr>
      <vt:lpstr>'Forma 6'!VAS075_F_Paskirstomasil17KitosVeiklos</vt:lpstr>
      <vt:lpstr>VAS075_F_Paskirstomasil17KitosVeiklos</vt:lpstr>
      <vt:lpstr>'Forma 6'!VAS075_F_Paskirstomasil1Apskaitosveikla1</vt:lpstr>
      <vt:lpstr>VAS075_F_Paskirstomasil1Apskaitosveikla1</vt:lpstr>
      <vt:lpstr>'Forma 6'!VAS075_F_Paskirstomasil1Kitareguliuoja1</vt:lpstr>
      <vt:lpstr>VAS075_F_Paskirstomasil1Kitareguliuoja1</vt:lpstr>
      <vt:lpstr>'Forma 6'!VAS075_F_Pastataiadmini21IS</vt:lpstr>
      <vt:lpstr>VAS075_F_Pastataiadmini21IS</vt:lpstr>
      <vt:lpstr>'Forma 6'!VAS075_F_Pastataiadmini231GeriamojoVandens</vt:lpstr>
      <vt:lpstr>VAS075_F_Pastataiadmini231GeriamojoVandens</vt:lpstr>
      <vt:lpstr>'Forma 6'!VAS075_F_Pastataiadmini232GeriamojoVandens</vt:lpstr>
      <vt:lpstr>VAS075_F_Pastataiadmini232GeriamojoVandens</vt:lpstr>
      <vt:lpstr>'Forma 6'!VAS075_F_Pastataiadmini233GeriamojoVandens</vt:lpstr>
      <vt:lpstr>VAS075_F_Pastataiadmini233GeriamojoVandens</vt:lpstr>
      <vt:lpstr>'Forma 6'!VAS075_F_Pastataiadmini23IsViso</vt:lpstr>
      <vt:lpstr>VAS075_F_Pastataiadmini23IsViso</vt:lpstr>
      <vt:lpstr>'Forma 6'!VAS075_F_Pastataiadmini241NuotekuSurinkimas</vt:lpstr>
      <vt:lpstr>VAS075_F_Pastataiadmini241NuotekuSurinkimas</vt:lpstr>
      <vt:lpstr>'Forma 6'!VAS075_F_Pastataiadmini242NuotekuValymas</vt:lpstr>
      <vt:lpstr>VAS075_F_Pastataiadmini242NuotekuValymas</vt:lpstr>
      <vt:lpstr>'Forma 6'!VAS075_F_Pastataiadmini243NuotekuDumblo</vt:lpstr>
      <vt:lpstr>VAS075_F_Pastataiadmini243NuotekuDumblo</vt:lpstr>
      <vt:lpstr>'Forma 6'!VAS075_F_Pastataiadmini24IsViso</vt:lpstr>
      <vt:lpstr>VAS075_F_Pastataiadmini24IsViso</vt:lpstr>
      <vt:lpstr>'Forma 6'!VAS075_F_Pastataiadmini25PavirsiniuNuoteku</vt:lpstr>
      <vt:lpstr>VAS075_F_Pastataiadmini25PavirsiniuNuoteku</vt:lpstr>
      <vt:lpstr>'Forma 6'!VAS075_F_Pastataiadmini26KitosReguliuojamosios</vt:lpstr>
      <vt:lpstr>VAS075_F_Pastataiadmini26KitosReguliuojamosios</vt:lpstr>
      <vt:lpstr>'Forma 6'!VAS075_F_Pastataiadmini27KitosVeiklos</vt:lpstr>
      <vt:lpstr>VAS075_F_Pastataiadmini27KitosVeiklos</vt:lpstr>
      <vt:lpstr>'Forma 6'!VAS075_F_Pastataiadmini2Apskaitosveikla1</vt:lpstr>
      <vt:lpstr>VAS075_F_Pastataiadmini2Apskaitosveikla1</vt:lpstr>
      <vt:lpstr>'Forma 6'!VAS075_F_Pastataiadmini2Kitareguliuoja1</vt:lpstr>
      <vt:lpstr>VAS075_F_Pastataiadmini2Kitareguliuoja1</vt:lpstr>
      <vt:lpstr>'Forma 6'!VAS075_F_Pastataiadmini31IS</vt:lpstr>
      <vt:lpstr>VAS075_F_Pastataiadmini31IS</vt:lpstr>
      <vt:lpstr>'Forma 6'!VAS075_F_Pastataiadmini331GeriamojoVandens</vt:lpstr>
      <vt:lpstr>VAS075_F_Pastataiadmini331GeriamojoVandens</vt:lpstr>
      <vt:lpstr>'Forma 6'!VAS075_F_Pastataiadmini332GeriamojoVandens</vt:lpstr>
      <vt:lpstr>VAS075_F_Pastataiadmini332GeriamojoVandens</vt:lpstr>
      <vt:lpstr>'Forma 6'!VAS075_F_Pastataiadmini333GeriamojoVandens</vt:lpstr>
      <vt:lpstr>VAS075_F_Pastataiadmini333GeriamojoVandens</vt:lpstr>
      <vt:lpstr>'Forma 6'!VAS075_F_Pastataiadmini33IsViso</vt:lpstr>
      <vt:lpstr>VAS075_F_Pastataiadmini33IsViso</vt:lpstr>
      <vt:lpstr>'Forma 6'!VAS075_F_Pastataiadmini341NuotekuSurinkimas</vt:lpstr>
      <vt:lpstr>VAS075_F_Pastataiadmini341NuotekuSurinkimas</vt:lpstr>
      <vt:lpstr>'Forma 6'!VAS075_F_Pastataiadmini342NuotekuValymas</vt:lpstr>
      <vt:lpstr>VAS075_F_Pastataiadmini342NuotekuValymas</vt:lpstr>
      <vt:lpstr>'Forma 6'!VAS075_F_Pastataiadmini343NuotekuDumblo</vt:lpstr>
      <vt:lpstr>VAS075_F_Pastataiadmini343NuotekuDumblo</vt:lpstr>
      <vt:lpstr>'Forma 6'!VAS075_F_Pastataiadmini34IsViso</vt:lpstr>
      <vt:lpstr>VAS075_F_Pastataiadmini34IsViso</vt:lpstr>
      <vt:lpstr>'Forma 6'!VAS075_F_Pastataiadmini35PavirsiniuNuoteku</vt:lpstr>
      <vt:lpstr>VAS075_F_Pastataiadmini35PavirsiniuNuoteku</vt:lpstr>
      <vt:lpstr>'Forma 6'!VAS075_F_Pastataiadmini36KitosReguliuojamosios</vt:lpstr>
      <vt:lpstr>VAS075_F_Pastataiadmini36KitosReguliuojamosios</vt:lpstr>
      <vt:lpstr>'Forma 6'!VAS075_F_Pastataiadmini37KitosVeiklos</vt:lpstr>
      <vt:lpstr>VAS075_F_Pastataiadmini37KitosVeiklos</vt:lpstr>
      <vt:lpstr>'Forma 6'!VAS075_F_Pastataiadmini3Apskaitosveikla1</vt:lpstr>
      <vt:lpstr>VAS075_F_Pastataiadmini3Apskaitosveikla1</vt:lpstr>
      <vt:lpstr>'Forma 6'!VAS075_F_Pastataiadmini3Kitareguliuoja1</vt:lpstr>
      <vt:lpstr>VAS075_F_Pastataiadmini3Kitareguliuoja1</vt:lpstr>
      <vt:lpstr>'Forma 6'!VAS075_F_Pastataiadmini41IS</vt:lpstr>
      <vt:lpstr>VAS075_F_Pastataiadmini41IS</vt:lpstr>
      <vt:lpstr>'Forma 6'!VAS075_F_Pastataiadmini431GeriamojoVandens</vt:lpstr>
      <vt:lpstr>VAS075_F_Pastataiadmini431GeriamojoVandens</vt:lpstr>
      <vt:lpstr>'Forma 6'!VAS075_F_Pastataiadmini432GeriamojoVandens</vt:lpstr>
      <vt:lpstr>VAS075_F_Pastataiadmini432GeriamojoVandens</vt:lpstr>
      <vt:lpstr>'Forma 6'!VAS075_F_Pastataiadmini433GeriamojoVandens</vt:lpstr>
      <vt:lpstr>VAS075_F_Pastataiadmini433GeriamojoVandens</vt:lpstr>
      <vt:lpstr>'Forma 6'!VAS075_F_Pastataiadmini43IsViso</vt:lpstr>
      <vt:lpstr>VAS075_F_Pastataiadmini43IsViso</vt:lpstr>
      <vt:lpstr>'Forma 6'!VAS075_F_Pastataiadmini441NuotekuSurinkimas</vt:lpstr>
      <vt:lpstr>VAS075_F_Pastataiadmini441NuotekuSurinkimas</vt:lpstr>
      <vt:lpstr>'Forma 6'!VAS075_F_Pastataiadmini442NuotekuValymas</vt:lpstr>
      <vt:lpstr>VAS075_F_Pastataiadmini442NuotekuValymas</vt:lpstr>
      <vt:lpstr>'Forma 6'!VAS075_F_Pastataiadmini443NuotekuDumblo</vt:lpstr>
      <vt:lpstr>VAS075_F_Pastataiadmini443NuotekuDumblo</vt:lpstr>
      <vt:lpstr>'Forma 6'!VAS075_F_Pastataiadmini44IsViso</vt:lpstr>
      <vt:lpstr>VAS075_F_Pastataiadmini44IsViso</vt:lpstr>
      <vt:lpstr>'Forma 6'!VAS075_F_Pastataiadmini45PavirsiniuNuoteku</vt:lpstr>
      <vt:lpstr>VAS075_F_Pastataiadmini45PavirsiniuNuoteku</vt:lpstr>
      <vt:lpstr>'Forma 6'!VAS075_F_Pastataiadmini46KitosReguliuojamosios</vt:lpstr>
      <vt:lpstr>VAS075_F_Pastataiadmini46KitosReguliuojamosios</vt:lpstr>
      <vt:lpstr>'Forma 6'!VAS075_F_Pastataiadmini47KitosVeiklos</vt:lpstr>
      <vt:lpstr>VAS075_F_Pastataiadmini47KitosVeiklos</vt:lpstr>
      <vt:lpstr>'Forma 6'!VAS075_F_Pastataiadmini4Apskaitosveikla1</vt:lpstr>
      <vt:lpstr>VAS075_F_Pastataiadmini4Apskaitosveikla1</vt:lpstr>
      <vt:lpstr>'Forma 6'!VAS075_F_Pastataiadmini4Kitareguliuoja1</vt:lpstr>
      <vt:lpstr>VAS075_F_Pastataiadmini4Kitareguliuoja1</vt:lpstr>
      <vt:lpstr>'Forma 6'!VAS075_F_Pastataiadmini51IS</vt:lpstr>
      <vt:lpstr>VAS075_F_Pastataiadmini51IS</vt:lpstr>
      <vt:lpstr>'Forma 6'!VAS075_F_Pastataiadmini531GeriamojoVandens</vt:lpstr>
      <vt:lpstr>VAS075_F_Pastataiadmini531GeriamojoVandens</vt:lpstr>
      <vt:lpstr>'Forma 6'!VAS075_F_Pastataiadmini532GeriamojoVandens</vt:lpstr>
      <vt:lpstr>VAS075_F_Pastataiadmini532GeriamojoVandens</vt:lpstr>
      <vt:lpstr>'Forma 6'!VAS075_F_Pastataiadmini533GeriamojoVandens</vt:lpstr>
      <vt:lpstr>VAS075_F_Pastataiadmini533GeriamojoVandens</vt:lpstr>
      <vt:lpstr>'Forma 6'!VAS075_F_Pastataiadmini53IsViso</vt:lpstr>
      <vt:lpstr>VAS075_F_Pastataiadmini53IsViso</vt:lpstr>
      <vt:lpstr>'Forma 6'!VAS075_F_Pastataiadmini541NuotekuSurinkimas</vt:lpstr>
      <vt:lpstr>VAS075_F_Pastataiadmini541NuotekuSurinkimas</vt:lpstr>
      <vt:lpstr>'Forma 6'!VAS075_F_Pastataiadmini542NuotekuValymas</vt:lpstr>
      <vt:lpstr>VAS075_F_Pastataiadmini542NuotekuValymas</vt:lpstr>
      <vt:lpstr>'Forma 6'!VAS075_F_Pastataiadmini543NuotekuDumblo</vt:lpstr>
      <vt:lpstr>VAS075_F_Pastataiadmini543NuotekuDumblo</vt:lpstr>
      <vt:lpstr>'Forma 6'!VAS075_F_Pastataiadmini54IsViso</vt:lpstr>
      <vt:lpstr>VAS075_F_Pastataiadmini54IsViso</vt:lpstr>
      <vt:lpstr>'Forma 6'!VAS075_F_Pastataiadmini55PavirsiniuNuoteku</vt:lpstr>
      <vt:lpstr>VAS075_F_Pastataiadmini55PavirsiniuNuoteku</vt:lpstr>
      <vt:lpstr>'Forma 6'!VAS075_F_Pastataiadmini56KitosReguliuojamosios</vt:lpstr>
      <vt:lpstr>VAS075_F_Pastataiadmini56KitosReguliuojamosios</vt:lpstr>
      <vt:lpstr>'Forma 6'!VAS075_F_Pastataiadmini57KitosVeiklos</vt:lpstr>
      <vt:lpstr>VAS075_F_Pastataiadmini57KitosVeiklos</vt:lpstr>
      <vt:lpstr>'Forma 6'!VAS075_F_Pastataiadmini5Apskaitosveikla1</vt:lpstr>
      <vt:lpstr>VAS075_F_Pastataiadmini5Apskaitosveikla1</vt:lpstr>
      <vt:lpstr>'Forma 6'!VAS075_F_Pastataiadmini5Kitareguliuoja1</vt:lpstr>
      <vt:lpstr>VAS075_F_Pastataiadmini5Kitareguliuoja1</vt:lpstr>
      <vt:lpstr>'Forma 6'!VAS075_F_Pastataiirstat21IS</vt:lpstr>
      <vt:lpstr>VAS075_F_Pastataiirstat21IS</vt:lpstr>
      <vt:lpstr>'Forma 6'!VAS075_F_Pastataiirstat231GeriamojoVandens</vt:lpstr>
      <vt:lpstr>VAS075_F_Pastataiirstat231GeriamojoVandens</vt:lpstr>
      <vt:lpstr>'Forma 6'!VAS075_F_Pastataiirstat232GeriamojoVandens</vt:lpstr>
      <vt:lpstr>VAS075_F_Pastataiirstat232GeriamojoVandens</vt:lpstr>
      <vt:lpstr>'Forma 6'!VAS075_F_Pastataiirstat233GeriamojoVandens</vt:lpstr>
      <vt:lpstr>VAS075_F_Pastataiirstat233GeriamojoVandens</vt:lpstr>
      <vt:lpstr>'Forma 6'!VAS075_F_Pastataiirstat23IsViso</vt:lpstr>
      <vt:lpstr>VAS075_F_Pastataiirstat23IsViso</vt:lpstr>
      <vt:lpstr>'Forma 6'!VAS075_F_Pastataiirstat241NuotekuSurinkimas</vt:lpstr>
      <vt:lpstr>VAS075_F_Pastataiirstat241NuotekuSurinkimas</vt:lpstr>
      <vt:lpstr>'Forma 6'!VAS075_F_Pastataiirstat242NuotekuValymas</vt:lpstr>
      <vt:lpstr>VAS075_F_Pastataiirstat242NuotekuValymas</vt:lpstr>
      <vt:lpstr>'Forma 6'!VAS075_F_Pastataiirstat243NuotekuDumblo</vt:lpstr>
      <vt:lpstr>VAS075_F_Pastataiirstat243NuotekuDumblo</vt:lpstr>
      <vt:lpstr>'Forma 6'!VAS075_F_Pastataiirstat24IsViso</vt:lpstr>
      <vt:lpstr>VAS075_F_Pastataiirstat24IsViso</vt:lpstr>
      <vt:lpstr>'Forma 6'!VAS075_F_Pastataiirstat25PavirsiniuNuoteku</vt:lpstr>
      <vt:lpstr>VAS075_F_Pastataiirstat25PavirsiniuNuoteku</vt:lpstr>
      <vt:lpstr>'Forma 6'!VAS075_F_Pastataiirstat26KitosReguliuojamosios</vt:lpstr>
      <vt:lpstr>VAS075_F_Pastataiirstat26KitosReguliuojamosios</vt:lpstr>
      <vt:lpstr>'Forma 6'!VAS075_F_Pastataiirstat27KitosVeiklos</vt:lpstr>
      <vt:lpstr>VAS075_F_Pastataiirstat27KitosVeiklos</vt:lpstr>
      <vt:lpstr>'Forma 6'!VAS075_F_Pastataiirstat2Apskaitosveikla1</vt:lpstr>
      <vt:lpstr>VAS075_F_Pastataiirstat2Apskaitosveikla1</vt:lpstr>
      <vt:lpstr>'Forma 6'!VAS075_F_Pastataiirstat2Kitareguliuoja1</vt:lpstr>
      <vt:lpstr>VAS075_F_Pastataiirstat2Kitareguliuoja1</vt:lpstr>
      <vt:lpstr>'Forma 6'!VAS075_F_Pastataiirstat31IS</vt:lpstr>
      <vt:lpstr>VAS075_F_Pastataiirstat31IS</vt:lpstr>
      <vt:lpstr>'Forma 6'!VAS075_F_Pastataiirstat331GeriamojoVandens</vt:lpstr>
      <vt:lpstr>VAS075_F_Pastataiirstat331GeriamojoVandens</vt:lpstr>
      <vt:lpstr>'Forma 6'!VAS075_F_Pastataiirstat332GeriamojoVandens</vt:lpstr>
      <vt:lpstr>VAS075_F_Pastataiirstat332GeriamojoVandens</vt:lpstr>
      <vt:lpstr>'Forma 6'!VAS075_F_Pastataiirstat333GeriamojoVandens</vt:lpstr>
      <vt:lpstr>VAS075_F_Pastataiirstat333GeriamojoVandens</vt:lpstr>
      <vt:lpstr>'Forma 6'!VAS075_F_Pastataiirstat33IsViso</vt:lpstr>
      <vt:lpstr>VAS075_F_Pastataiirstat33IsViso</vt:lpstr>
      <vt:lpstr>'Forma 6'!VAS075_F_Pastataiirstat341NuotekuSurinkimas</vt:lpstr>
      <vt:lpstr>VAS075_F_Pastataiirstat341NuotekuSurinkimas</vt:lpstr>
      <vt:lpstr>'Forma 6'!VAS075_F_Pastataiirstat342NuotekuValymas</vt:lpstr>
      <vt:lpstr>VAS075_F_Pastataiirstat342NuotekuValymas</vt:lpstr>
      <vt:lpstr>'Forma 6'!VAS075_F_Pastataiirstat343NuotekuDumblo</vt:lpstr>
      <vt:lpstr>VAS075_F_Pastataiirstat343NuotekuDumblo</vt:lpstr>
      <vt:lpstr>'Forma 6'!VAS075_F_Pastataiirstat34IsViso</vt:lpstr>
      <vt:lpstr>VAS075_F_Pastataiirstat34IsViso</vt:lpstr>
      <vt:lpstr>'Forma 6'!VAS075_F_Pastataiirstat35PavirsiniuNuoteku</vt:lpstr>
      <vt:lpstr>VAS075_F_Pastataiirstat35PavirsiniuNuoteku</vt:lpstr>
      <vt:lpstr>'Forma 6'!VAS075_F_Pastataiirstat36KitosReguliuojamosios</vt:lpstr>
      <vt:lpstr>VAS075_F_Pastataiirstat36KitosReguliuojamosios</vt:lpstr>
      <vt:lpstr>'Forma 6'!VAS075_F_Pastataiirstat37KitosVeiklos</vt:lpstr>
      <vt:lpstr>VAS075_F_Pastataiirstat37KitosVeiklos</vt:lpstr>
      <vt:lpstr>'Forma 6'!VAS075_F_Pastataiirstat3Apskaitosveikla1</vt:lpstr>
      <vt:lpstr>VAS075_F_Pastataiirstat3Apskaitosveikla1</vt:lpstr>
      <vt:lpstr>'Forma 6'!VAS075_F_Pastataiirstat3Kitareguliuoja1</vt:lpstr>
      <vt:lpstr>VAS075_F_Pastataiirstat3Kitareguliuoja1</vt:lpstr>
      <vt:lpstr>'Forma 6'!VAS075_F_Pastataiirstat41IS</vt:lpstr>
      <vt:lpstr>VAS075_F_Pastataiirstat41IS</vt:lpstr>
      <vt:lpstr>'Forma 6'!VAS075_F_Pastataiirstat431GeriamojoVandens</vt:lpstr>
      <vt:lpstr>VAS075_F_Pastataiirstat431GeriamojoVandens</vt:lpstr>
      <vt:lpstr>'Forma 6'!VAS075_F_Pastataiirstat432GeriamojoVandens</vt:lpstr>
      <vt:lpstr>VAS075_F_Pastataiirstat432GeriamojoVandens</vt:lpstr>
      <vt:lpstr>'Forma 6'!VAS075_F_Pastataiirstat433GeriamojoVandens</vt:lpstr>
      <vt:lpstr>VAS075_F_Pastataiirstat433GeriamojoVandens</vt:lpstr>
      <vt:lpstr>'Forma 6'!VAS075_F_Pastataiirstat43IsViso</vt:lpstr>
      <vt:lpstr>VAS075_F_Pastataiirstat43IsViso</vt:lpstr>
      <vt:lpstr>'Forma 6'!VAS075_F_Pastataiirstat441NuotekuSurinkimas</vt:lpstr>
      <vt:lpstr>VAS075_F_Pastataiirstat441NuotekuSurinkimas</vt:lpstr>
      <vt:lpstr>'Forma 6'!VAS075_F_Pastataiirstat442NuotekuValymas</vt:lpstr>
      <vt:lpstr>VAS075_F_Pastataiirstat442NuotekuValymas</vt:lpstr>
      <vt:lpstr>'Forma 6'!VAS075_F_Pastataiirstat443NuotekuDumblo</vt:lpstr>
      <vt:lpstr>VAS075_F_Pastataiirstat443NuotekuDumblo</vt:lpstr>
      <vt:lpstr>'Forma 6'!VAS075_F_Pastataiirstat44IsViso</vt:lpstr>
      <vt:lpstr>VAS075_F_Pastataiirstat44IsViso</vt:lpstr>
      <vt:lpstr>'Forma 6'!VAS075_F_Pastataiirstat45PavirsiniuNuoteku</vt:lpstr>
      <vt:lpstr>VAS075_F_Pastataiirstat45PavirsiniuNuoteku</vt:lpstr>
      <vt:lpstr>'Forma 6'!VAS075_F_Pastataiirstat46KitosReguliuojamosios</vt:lpstr>
      <vt:lpstr>VAS075_F_Pastataiirstat46KitosReguliuojamosios</vt:lpstr>
      <vt:lpstr>'Forma 6'!VAS075_F_Pastataiirstat47KitosVeiklos</vt:lpstr>
      <vt:lpstr>VAS075_F_Pastataiirstat47KitosVeiklos</vt:lpstr>
      <vt:lpstr>'Forma 6'!VAS075_F_Pastataiirstat4Apskaitosveikla1</vt:lpstr>
      <vt:lpstr>VAS075_F_Pastataiirstat4Apskaitosveikla1</vt:lpstr>
      <vt:lpstr>'Forma 6'!VAS075_F_Pastataiirstat4Kitareguliuoja1</vt:lpstr>
      <vt:lpstr>VAS075_F_Pastataiirstat4Kitareguliuoja1</vt:lpstr>
      <vt:lpstr>'Forma 6'!VAS075_F_Pastataiirstat51IS</vt:lpstr>
      <vt:lpstr>VAS075_F_Pastataiirstat51IS</vt:lpstr>
      <vt:lpstr>'Forma 6'!VAS075_F_Pastataiirstat531GeriamojoVandens</vt:lpstr>
      <vt:lpstr>VAS075_F_Pastataiirstat531GeriamojoVandens</vt:lpstr>
      <vt:lpstr>'Forma 6'!VAS075_F_Pastataiirstat532GeriamojoVandens</vt:lpstr>
      <vt:lpstr>VAS075_F_Pastataiirstat532GeriamojoVandens</vt:lpstr>
      <vt:lpstr>'Forma 6'!VAS075_F_Pastataiirstat533GeriamojoVandens</vt:lpstr>
      <vt:lpstr>VAS075_F_Pastataiirstat533GeriamojoVandens</vt:lpstr>
      <vt:lpstr>'Forma 6'!VAS075_F_Pastataiirstat53IsViso</vt:lpstr>
      <vt:lpstr>VAS075_F_Pastataiirstat53IsViso</vt:lpstr>
      <vt:lpstr>'Forma 6'!VAS075_F_Pastataiirstat541NuotekuSurinkimas</vt:lpstr>
      <vt:lpstr>VAS075_F_Pastataiirstat541NuotekuSurinkimas</vt:lpstr>
      <vt:lpstr>'Forma 6'!VAS075_F_Pastataiirstat542NuotekuValymas</vt:lpstr>
      <vt:lpstr>VAS075_F_Pastataiirstat542NuotekuValymas</vt:lpstr>
      <vt:lpstr>'Forma 6'!VAS075_F_Pastataiirstat543NuotekuDumblo</vt:lpstr>
      <vt:lpstr>VAS075_F_Pastataiirstat543NuotekuDumblo</vt:lpstr>
      <vt:lpstr>'Forma 6'!VAS075_F_Pastataiirstat54IsViso</vt:lpstr>
      <vt:lpstr>VAS075_F_Pastataiirstat54IsViso</vt:lpstr>
      <vt:lpstr>'Forma 6'!VAS075_F_Pastataiirstat55PavirsiniuNuoteku</vt:lpstr>
      <vt:lpstr>VAS075_F_Pastataiirstat55PavirsiniuNuoteku</vt:lpstr>
      <vt:lpstr>'Forma 6'!VAS075_F_Pastataiirstat56KitosReguliuojamosios</vt:lpstr>
      <vt:lpstr>VAS075_F_Pastataiirstat56KitosReguliuojamosios</vt:lpstr>
      <vt:lpstr>'Forma 6'!VAS075_F_Pastataiirstat57KitosVeiklos</vt:lpstr>
      <vt:lpstr>VAS075_F_Pastataiirstat57KitosVeiklos</vt:lpstr>
      <vt:lpstr>'Forma 6'!VAS075_F_Pastataiirstat5Apskaitosveikla1</vt:lpstr>
      <vt:lpstr>VAS075_F_Pastataiirstat5Apskaitosveikla1</vt:lpstr>
      <vt:lpstr>'Forma 6'!VAS075_F_Pastataiirstat5Kitareguliuoja1</vt:lpstr>
      <vt:lpstr>VAS075_F_Pastataiirstat5Kitareguliuoja1</vt:lpstr>
      <vt:lpstr>'Forma 6'!VAS075_F_Specprogramine21IS</vt:lpstr>
      <vt:lpstr>VAS075_F_Specprogramine21IS</vt:lpstr>
      <vt:lpstr>'Forma 6'!VAS075_F_Specprogramine231GeriamojoVandens</vt:lpstr>
      <vt:lpstr>VAS075_F_Specprogramine231GeriamojoVandens</vt:lpstr>
      <vt:lpstr>'Forma 6'!VAS075_F_Specprogramine232GeriamojoVandens</vt:lpstr>
      <vt:lpstr>VAS075_F_Specprogramine232GeriamojoVandens</vt:lpstr>
      <vt:lpstr>'Forma 6'!VAS075_F_Specprogramine233GeriamojoVandens</vt:lpstr>
      <vt:lpstr>VAS075_F_Specprogramine233GeriamojoVandens</vt:lpstr>
      <vt:lpstr>'Forma 6'!VAS075_F_Specprogramine23IsViso</vt:lpstr>
      <vt:lpstr>VAS075_F_Specprogramine23IsViso</vt:lpstr>
      <vt:lpstr>'Forma 6'!VAS075_F_Specprogramine241NuotekuSurinkimas</vt:lpstr>
      <vt:lpstr>VAS075_F_Specprogramine241NuotekuSurinkimas</vt:lpstr>
      <vt:lpstr>'Forma 6'!VAS075_F_Specprogramine242NuotekuValymas</vt:lpstr>
      <vt:lpstr>VAS075_F_Specprogramine242NuotekuValymas</vt:lpstr>
      <vt:lpstr>'Forma 6'!VAS075_F_Specprogramine243NuotekuDumblo</vt:lpstr>
      <vt:lpstr>VAS075_F_Specprogramine243NuotekuDumblo</vt:lpstr>
      <vt:lpstr>'Forma 6'!VAS075_F_Specprogramine24IsViso</vt:lpstr>
      <vt:lpstr>VAS075_F_Specprogramine24IsViso</vt:lpstr>
      <vt:lpstr>'Forma 6'!VAS075_F_Specprogramine25PavirsiniuNuoteku</vt:lpstr>
      <vt:lpstr>VAS075_F_Specprogramine25PavirsiniuNuoteku</vt:lpstr>
      <vt:lpstr>'Forma 6'!VAS075_F_Specprogramine26KitosReguliuojamosios</vt:lpstr>
      <vt:lpstr>VAS075_F_Specprogramine26KitosReguliuojamosios</vt:lpstr>
      <vt:lpstr>'Forma 6'!VAS075_F_Specprogramine27KitosVeiklos</vt:lpstr>
      <vt:lpstr>VAS075_F_Specprogramine27KitosVeiklos</vt:lpstr>
      <vt:lpstr>'Forma 6'!VAS075_F_Specprogramine2Apskaitosveikla1</vt:lpstr>
      <vt:lpstr>VAS075_F_Specprogramine2Apskaitosveikla1</vt:lpstr>
      <vt:lpstr>'Forma 6'!VAS075_F_Specprogramine2Kitareguliuoja1</vt:lpstr>
      <vt:lpstr>VAS075_F_Specprogramine2Kitareguliuoja1</vt:lpstr>
      <vt:lpstr>'Forma 6'!VAS075_F_Specprogramine31IS</vt:lpstr>
      <vt:lpstr>VAS075_F_Specprogramine31IS</vt:lpstr>
      <vt:lpstr>'Forma 6'!VAS075_F_Specprogramine331GeriamojoVandens</vt:lpstr>
      <vt:lpstr>VAS075_F_Specprogramine331GeriamojoVandens</vt:lpstr>
      <vt:lpstr>'Forma 6'!VAS075_F_Specprogramine332GeriamojoVandens</vt:lpstr>
      <vt:lpstr>VAS075_F_Specprogramine332GeriamojoVandens</vt:lpstr>
      <vt:lpstr>'Forma 6'!VAS075_F_Specprogramine333GeriamojoVandens</vt:lpstr>
      <vt:lpstr>VAS075_F_Specprogramine333GeriamojoVandens</vt:lpstr>
      <vt:lpstr>'Forma 6'!VAS075_F_Specprogramine33IsViso</vt:lpstr>
      <vt:lpstr>VAS075_F_Specprogramine33IsViso</vt:lpstr>
      <vt:lpstr>'Forma 6'!VAS075_F_Specprogramine341NuotekuSurinkimas</vt:lpstr>
      <vt:lpstr>VAS075_F_Specprogramine341NuotekuSurinkimas</vt:lpstr>
      <vt:lpstr>'Forma 6'!VAS075_F_Specprogramine342NuotekuValymas</vt:lpstr>
      <vt:lpstr>VAS075_F_Specprogramine342NuotekuValymas</vt:lpstr>
      <vt:lpstr>'Forma 6'!VAS075_F_Specprogramine343NuotekuDumblo</vt:lpstr>
      <vt:lpstr>VAS075_F_Specprogramine343NuotekuDumblo</vt:lpstr>
      <vt:lpstr>'Forma 6'!VAS075_F_Specprogramine34IsViso</vt:lpstr>
      <vt:lpstr>VAS075_F_Specprogramine34IsViso</vt:lpstr>
      <vt:lpstr>'Forma 6'!VAS075_F_Specprogramine35PavirsiniuNuoteku</vt:lpstr>
      <vt:lpstr>VAS075_F_Specprogramine35PavirsiniuNuoteku</vt:lpstr>
      <vt:lpstr>'Forma 6'!VAS075_F_Specprogramine36KitosReguliuojamosios</vt:lpstr>
      <vt:lpstr>VAS075_F_Specprogramine36KitosReguliuojamosios</vt:lpstr>
      <vt:lpstr>'Forma 6'!VAS075_F_Specprogramine37KitosVeiklos</vt:lpstr>
      <vt:lpstr>VAS075_F_Specprogramine37KitosVeiklos</vt:lpstr>
      <vt:lpstr>'Forma 6'!VAS075_F_Specprogramine3Apskaitosveikla1</vt:lpstr>
      <vt:lpstr>VAS075_F_Specprogramine3Apskaitosveikla1</vt:lpstr>
      <vt:lpstr>'Forma 6'!VAS075_F_Specprogramine3Kitareguliuoja1</vt:lpstr>
      <vt:lpstr>VAS075_F_Specprogramine3Kitareguliuoja1</vt:lpstr>
      <vt:lpstr>'Forma 6'!VAS075_F_Specprogramine41IS</vt:lpstr>
      <vt:lpstr>VAS075_F_Specprogramine41IS</vt:lpstr>
      <vt:lpstr>'Forma 6'!VAS075_F_Specprogramine431GeriamojoVandens</vt:lpstr>
      <vt:lpstr>VAS075_F_Specprogramine431GeriamojoVandens</vt:lpstr>
      <vt:lpstr>'Forma 6'!VAS075_F_Specprogramine432GeriamojoVandens</vt:lpstr>
      <vt:lpstr>VAS075_F_Specprogramine432GeriamojoVandens</vt:lpstr>
      <vt:lpstr>'Forma 6'!VAS075_F_Specprogramine433GeriamojoVandens</vt:lpstr>
      <vt:lpstr>VAS075_F_Specprogramine433GeriamojoVandens</vt:lpstr>
      <vt:lpstr>'Forma 6'!VAS075_F_Specprogramine43IsViso</vt:lpstr>
      <vt:lpstr>VAS075_F_Specprogramine43IsViso</vt:lpstr>
      <vt:lpstr>'Forma 6'!VAS075_F_Specprogramine441NuotekuSurinkimas</vt:lpstr>
      <vt:lpstr>VAS075_F_Specprogramine441NuotekuSurinkimas</vt:lpstr>
      <vt:lpstr>'Forma 6'!VAS075_F_Specprogramine442NuotekuValymas</vt:lpstr>
      <vt:lpstr>VAS075_F_Specprogramine442NuotekuValymas</vt:lpstr>
      <vt:lpstr>'Forma 6'!VAS075_F_Specprogramine443NuotekuDumblo</vt:lpstr>
      <vt:lpstr>VAS075_F_Specprogramine443NuotekuDumblo</vt:lpstr>
      <vt:lpstr>'Forma 6'!VAS075_F_Specprogramine44IsViso</vt:lpstr>
      <vt:lpstr>VAS075_F_Specprogramine44IsViso</vt:lpstr>
      <vt:lpstr>'Forma 6'!VAS075_F_Specprogramine45PavirsiniuNuoteku</vt:lpstr>
      <vt:lpstr>VAS075_F_Specprogramine45PavirsiniuNuoteku</vt:lpstr>
      <vt:lpstr>'Forma 6'!VAS075_F_Specprogramine46KitosReguliuojamosios</vt:lpstr>
      <vt:lpstr>VAS075_F_Specprogramine46KitosReguliuojamosios</vt:lpstr>
      <vt:lpstr>'Forma 6'!VAS075_F_Specprogramine47KitosVeiklos</vt:lpstr>
      <vt:lpstr>VAS075_F_Specprogramine47KitosVeiklos</vt:lpstr>
      <vt:lpstr>'Forma 6'!VAS075_F_Specprogramine4Apskaitosveikla1</vt:lpstr>
      <vt:lpstr>VAS075_F_Specprogramine4Apskaitosveikla1</vt:lpstr>
      <vt:lpstr>'Forma 6'!VAS075_F_Specprogramine4Kitareguliuoja1</vt:lpstr>
      <vt:lpstr>VAS075_F_Specprogramine4Kitareguliuoja1</vt:lpstr>
      <vt:lpstr>'Forma 6'!VAS075_F_Specprogramine51IS</vt:lpstr>
      <vt:lpstr>VAS075_F_Specprogramine51IS</vt:lpstr>
      <vt:lpstr>'Forma 6'!VAS075_F_Specprogramine531GeriamojoVandens</vt:lpstr>
      <vt:lpstr>VAS075_F_Specprogramine531GeriamojoVandens</vt:lpstr>
      <vt:lpstr>'Forma 6'!VAS075_F_Specprogramine532GeriamojoVandens</vt:lpstr>
      <vt:lpstr>VAS075_F_Specprogramine532GeriamojoVandens</vt:lpstr>
      <vt:lpstr>'Forma 6'!VAS075_F_Specprogramine533GeriamojoVandens</vt:lpstr>
      <vt:lpstr>VAS075_F_Specprogramine533GeriamojoVandens</vt:lpstr>
      <vt:lpstr>'Forma 6'!VAS075_F_Specprogramine53IsViso</vt:lpstr>
      <vt:lpstr>VAS075_F_Specprogramine53IsViso</vt:lpstr>
      <vt:lpstr>'Forma 6'!VAS075_F_Specprogramine541NuotekuSurinkimas</vt:lpstr>
      <vt:lpstr>VAS075_F_Specprogramine541NuotekuSurinkimas</vt:lpstr>
      <vt:lpstr>'Forma 6'!VAS075_F_Specprogramine542NuotekuValymas</vt:lpstr>
      <vt:lpstr>VAS075_F_Specprogramine542NuotekuValymas</vt:lpstr>
      <vt:lpstr>'Forma 6'!VAS075_F_Specprogramine543NuotekuDumblo</vt:lpstr>
      <vt:lpstr>VAS075_F_Specprogramine543NuotekuDumblo</vt:lpstr>
      <vt:lpstr>'Forma 6'!VAS075_F_Specprogramine54IsViso</vt:lpstr>
      <vt:lpstr>VAS075_F_Specprogramine54IsViso</vt:lpstr>
      <vt:lpstr>'Forma 6'!VAS075_F_Specprogramine55PavirsiniuNuoteku</vt:lpstr>
      <vt:lpstr>VAS075_F_Specprogramine55PavirsiniuNuoteku</vt:lpstr>
      <vt:lpstr>'Forma 6'!VAS075_F_Specprogramine56KitosReguliuojamosios</vt:lpstr>
      <vt:lpstr>VAS075_F_Specprogramine56KitosReguliuojamosios</vt:lpstr>
      <vt:lpstr>'Forma 6'!VAS075_F_Specprogramine57KitosVeiklos</vt:lpstr>
      <vt:lpstr>VAS075_F_Specprogramine57KitosVeiklos</vt:lpstr>
      <vt:lpstr>'Forma 6'!VAS075_F_Specprogramine5Apskaitosveikla1</vt:lpstr>
      <vt:lpstr>VAS075_F_Specprogramine5Apskaitosveikla1</vt:lpstr>
      <vt:lpstr>'Forma 6'!VAS075_F_Specprogramine5Kitareguliuoja1</vt:lpstr>
      <vt:lpstr>VAS075_F_Specprogramine5Kitareguliuoja1</vt:lpstr>
      <vt:lpstr>'Forma 6'!VAS075_F_Standartinepro21IS</vt:lpstr>
      <vt:lpstr>VAS075_F_Standartinepro21IS</vt:lpstr>
      <vt:lpstr>'Forma 6'!VAS075_F_Standartinepro231GeriamojoVandens</vt:lpstr>
      <vt:lpstr>VAS075_F_Standartinepro231GeriamojoVandens</vt:lpstr>
      <vt:lpstr>'Forma 6'!VAS075_F_Standartinepro232GeriamojoVandens</vt:lpstr>
      <vt:lpstr>VAS075_F_Standartinepro232GeriamojoVandens</vt:lpstr>
      <vt:lpstr>'Forma 6'!VAS075_F_Standartinepro233GeriamojoVandens</vt:lpstr>
      <vt:lpstr>VAS075_F_Standartinepro233GeriamojoVandens</vt:lpstr>
      <vt:lpstr>'Forma 6'!VAS075_F_Standartinepro23IsViso</vt:lpstr>
      <vt:lpstr>VAS075_F_Standartinepro23IsViso</vt:lpstr>
      <vt:lpstr>'Forma 6'!VAS075_F_Standartinepro241NuotekuSurinkimas</vt:lpstr>
      <vt:lpstr>VAS075_F_Standartinepro241NuotekuSurinkimas</vt:lpstr>
      <vt:lpstr>'Forma 6'!VAS075_F_Standartinepro242NuotekuValymas</vt:lpstr>
      <vt:lpstr>VAS075_F_Standartinepro242NuotekuValymas</vt:lpstr>
      <vt:lpstr>'Forma 6'!VAS075_F_Standartinepro243NuotekuDumblo</vt:lpstr>
      <vt:lpstr>VAS075_F_Standartinepro243NuotekuDumblo</vt:lpstr>
      <vt:lpstr>'Forma 6'!VAS075_F_Standartinepro24IsViso</vt:lpstr>
      <vt:lpstr>VAS075_F_Standartinepro24IsViso</vt:lpstr>
      <vt:lpstr>'Forma 6'!VAS075_F_Standartinepro25PavirsiniuNuoteku</vt:lpstr>
      <vt:lpstr>VAS075_F_Standartinepro25PavirsiniuNuoteku</vt:lpstr>
      <vt:lpstr>'Forma 6'!VAS075_F_Standartinepro26KitosReguliuojamosios</vt:lpstr>
      <vt:lpstr>VAS075_F_Standartinepro26KitosReguliuojamosios</vt:lpstr>
      <vt:lpstr>'Forma 6'!VAS075_F_Standartinepro27KitosVeiklos</vt:lpstr>
      <vt:lpstr>VAS075_F_Standartinepro27KitosVeiklos</vt:lpstr>
      <vt:lpstr>'Forma 6'!VAS075_F_Standartinepro2Apskaitosveikla1</vt:lpstr>
      <vt:lpstr>VAS075_F_Standartinepro2Apskaitosveikla1</vt:lpstr>
      <vt:lpstr>'Forma 6'!VAS075_F_Standartinepro2Kitareguliuoja1</vt:lpstr>
      <vt:lpstr>VAS075_F_Standartinepro2Kitareguliuoja1</vt:lpstr>
      <vt:lpstr>'Forma 6'!VAS075_F_Standartinepro31IS</vt:lpstr>
      <vt:lpstr>VAS075_F_Standartinepro31IS</vt:lpstr>
      <vt:lpstr>'Forma 6'!VAS075_F_Standartinepro331GeriamojoVandens</vt:lpstr>
      <vt:lpstr>VAS075_F_Standartinepro331GeriamojoVandens</vt:lpstr>
      <vt:lpstr>'Forma 6'!VAS075_F_Standartinepro332GeriamojoVandens</vt:lpstr>
      <vt:lpstr>VAS075_F_Standartinepro332GeriamojoVandens</vt:lpstr>
      <vt:lpstr>'Forma 6'!VAS075_F_Standartinepro333GeriamojoVandens</vt:lpstr>
      <vt:lpstr>VAS075_F_Standartinepro333GeriamojoVandens</vt:lpstr>
      <vt:lpstr>'Forma 6'!VAS075_F_Standartinepro33IsViso</vt:lpstr>
      <vt:lpstr>VAS075_F_Standartinepro33IsViso</vt:lpstr>
      <vt:lpstr>'Forma 6'!VAS075_F_Standartinepro341NuotekuSurinkimas</vt:lpstr>
      <vt:lpstr>VAS075_F_Standartinepro341NuotekuSurinkimas</vt:lpstr>
      <vt:lpstr>'Forma 6'!VAS075_F_Standartinepro342NuotekuValymas</vt:lpstr>
      <vt:lpstr>VAS075_F_Standartinepro342NuotekuValymas</vt:lpstr>
      <vt:lpstr>'Forma 6'!VAS075_F_Standartinepro343NuotekuDumblo</vt:lpstr>
      <vt:lpstr>VAS075_F_Standartinepro343NuotekuDumblo</vt:lpstr>
      <vt:lpstr>'Forma 6'!VAS075_F_Standartinepro34IsViso</vt:lpstr>
      <vt:lpstr>VAS075_F_Standartinepro34IsViso</vt:lpstr>
      <vt:lpstr>'Forma 6'!VAS075_F_Standartinepro35PavirsiniuNuoteku</vt:lpstr>
      <vt:lpstr>VAS075_F_Standartinepro35PavirsiniuNuoteku</vt:lpstr>
      <vt:lpstr>'Forma 6'!VAS075_F_Standartinepro36KitosReguliuojamosios</vt:lpstr>
      <vt:lpstr>VAS075_F_Standartinepro36KitosReguliuojamosios</vt:lpstr>
      <vt:lpstr>'Forma 6'!VAS075_F_Standartinepro37KitosVeiklos</vt:lpstr>
      <vt:lpstr>VAS075_F_Standartinepro37KitosVeiklos</vt:lpstr>
      <vt:lpstr>'Forma 6'!VAS075_F_Standartinepro3Apskaitosveikla1</vt:lpstr>
      <vt:lpstr>VAS075_F_Standartinepro3Apskaitosveikla1</vt:lpstr>
      <vt:lpstr>'Forma 6'!VAS075_F_Standartinepro3Kitareguliuoja1</vt:lpstr>
      <vt:lpstr>VAS075_F_Standartinepro3Kitareguliuoja1</vt:lpstr>
      <vt:lpstr>'Forma 6'!VAS075_F_Standartinepro41IS</vt:lpstr>
      <vt:lpstr>VAS075_F_Standartinepro41IS</vt:lpstr>
      <vt:lpstr>'Forma 6'!VAS075_F_Standartinepro431GeriamojoVandens</vt:lpstr>
      <vt:lpstr>VAS075_F_Standartinepro431GeriamojoVandens</vt:lpstr>
      <vt:lpstr>'Forma 6'!VAS075_F_Standartinepro432GeriamojoVandens</vt:lpstr>
      <vt:lpstr>VAS075_F_Standartinepro432GeriamojoVandens</vt:lpstr>
      <vt:lpstr>'Forma 6'!VAS075_F_Standartinepro433GeriamojoVandens</vt:lpstr>
      <vt:lpstr>VAS075_F_Standartinepro433GeriamojoVandens</vt:lpstr>
      <vt:lpstr>'Forma 6'!VAS075_F_Standartinepro43IsViso</vt:lpstr>
      <vt:lpstr>VAS075_F_Standartinepro43IsViso</vt:lpstr>
      <vt:lpstr>'Forma 6'!VAS075_F_Standartinepro441NuotekuSurinkimas</vt:lpstr>
      <vt:lpstr>VAS075_F_Standartinepro441NuotekuSurinkimas</vt:lpstr>
      <vt:lpstr>'Forma 6'!VAS075_F_Standartinepro442NuotekuValymas</vt:lpstr>
      <vt:lpstr>VAS075_F_Standartinepro442NuotekuValymas</vt:lpstr>
      <vt:lpstr>'Forma 6'!VAS075_F_Standartinepro443NuotekuDumblo</vt:lpstr>
      <vt:lpstr>VAS075_F_Standartinepro443NuotekuDumblo</vt:lpstr>
      <vt:lpstr>'Forma 6'!VAS075_F_Standartinepro44IsViso</vt:lpstr>
      <vt:lpstr>VAS075_F_Standartinepro44IsViso</vt:lpstr>
      <vt:lpstr>'Forma 6'!VAS075_F_Standartinepro45PavirsiniuNuoteku</vt:lpstr>
      <vt:lpstr>VAS075_F_Standartinepro45PavirsiniuNuoteku</vt:lpstr>
      <vt:lpstr>'Forma 6'!VAS075_F_Standartinepro46KitosReguliuojamosios</vt:lpstr>
      <vt:lpstr>VAS075_F_Standartinepro46KitosReguliuojamosios</vt:lpstr>
      <vt:lpstr>'Forma 6'!VAS075_F_Standartinepro47KitosVeiklos</vt:lpstr>
      <vt:lpstr>VAS075_F_Standartinepro47KitosVeiklos</vt:lpstr>
      <vt:lpstr>'Forma 6'!VAS075_F_Standartinepro4Apskaitosveikla1</vt:lpstr>
      <vt:lpstr>VAS075_F_Standartinepro4Apskaitosveikla1</vt:lpstr>
      <vt:lpstr>'Forma 6'!VAS075_F_Standartinepro4Kitareguliuoja1</vt:lpstr>
      <vt:lpstr>VAS075_F_Standartinepro4Kitareguliuoja1</vt:lpstr>
      <vt:lpstr>'Forma 6'!VAS075_F_Standartinepro51IS</vt:lpstr>
      <vt:lpstr>VAS075_F_Standartinepro51IS</vt:lpstr>
      <vt:lpstr>'Forma 6'!VAS075_F_Standartinepro531GeriamojoVandens</vt:lpstr>
      <vt:lpstr>VAS075_F_Standartinepro531GeriamojoVandens</vt:lpstr>
      <vt:lpstr>'Forma 6'!VAS075_F_Standartinepro532GeriamojoVandens</vt:lpstr>
      <vt:lpstr>VAS075_F_Standartinepro532GeriamojoVandens</vt:lpstr>
      <vt:lpstr>'Forma 6'!VAS075_F_Standartinepro533GeriamojoVandens</vt:lpstr>
      <vt:lpstr>VAS075_F_Standartinepro533GeriamojoVandens</vt:lpstr>
      <vt:lpstr>'Forma 6'!VAS075_F_Standartinepro53IsViso</vt:lpstr>
      <vt:lpstr>VAS075_F_Standartinepro53IsViso</vt:lpstr>
      <vt:lpstr>'Forma 6'!VAS075_F_Standartinepro541NuotekuSurinkimas</vt:lpstr>
      <vt:lpstr>VAS075_F_Standartinepro541NuotekuSurinkimas</vt:lpstr>
      <vt:lpstr>'Forma 6'!VAS075_F_Standartinepro542NuotekuValymas</vt:lpstr>
      <vt:lpstr>VAS075_F_Standartinepro542NuotekuValymas</vt:lpstr>
      <vt:lpstr>'Forma 6'!VAS075_F_Standartinepro543NuotekuDumblo</vt:lpstr>
      <vt:lpstr>VAS075_F_Standartinepro543NuotekuDumblo</vt:lpstr>
      <vt:lpstr>'Forma 6'!VAS075_F_Standartinepro54IsViso</vt:lpstr>
      <vt:lpstr>VAS075_F_Standartinepro54IsViso</vt:lpstr>
      <vt:lpstr>'Forma 6'!VAS075_F_Standartinepro55PavirsiniuNuoteku</vt:lpstr>
      <vt:lpstr>VAS075_F_Standartinepro55PavirsiniuNuoteku</vt:lpstr>
      <vt:lpstr>'Forma 6'!VAS075_F_Standartinepro56KitosReguliuojamosios</vt:lpstr>
      <vt:lpstr>VAS075_F_Standartinepro56KitosReguliuojamosios</vt:lpstr>
      <vt:lpstr>'Forma 6'!VAS075_F_Standartinepro57KitosVeiklos</vt:lpstr>
      <vt:lpstr>VAS075_F_Standartinepro57KitosVeiklos</vt:lpstr>
      <vt:lpstr>'Forma 6'!VAS075_F_Standartinepro5Apskaitosveikla1</vt:lpstr>
      <vt:lpstr>VAS075_F_Standartinepro5Apskaitosveikla1</vt:lpstr>
      <vt:lpstr>'Forma 6'!VAS075_F_Standartinepro5Kitareguliuoja1</vt:lpstr>
      <vt:lpstr>VAS075_F_Standartinepro5Kitareguliuoja1</vt:lpstr>
      <vt:lpstr>'Forma 6'!VAS075_F_Tiesiogiaipask11IS</vt:lpstr>
      <vt:lpstr>VAS075_F_Tiesiogiaipask11IS</vt:lpstr>
      <vt:lpstr>'Forma 6'!VAS075_F_Tiesiogiaipask131GeriamojoVandens</vt:lpstr>
      <vt:lpstr>VAS075_F_Tiesiogiaipask131GeriamojoVandens</vt:lpstr>
      <vt:lpstr>'Forma 6'!VAS075_F_Tiesiogiaipask132GeriamojoVandens</vt:lpstr>
      <vt:lpstr>VAS075_F_Tiesiogiaipask132GeriamojoVandens</vt:lpstr>
      <vt:lpstr>'Forma 6'!VAS075_F_Tiesiogiaipask133GeriamojoVandens</vt:lpstr>
      <vt:lpstr>VAS075_F_Tiesiogiaipask133GeriamojoVandens</vt:lpstr>
      <vt:lpstr>'Forma 6'!VAS075_F_Tiesiogiaipask13IsViso</vt:lpstr>
      <vt:lpstr>VAS075_F_Tiesiogiaipask13IsViso</vt:lpstr>
      <vt:lpstr>'Forma 6'!VAS075_F_Tiesiogiaipask141NuotekuSurinkimas</vt:lpstr>
      <vt:lpstr>VAS075_F_Tiesiogiaipask141NuotekuSurinkimas</vt:lpstr>
      <vt:lpstr>'Forma 6'!VAS075_F_Tiesiogiaipask142NuotekuValymas</vt:lpstr>
      <vt:lpstr>VAS075_F_Tiesiogiaipask142NuotekuValymas</vt:lpstr>
      <vt:lpstr>'Forma 6'!VAS075_F_Tiesiogiaipask143NuotekuDumblo</vt:lpstr>
      <vt:lpstr>VAS075_F_Tiesiogiaipask143NuotekuDumblo</vt:lpstr>
      <vt:lpstr>'Forma 6'!VAS075_F_Tiesiogiaipask14IsViso</vt:lpstr>
      <vt:lpstr>VAS075_F_Tiesiogiaipask14IsViso</vt:lpstr>
      <vt:lpstr>'Forma 6'!VAS075_F_Tiesiogiaipask15PavirsiniuNuoteku</vt:lpstr>
      <vt:lpstr>VAS075_F_Tiesiogiaipask15PavirsiniuNuoteku</vt:lpstr>
      <vt:lpstr>'Forma 6'!VAS075_F_Tiesiogiaipask16KitosReguliuojamosios</vt:lpstr>
      <vt:lpstr>VAS075_F_Tiesiogiaipask16KitosReguliuojamosios</vt:lpstr>
      <vt:lpstr>'Forma 6'!VAS075_F_Tiesiogiaipask17KitosVeiklos</vt:lpstr>
      <vt:lpstr>VAS075_F_Tiesiogiaipask17KitosVeiklos</vt:lpstr>
      <vt:lpstr>'Forma 6'!VAS075_F_Tiesiogiaipask1Apskaitosveikla1</vt:lpstr>
      <vt:lpstr>VAS075_F_Tiesiogiaipask1Apskaitosveikla1</vt:lpstr>
      <vt:lpstr>'Forma 6'!VAS075_F_Tiesiogiaipask1Kitareguliuoja1</vt:lpstr>
      <vt:lpstr>VAS075_F_Tiesiogiaipask1Kitareguliuoja1</vt:lpstr>
      <vt:lpstr>'Forma 6'!VAS075_F_Transportoprie21IS</vt:lpstr>
      <vt:lpstr>VAS075_F_Transportoprie21IS</vt:lpstr>
      <vt:lpstr>'Forma 6'!VAS075_F_Transportoprie231GeriamojoVandens</vt:lpstr>
      <vt:lpstr>VAS075_F_Transportoprie231GeriamojoVandens</vt:lpstr>
      <vt:lpstr>'Forma 6'!VAS075_F_Transportoprie232GeriamojoVandens</vt:lpstr>
      <vt:lpstr>VAS075_F_Transportoprie232GeriamojoVandens</vt:lpstr>
      <vt:lpstr>'Forma 6'!VAS075_F_Transportoprie233GeriamojoVandens</vt:lpstr>
      <vt:lpstr>VAS075_F_Transportoprie233GeriamojoVandens</vt:lpstr>
      <vt:lpstr>'Forma 6'!VAS075_F_Transportoprie23IsViso</vt:lpstr>
      <vt:lpstr>VAS075_F_Transportoprie23IsViso</vt:lpstr>
      <vt:lpstr>'Forma 6'!VAS075_F_Transportoprie241NuotekuSurinkimas</vt:lpstr>
      <vt:lpstr>VAS075_F_Transportoprie241NuotekuSurinkimas</vt:lpstr>
      <vt:lpstr>'Forma 6'!VAS075_F_Transportoprie242NuotekuValymas</vt:lpstr>
      <vt:lpstr>VAS075_F_Transportoprie242NuotekuValymas</vt:lpstr>
      <vt:lpstr>'Forma 6'!VAS075_F_Transportoprie243NuotekuDumblo</vt:lpstr>
      <vt:lpstr>VAS075_F_Transportoprie243NuotekuDumblo</vt:lpstr>
      <vt:lpstr>'Forma 6'!VAS075_F_Transportoprie24IsViso</vt:lpstr>
      <vt:lpstr>VAS075_F_Transportoprie24IsViso</vt:lpstr>
      <vt:lpstr>'Forma 6'!VAS075_F_Transportoprie25PavirsiniuNuoteku</vt:lpstr>
      <vt:lpstr>VAS075_F_Transportoprie25PavirsiniuNuoteku</vt:lpstr>
      <vt:lpstr>'Forma 6'!VAS075_F_Transportoprie26KitosReguliuojamosios</vt:lpstr>
      <vt:lpstr>VAS075_F_Transportoprie26KitosReguliuojamosios</vt:lpstr>
      <vt:lpstr>'Forma 6'!VAS075_F_Transportoprie27KitosVeiklos</vt:lpstr>
      <vt:lpstr>VAS075_F_Transportoprie27KitosVeiklos</vt:lpstr>
      <vt:lpstr>'Forma 6'!VAS075_F_Transportoprie2Apskaitosveikla1</vt:lpstr>
      <vt:lpstr>VAS075_F_Transportoprie2Apskaitosveikla1</vt:lpstr>
      <vt:lpstr>'Forma 6'!VAS075_F_Transportoprie2Kitareguliuoja1</vt:lpstr>
      <vt:lpstr>VAS075_F_Transportoprie2Kitareguliuoja1</vt:lpstr>
      <vt:lpstr>'Forma 6'!VAS075_F_Transportoprie31IS</vt:lpstr>
      <vt:lpstr>VAS075_F_Transportoprie31IS</vt:lpstr>
      <vt:lpstr>'Forma 6'!VAS075_F_Transportoprie331GeriamojoVandens</vt:lpstr>
      <vt:lpstr>VAS075_F_Transportoprie331GeriamojoVandens</vt:lpstr>
      <vt:lpstr>'Forma 6'!VAS075_F_Transportoprie332GeriamojoVandens</vt:lpstr>
      <vt:lpstr>VAS075_F_Transportoprie332GeriamojoVandens</vt:lpstr>
      <vt:lpstr>'Forma 6'!VAS075_F_Transportoprie333GeriamojoVandens</vt:lpstr>
      <vt:lpstr>VAS075_F_Transportoprie333GeriamojoVandens</vt:lpstr>
      <vt:lpstr>'Forma 6'!VAS075_F_Transportoprie33IsViso</vt:lpstr>
      <vt:lpstr>VAS075_F_Transportoprie33IsViso</vt:lpstr>
      <vt:lpstr>'Forma 6'!VAS075_F_Transportoprie341NuotekuSurinkimas</vt:lpstr>
      <vt:lpstr>VAS075_F_Transportoprie341NuotekuSurinkimas</vt:lpstr>
      <vt:lpstr>'Forma 6'!VAS075_F_Transportoprie342NuotekuValymas</vt:lpstr>
      <vt:lpstr>VAS075_F_Transportoprie342NuotekuValymas</vt:lpstr>
      <vt:lpstr>'Forma 6'!VAS075_F_Transportoprie343NuotekuDumblo</vt:lpstr>
      <vt:lpstr>VAS075_F_Transportoprie343NuotekuDumblo</vt:lpstr>
      <vt:lpstr>'Forma 6'!VAS075_F_Transportoprie34IsViso</vt:lpstr>
      <vt:lpstr>VAS075_F_Transportoprie34IsViso</vt:lpstr>
      <vt:lpstr>'Forma 6'!VAS075_F_Transportoprie35PavirsiniuNuoteku</vt:lpstr>
      <vt:lpstr>VAS075_F_Transportoprie35PavirsiniuNuoteku</vt:lpstr>
      <vt:lpstr>'Forma 6'!VAS075_F_Transportoprie36KitosReguliuojamosios</vt:lpstr>
      <vt:lpstr>VAS075_F_Transportoprie36KitosReguliuojamosios</vt:lpstr>
      <vt:lpstr>'Forma 6'!VAS075_F_Transportoprie37KitosVeiklos</vt:lpstr>
      <vt:lpstr>VAS075_F_Transportoprie37KitosVeiklos</vt:lpstr>
      <vt:lpstr>'Forma 6'!VAS075_F_Transportoprie3Apskaitosveikla1</vt:lpstr>
      <vt:lpstr>VAS075_F_Transportoprie3Apskaitosveikla1</vt:lpstr>
      <vt:lpstr>'Forma 6'!VAS075_F_Transportoprie3Kitareguliuoja1</vt:lpstr>
      <vt:lpstr>VAS075_F_Transportoprie3Kitareguliuoja1</vt:lpstr>
      <vt:lpstr>'Forma 6'!VAS075_F_Transportoprie41IS</vt:lpstr>
      <vt:lpstr>VAS075_F_Transportoprie41IS</vt:lpstr>
      <vt:lpstr>'Forma 6'!VAS075_F_Transportoprie431GeriamojoVandens</vt:lpstr>
      <vt:lpstr>VAS075_F_Transportoprie431GeriamojoVandens</vt:lpstr>
      <vt:lpstr>'Forma 6'!VAS075_F_Transportoprie432GeriamojoVandens</vt:lpstr>
      <vt:lpstr>VAS075_F_Transportoprie432GeriamojoVandens</vt:lpstr>
      <vt:lpstr>'Forma 6'!VAS075_F_Transportoprie433GeriamojoVandens</vt:lpstr>
      <vt:lpstr>VAS075_F_Transportoprie433GeriamojoVandens</vt:lpstr>
      <vt:lpstr>'Forma 6'!VAS075_F_Transportoprie43IsViso</vt:lpstr>
      <vt:lpstr>VAS075_F_Transportoprie43IsViso</vt:lpstr>
      <vt:lpstr>'Forma 6'!VAS075_F_Transportoprie441NuotekuSurinkimas</vt:lpstr>
      <vt:lpstr>VAS075_F_Transportoprie441NuotekuSurinkimas</vt:lpstr>
      <vt:lpstr>'Forma 6'!VAS075_F_Transportoprie442NuotekuValymas</vt:lpstr>
      <vt:lpstr>VAS075_F_Transportoprie442NuotekuValymas</vt:lpstr>
      <vt:lpstr>'Forma 6'!VAS075_F_Transportoprie443NuotekuDumblo</vt:lpstr>
      <vt:lpstr>VAS075_F_Transportoprie443NuotekuDumblo</vt:lpstr>
      <vt:lpstr>'Forma 6'!VAS075_F_Transportoprie44IsViso</vt:lpstr>
      <vt:lpstr>VAS075_F_Transportoprie44IsViso</vt:lpstr>
      <vt:lpstr>'Forma 6'!VAS075_F_Transportoprie45PavirsiniuNuoteku</vt:lpstr>
      <vt:lpstr>VAS075_F_Transportoprie45PavirsiniuNuoteku</vt:lpstr>
      <vt:lpstr>'Forma 6'!VAS075_F_Transportoprie46KitosReguliuojamosios</vt:lpstr>
      <vt:lpstr>VAS075_F_Transportoprie46KitosReguliuojamosios</vt:lpstr>
      <vt:lpstr>'Forma 6'!VAS075_F_Transportoprie47KitosVeiklos</vt:lpstr>
      <vt:lpstr>VAS075_F_Transportoprie47KitosVeiklos</vt:lpstr>
      <vt:lpstr>'Forma 6'!VAS075_F_Transportoprie4Apskaitosveikla1</vt:lpstr>
      <vt:lpstr>VAS075_F_Transportoprie4Apskaitosveikla1</vt:lpstr>
      <vt:lpstr>'Forma 6'!VAS075_F_Transportoprie4Kitareguliuoja1</vt:lpstr>
      <vt:lpstr>VAS075_F_Transportoprie4Kitareguliuoja1</vt:lpstr>
      <vt:lpstr>'Forma 6'!VAS075_F_Transportoprie51IS</vt:lpstr>
      <vt:lpstr>VAS075_F_Transportoprie51IS</vt:lpstr>
      <vt:lpstr>'Forma 6'!VAS075_F_Transportoprie531GeriamojoVandens</vt:lpstr>
      <vt:lpstr>VAS075_F_Transportoprie531GeriamojoVandens</vt:lpstr>
      <vt:lpstr>'Forma 6'!VAS075_F_Transportoprie532GeriamojoVandens</vt:lpstr>
      <vt:lpstr>VAS075_F_Transportoprie532GeriamojoVandens</vt:lpstr>
      <vt:lpstr>'Forma 6'!VAS075_F_Transportoprie533GeriamojoVandens</vt:lpstr>
      <vt:lpstr>VAS075_F_Transportoprie533GeriamojoVandens</vt:lpstr>
      <vt:lpstr>'Forma 6'!VAS075_F_Transportoprie53IsViso</vt:lpstr>
      <vt:lpstr>VAS075_F_Transportoprie53IsViso</vt:lpstr>
      <vt:lpstr>'Forma 6'!VAS075_F_Transportoprie541NuotekuSurinkimas</vt:lpstr>
      <vt:lpstr>VAS075_F_Transportoprie541NuotekuSurinkimas</vt:lpstr>
      <vt:lpstr>'Forma 6'!VAS075_F_Transportoprie542NuotekuValymas</vt:lpstr>
      <vt:lpstr>VAS075_F_Transportoprie542NuotekuValymas</vt:lpstr>
      <vt:lpstr>'Forma 6'!VAS075_F_Transportoprie543NuotekuDumblo</vt:lpstr>
      <vt:lpstr>VAS075_F_Transportoprie543NuotekuDumblo</vt:lpstr>
      <vt:lpstr>'Forma 6'!VAS075_F_Transportoprie54IsViso</vt:lpstr>
      <vt:lpstr>VAS075_F_Transportoprie54IsViso</vt:lpstr>
      <vt:lpstr>'Forma 6'!VAS075_F_Transportoprie55PavirsiniuNuoteku</vt:lpstr>
      <vt:lpstr>VAS075_F_Transportoprie55PavirsiniuNuoteku</vt:lpstr>
      <vt:lpstr>'Forma 6'!VAS075_F_Transportoprie56KitosReguliuojamosios</vt:lpstr>
      <vt:lpstr>VAS075_F_Transportoprie56KitosReguliuojamosios</vt:lpstr>
      <vt:lpstr>'Forma 6'!VAS075_F_Transportoprie57KitosVeiklos</vt:lpstr>
      <vt:lpstr>VAS075_F_Transportoprie57KitosVeiklos</vt:lpstr>
      <vt:lpstr>'Forma 6'!VAS075_F_Transportoprie5Apskaitosveikla1</vt:lpstr>
      <vt:lpstr>VAS075_F_Transportoprie5Apskaitosveikla1</vt:lpstr>
      <vt:lpstr>'Forma 6'!VAS075_F_Transportoprie5Kitareguliuoja1</vt:lpstr>
      <vt:lpstr>VAS075_F_Transportoprie5Kitareguliuoja1</vt:lpstr>
      <vt:lpstr>'Forma 6'!VAS075_F_Vamzdynai21IS</vt:lpstr>
      <vt:lpstr>VAS075_F_Vamzdynai21IS</vt:lpstr>
      <vt:lpstr>'Forma 6'!VAS075_F_Vamzdynai231GeriamojoVandens</vt:lpstr>
      <vt:lpstr>VAS075_F_Vamzdynai231GeriamojoVandens</vt:lpstr>
      <vt:lpstr>'Forma 6'!VAS075_F_Vamzdynai232GeriamojoVandens</vt:lpstr>
      <vt:lpstr>VAS075_F_Vamzdynai232GeriamojoVandens</vt:lpstr>
      <vt:lpstr>'Forma 6'!VAS075_F_Vamzdynai233GeriamojoVandens</vt:lpstr>
      <vt:lpstr>VAS075_F_Vamzdynai233GeriamojoVandens</vt:lpstr>
      <vt:lpstr>'Forma 6'!VAS075_F_Vamzdynai23IsViso</vt:lpstr>
      <vt:lpstr>VAS075_F_Vamzdynai23IsViso</vt:lpstr>
      <vt:lpstr>'Forma 6'!VAS075_F_Vamzdynai241NuotekuSurinkimas</vt:lpstr>
      <vt:lpstr>VAS075_F_Vamzdynai241NuotekuSurinkimas</vt:lpstr>
      <vt:lpstr>'Forma 6'!VAS075_F_Vamzdynai242NuotekuValymas</vt:lpstr>
      <vt:lpstr>VAS075_F_Vamzdynai242NuotekuValymas</vt:lpstr>
      <vt:lpstr>'Forma 6'!VAS075_F_Vamzdynai243NuotekuDumblo</vt:lpstr>
      <vt:lpstr>VAS075_F_Vamzdynai243NuotekuDumblo</vt:lpstr>
      <vt:lpstr>'Forma 6'!VAS075_F_Vamzdynai24IsViso</vt:lpstr>
      <vt:lpstr>VAS075_F_Vamzdynai24IsViso</vt:lpstr>
      <vt:lpstr>'Forma 6'!VAS075_F_Vamzdynai25PavirsiniuNuoteku</vt:lpstr>
      <vt:lpstr>VAS075_F_Vamzdynai25PavirsiniuNuoteku</vt:lpstr>
      <vt:lpstr>'Forma 6'!VAS075_F_Vamzdynai26KitosReguliuojamosios</vt:lpstr>
      <vt:lpstr>VAS075_F_Vamzdynai26KitosReguliuojamosios</vt:lpstr>
      <vt:lpstr>'Forma 6'!VAS075_F_Vamzdynai27KitosVeiklos</vt:lpstr>
      <vt:lpstr>VAS075_F_Vamzdynai27KitosVeiklos</vt:lpstr>
      <vt:lpstr>'Forma 6'!VAS075_F_Vamzdynai2Apskaitosveikla1</vt:lpstr>
      <vt:lpstr>VAS075_F_Vamzdynai2Apskaitosveikla1</vt:lpstr>
      <vt:lpstr>'Forma 6'!VAS075_F_Vamzdynai2Kitareguliuoja1</vt:lpstr>
      <vt:lpstr>VAS075_F_Vamzdynai2Kitareguliuoja1</vt:lpstr>
      <vt:lpstr>'Forma 6'!VAS075_F_Vamzdynai31IS</vt:lpstr>
      <vt:lpstr>VAS075_F_Vamzdynai31IS</vt:lpstr>
      <vt:lpstr>'Forma 6'!VAS075_F_Vamzdynai331GeriamojoVandens</vt:lpstr>
      <vt:lpstr>VAS075_F_Vamzdynai331GeriamojoVandens</vt:lpstr>
      <vt:lpstr>'Forma 6'!VAS075_F_Vamzdynai332GeriamojoVandens</vt:lpstr>
      <vt:lpstr>VAS075_F_Vamzdynai332GeriamojoVandens</vt:lpstr>
      <vt:lpstr>'Forma 6'!VAS075_F_Vamzdynai333GeriamojoVandens</vt:lpstr>
      <vt:lpstr>VAS075_F_Vamzdynai333GeriamojoVandens</vt:lpstr>
      <vt:lpstr>'Forma 6'!VAS075_F_Vamzdynai33IsViso</vt:lpstr>
      <vt:lpstr>VAS075_F_Vamzdynai33IsViso</vt:lpstr>
      <vt:lpstr>'Forma 6'!VAS075_F_Vamzdynai341NuotekuSurinkimas</vt:lpstr>
      <vt:lpstr>VAS075_F_Vamzdynai341NuotekuSurinkimas</vt:lpstr>
      <vt:lpstr>'Forma 6'!VAS075_F_Vamzdynai342NuotekuValymas</vt:lpstr>
      <vt:lpstr>VAS075_F_Vamzdynai342NuotekuValymas</vt:lpstr>
      <vt:lpstr>'Forma 6'!VAS075_F_Vamzdynai343NuotekuDumblo</vt:lpstr>
      <vt:lpstr>VAS075_F_Vamzdynai343NuotekuDumblo</vt:lpstr>
      <vt:lpstr>'Forma 6'!VAS075_F_Vamzdynai34IsViso</vt:lpstr>
      <vt:lpstr>VAS075_F_Vamzdynai34IsViso</vt:lpstr>
      <vt:lpstr>'Forma 6'!VAS075_F_Vamzdynai35PavirsiniuNuoteku</vt:lpstr>
      <vt:lpstr>VAS075_F_Vamzdynai35PavirsiniuNuoteku</vt:lpstr>
      <vt:lpstr>'Forma 6'!VAS075_F_Vamzdynai36KitosReguliuojamosios</vt:lpstr>
      <vt:lpstr>VAS075_F_Vamzdynai36KitosReguliuojamosios</vt:lpstr>
      <vt:lpstr>'Forma 6'!VAS075_F_Vamzdynai37KitosVeiklos</vt:lpstr>
      <vt:lpstr>VAS075_F_Vamzdynai37KitosVeiklos</vt:lpstr>
      <vt:lpstr>'Forma 6'!VAS075_F_Vamzdynai3Apskaitosveikla1</vt:lpstr>
      <vt:lpstr>VAS075_F_Vamzdynai3Apskaitosveikla1</vt:lpstr>
      <vt:lpstr>'Forma 6'!VAS075_F_Vamzdynai3Kitareguliuoja1</vt:lpstr>
      <vt:lpstr>VAS075_F_Vamzdynai3Kitareguliuoja1</vt:lpstr>
      <vt:lpstr>'Forma 6'!VAS075_F_Vamzdynai41IS</vt:lpstr>
      <vt:lpstr>VAS075_F_Vamzdynai41IS</vt:lpstr>
      <vt:lpstr>'Forma 6'!VAS075_F_Vamzdynai431GeriamojoVandens</vt:lpstr>
      <vt:lpstr>VAS075_F_Vamzdynai431GeriamojoVandens</vt:lpstr>
      <vt:lpstr>'Forma 6'!VAS075_F_Vamzdynai432GeriamojoVandens</vt:lpstr>
      <vt:lpstr>VAS075_F_Vamzdynai432GeriamojoVandens</vt:lpstr>
      <vt:lpstr>'Forma 6'!VAS075_F_Vamzdynai433GeriamojoVandens</vt:lpstr>
      <vt:lpstr>VAS075_F_Vamzdynai433GeriamojoVandens</vt:lpstr>
      <vt:lpstr>'Forma 6'!VAS075_F_Vamzdynai43IsViso</vt:lpstr>
      <vt:lpstr>VAS075_F_Vamzdynai43IsViso</vt:lpstr>
      <vt:lpstr>'Forma 6'!VAS075_F_Vamzdynai441NuotekuSurinkimas</vt:lpstr>
      <vt:lpstr>VAS075_F_Vamzdynai441NuotekuSurinkimas</vt:lpstr>
      <vt:lpstr>'Forma 6'!VAS075_F_Vamzdynai442NuotekuValymas</vt:lpstr>
      <vt:lpstr>VAS075_F_Vamzdynai442NuotekuValymas</vt:lpstr>
      <vt:lpstr>'Forma 6'!VAS075_F_Vamzdynai443NuotekuDumblo</vt:lpstr>
      <vt:lpstr>VAS075_F_Vamzdynai443NuotekuDumblo</vt:lpstr>
      <vt:lpstr>'Forma 6'!VAS075_F_Vamzdynai44IsViso</vt:lpstr>
      <vt:lpstr>VAS075_F_Vamzdynai44IsViso</vt:lpstr>
      <vt:lpstr>'Forma 6'!VAS075_F_Vamzdynai45PavirsiniuNuoteku</vt:lpstr>
      <vt:lpstr>VAS075_F_Vamzdynai45PavirsiniuNuoteku</vt:lpstr>
      <vt:lpstr>'Forma 6'!VAS075_F_Vamzdynai46KitosReguliuojamosios</vt:lpstr>
      <vt:lpstr>VAS075_F_Vamzdynai46KitosReguliuojamosios</vt:lpstr>
      <vt:lpstr>'Forma 6'!VAS075_F_Vamzdynai47KitosVeiklos</vt:lpstr>
      <vt:lpstr>VAS075_F_Vamzdynai47KitosVeiklos</vt:lpstr>
      <vt:lpstr>'Forma 6'!VAS075_F_Vamzdynai4Apskaitosveikla1</vt:lpstr>
      <vt:lpstr>VAS075_F_Vamzdynai4Apskaitosveikla1</vt:lpstr>
      <vt:lpstr>'Forma 6'!VAS075_F_Vamzdynai4Kitareguliuoja1</vt:lpstr>
      <vt:lpstr>VAS075_F_Vamzdynai4Kitareguliuoja1</vt:lpstr>
      <vt:lpstr>'Forma 6'!VAS075_F_Vamzdynai51IS</vt:lpstr>
      <vt:lpstr>VAS075_F_Vamzdynai51IS</vt:lpstr>
      <vt:lpstr>'Forma 6'!VAS075_F_Vamzdynai531GeriamojoVandens</vt:lpstr>
      <vt:lpstr>VAS075_F_Vamzdynai531GeriamojoVandens</vt:lpstr>
      <vt:lpstr>'Forma 6'!VAS075_F_Vamzdynai532GeriamojoVandens</vt:lpstr>
      <vt:lpstr>VAS075_F_Vamzdynai532GeriamojoVandens</vt:lpstr>
      <vt:lpstr>'Forma 6'!VAS075_F_Vamzdynai533GeriamojoVandens</vt:lpstr>
      <vt:lpstr>VAS075_F_Vamzdynai533GeriamojoVandens</vt:lpstr>
      <vt:lpstr>'Forma 6'!VAS075_F_Vamzdynai53IsViso</vt:lpstr>
      <vt:lpstr>VAS075_F_Vamzdynai53IsViso</vt:lpstr>
      <vt:lpstr>'Forma 6'!VAS075_F_Vamzdynai541NuotekuSurinkimas</vt:lpstr>
      <vt:lpstr>VAS075_F_Vamzdynai541NuotekuSurinkimas</vt:lpstr>
      <vt:lpstr>'Forma 6'!VAS075_F_Vamzdynai542NuotekuValymas</vt:lpstr>
      <vt:lpstr>VAS075_F_Vamzdynai542NuotekuValymas</vt:lpstr>
      <vt:lpstr>'Forma 6'!VAS075_F_Vamzdynai543NuotekuDumblo</vt:lpstr>
      <vt:lpstr>VAS075_F_Vamzdynai543NuotekuDumblo</vt:lpstr>
      <vt:lpstr>'Forma 6'!VAS075_F_Vamzdynai54IsViso</vt:lpstr>
      <vt:lpstr>VAS075_F_Vamzdynai54IsViso</vt:lpstr>
      <vt:lpstr>'Forma 6'!VAS075_F_Vamzdynai55PavirsiniuNuoteku</vt:lpstr>
      <vt:lpstr>VAS075_F_Vamzdynai55PavirsiniuNuoteku</vt:lpstr>
      <vt:lpstr>'Forma 6'!VAS075_F_Vamzdynai56KitosReguliuojamosios</vt:lpstr>
      <vt:lpstr>VAS075_F_Vamzdynai56KitosReguliuojamosios</vt:lpstr>
      <vt:lpstr>'Forma 6'!VAS075_F_Vamzdynai57KitosVeiklos</vt:lpstr>
      <vt:lpstr>VAS075_F_Vamzdynai57KitosVeiklos</vt:lpstr>
      <vt:lpstr>'Forma 6'!VAS075_F_Vamzdynai5Apskaitosveikla1</vt:lpstr>
      <vt:lpstr>VAS075_F_Vamzdynai5Apskaitosveikla1</vt:lpstr>
      <vt:lpstr>'Forma 6'!VAS075_F_Vamzdynai5Kitareguliuoja1</vt:lpstr>
      <vt:lpstr>VAS075_F_Vamzdynai5Kitareguliuoja1</vt:lpstr>
      <vt:lpstr>'Forma 6'!VAS075_F_Vandenssiurbli21IS</vt:lpstr>
      <vt:lpstr>VAS075_F_Vandenssiurbli21IS</vt:lpstr>
      <vt:lpstr>'Forma 6'!VAS075_F_Vandenssiurbli231GeriamojoVandens</vt:lpstr>
      <vt:lpstr>VAS075_F_Vandenssiurbli231GeriamojoVandens</vt:lpstr>
      <vt:lpstr>'Forma 6'!VAS075_F_Vandenssiurbli232GeriamojoVandens</vt:lpstr>
      <vt:lpstr>VAS075_F_Vandenssiurbli232GeriamojoVandens</vt:lpstr>
      <vt:lpstr>'Forma 6'!VAS075_F_Vandenssiurbli233GeriamojoVandens</vt:lpstr>
      <vt:lpstr>VAS075_F_Vandenssiurbli233GeriamojoVandens</vt:lpstr>
      <vt:lpstr>'Forma 6'!VAS075_F_Vandenssiurbli23IsViso</vt:lpstr>
      <vt:lpstr>VAS075_F_Vandenssiurbli23IsViso</vt:lpstr>
      <vt:lpstr>'Forma 6'!VAS075_F_Vandenssiurbli241NuotekuSurinkimas</vt:lpstr>
      <vt:lpstr>VAS075_F_Vandenssiurbli241NuotekuSurinkimas</vt:lpstr>
      <vt:lpstr>'Forma 6'!VAS075_F_Vandenssiurbli242NuotekuValymas</vt:lpstr>
      <vt:lpstr>VAS075_F_Vandenssiurbli242NuotekuValymas</vt:lpstr>
      <vt:lpstr>'Forma 6'!VAS075_F_Vandenssiurbli243NuotekuDumblo</vt:lpstr>
      <vt:lpstr>VAS075_F_Vandenssiurbli243NuotekuDumblo</vt:lpstr>
      <vt:lpstr>'Forma 6'!VAS075_F_Vandenssiurbli24IsViso</vt:lpstr>
      <vt:lpstr>VAS075_F_Vandenssiurbli24IsViso</vt:lpstr>
      <vt:lpstr>'Forma 6'!VAS075_F_Vandenssiurbli25PavirsiniuNuoteku</vt:lpstr>
      <vt:lpstr>VAS075_F_Vandenssiurbli25PavirsiniuNuoteku</vt:lpstr>
      <vt:lpstr>'Forma 6'!VAS075_F_Vandenssiurbli26KitosReguliuojamosios</vt:lpstr>
      <vt:lpstr>VAS075_F_Vandenssiurbli26KitosReguliuojamosios</vt:lpstr>
      <vt:lpstr>'Forma 6'!VAS075_F_Vandenssiurbli27KitosVeiklos</vt:lpstr>
      <vt:lpstr>VAS075_F_Vandenssiurbli27KitosVeiklos</vt:lpstr>
      <vt:lpstr>'Forma 6'!VAS075_F_Vandenssiurbli2Apskaitosveikla1</vt:lpstr>
      <vt:lpstr>VAS075_F_Vandenssiurbli2Apskaitosveikla1</vt:lpstr>
      <vt:lpstr>'Forma 6'!VAS075_F_Vandenssiurbli2Kitareguliuoja1</vt:lpstr>
      <vt:lpstr>VAS075_F_Vandenssiurbli2Kitareguliuoja1</vt:lpstr>
      <vt:lpstr>'Forma 6'!VAS075_F_Vandenssiurbli31IS</vt:lpstr>
      <vt:lpstr>VAS075_F_Vandenssiurbli31IS</vt:lpstr>
      <vt:lpstr>'Forma 6'!VAS075_F_Vandenssiurbli331GeriamojoVandens</vt:lpstr>
      <vt:lpstr>VAS075_F_Vandenssiurbli331GeriamojoVandens</vt:lpstr>
      <vt:lpstr>'Forma 6'!VAS075_F_Vandenssiurbli332GeriamojoVandens</vt:lpstr>
      <vt:lpstr>VAS075_F_Vandenssiurbli332GeriamojoVandens</vt:lpstr>
      <vt:lpstr>'Forma 6'!VAS075_F_Vandenssiurbli333GeriamojoVandens</vt:lpstr>
      <vt:lpstr>VAS075_F_Vandenssiurbli333GeriamojoVandens</vt:lpstr>
      <vt:lpstr>'Forma 6'!VAS075_F_Vandenssiurbli33IsViso</vt:lpstr>
      <vt:lpstr>VAS075_F_Vandenssiurbli33IsViso</vt:lpstr>
      <vt:lpstr>'Forma 6'!VAS075_F_Vandenssiurbli341NuotekuSurinkimas</vt:lpstr>
      <vt:lpstr>VAS075_F_Vandenssiurbli341NuotekuSurinkimas</vt:lpstr>
      <vt:lpstr>'Forma 6'!VAS075_F_Vandenssiurbli342NuotekuValymas</vt:lpstr>
      <vt:lpstr>VAS075_F_Vandenssiurbli342NuotekuValymas</vt:lpstr>
      <vt:lpstr>'Forma 6'!VAS075_F_Vandenssiurbli343NuotekuDumblo</vt:lpstr>
      <vt:lpstr>VAS075_F_Vandenssiurbli343NuotekuDumblo</vt:lpstr>
      <vt:lpstr>'Forma 6'!VAS075_F_Vandenssiurbli34IsViso</vt:lpstr>
      <vt:lpstr>VAS075_F_Vandenssiurbli34IsViso</vt:lpstr>
      <vt:lpstr>'Forma 6'!VAS075_F_Vandenssiurbli35PavirsiniuNuoteku</vt:lpstr>
      <vt:lpstr>VAS075_F_Vandenssiurbli35PavirsiniuNuoteku</vt:lpstr>
      <vt:lpstr>'Forma 6'!VAS075_F_Vandenssiurbli36KitosReguliuojamosios</vt:lpstr>
      <vt:lpstr>VAS075_F_Vandenssiurbli36KitosReguliuojamosios</vt:lpstr>
      <vt:lpstr>'Forma 6'!VAS075_F_Vandenssiurbli37KitosVeiklos</vt:lpstr>
      <vt:lpstr>VAS075_F_Vandenssiurbli37KitosVeiklos</vt:lpstr>
      <vt:lpstr>'Forma 6'!VAS075_F_Vandenssiurbli3Apskaitosveikla1</vt:lpstr>
      <vt:lpstr>VAS075_F_Vandenssiurbli3Apskaitosveikla1</vt:lpstr>
      <vt:lpstr>'Forma 6'!VAS075_F_Vandenssiurbli3Kitareguliuoja1</vt:lpstr>
      <vt:lpstr>VAS075_F_Vandenssiurbli3Kitareguliuoja1</vt:lpstr>
      <vt:lpstr>'Forma 6'!VAS075_F_Vandenssiurbli41IS</vt:lpstr>
      <vt:lpstr>VAS075_F_Vandenssiurbli41IS</vt:lpstr>
      <vt:lpstr>'Forma 6'!VAS075_F_Vandenssiurbli431GeriamojoVandens</vt:lpstr>
      <vt:lpstr>VAS075_F_Vandenssiurbli431GeriamojoVandens</vt:lpstr>
      <vt:lpstr>'Forma 6'!VAS075_F_Vandenssiurbli432GeriamojoVandens</vt:lpstr>
      <vt:lpstr>VAS075_F_Vandenssiurbli432GeriamojoVandens</vt:lpstr>
      <vt:lpstr>'Forma 6'!VAS075_F_Vandenssiurbli433GeriamojoVandens</vt:lpstr>
      <vt:lpstr>VAS075_F_Vandenssiurbli433GeriamojoVandens</vt:lpstr>
      <vt:lpstr>'Forma 6'!VAS075_F_Vandenssiurbli43IsViso</vt:lpstr>
      <vt:lpstr>VAS075_F_Vandenssiurbli43IsViso</vt:lpstr>
      <vt:lpstr>'Forma 6'!VAS075_F_Vandenssiurbli441NuotekuSurinkimas</vt:lpstr>
      <vt:lpstr>VAS075_F_Vandenssiurbli441NuotekuSurinkimas</vt:lpstr>
      <vt:lpstr>'Forma 6'!VAS075_F_Vandenssiurbli442NuotekuValymas</vt:lpstr>
      <vt:lpstr>VAS075_F_Vandenssiurbli442NuotekuValymas</vt:lpstr>
      <vt:lpstr>'Forma 6'!VAS075_F_Vandenssiurbli443NuotekuDumblo</vt:lpstr>
      <vt:lpstr>VAS075_F_Vandenssiurbli443NuotekuDumblo</vt:lpstr>
      <vt:lpstr>'Forma 6'!VAS075_F_Vandenssiurbli44IsViso</vt:lpstr>
      <vt:lpstr>VAS075_F_Vandenssiurbli44IsViso</vt:lpstr>
      <vt:lpstr>'Forma 6'!VAS075_F_Vandenssiurbli45PavirsiniuNuoteku</vt:lpstr>
      <vt:lpstr>VAS075_F_Vandenssiurbli45PavirsiniuNuoteku</vt:lpstr>
      <vt:lpstr>'Forma 6'!VAS075_F_Vandenssiurbli46KitosReguliuojamosios</vt:lpstr>
      <vt:lpstr>VAS075_F_Vandenssiurbli46KitosReguliuojamosios</vt:lpstr>
      <vt:lpstr>'Forma 6'!VAS075_F_Vandenssiurbli47KitosVeiklos</vt:lpstr>
      <vt:lpstr>VAS075_F_Vandenssiurbli47KitosVeiklos</vt:lpstr>
      <vt:lpstr>'Forma 6'!VAS075_F_Vandenssiurbli4Apskaitosveikla1</vt:lpstr>
      <vt:lpstr>VAS075_F_Vandenssiurbli4Apskaitosveikla1</vt:lpstr>
      <vt:lpstr>'Forma 6'!VAS075_F_Vandenssiurbli4Kitareguliuoja1</vt:lpstr>
      <vt:lpstr>VAS075_F_Vandenssiurbli4Kitareguliuoja1</vt:lpstr>
      <vt:lpstr>'Forma 6'!VAS075_F_Verslovienetui21IS</vt:lpstr>
      <vt:lpstr>VAS075_F_Verslovienetui21IS</vt:lpstr>
      <vt:lpstr>'Forma 6'!VAS075_F_Verslovienetui231GeriamojoVandens</vt:lpstr>
      <vt:lpstr>VAS075_F_Verslovienetui231GeriamojoVandens</vt:lpstr>
      <vt:lpstr>'Forma 6'!VAS075_F_Verslovienetui232GeriamojoVandens</vt:lpstr>
      <vt:lpstr>VAS075_F_Verslovienetui232GeriamojoVandens</vt:lpstr>
      <vt:lpstr>'Forma 6'!VAS075_F_Verslovienetui233GeriamojoVandens</vt:lpstr>
      <vt:lpstr>VAS075_F_Verslovienetui233GeriamojoVandens</vt:lpstr>
      <vt:lpstr>'Forma 6'!VAS075_F_Verslovienetui23IsViso</vt:lpstr>
      <vt:lpstr>VAS075_F_Verslovienetui23IsViso</vt:lpstr>
      <vt:lpstr>'Forma 6'!VAS075_F_Verslovienetui241NuotekuSurinkimas</vt:lpstr>
      <vt:lpstr>VAS075_F_Verslovienetui241NuotekuSurinkimas</vt:lpstr>
      <vt:lpstr>'Forma 6'!VAS075_F_Verslovienetui242NuotekuValymas</vt:lpstr>
      <vt:lpstr>VAS075_F_Verslovienetui242NuotekuValymas</vt:lpstr>
      <vt:lpstr>'Forma 6'!VAS075_F_Verslovienetui243NuotekuDumblo</vt:lpstr>
      <vt:lpstr>VAS075_F_Verslovienetui243NuotekuDumblo</vt:lpstr>
      <vt:lpstr>'Forma 6'!VAS075_F_Verslovienetui24IsViso</vt:lpstr>
      <vt:lpstr>VAS075_F_Verslovienetui24IsViso</vt:lpstr>
      <vt:lpstr>'Forma 6'!VAS075_F_Verslovienetui25PavirsiniuNuoteku</vt:lpstr>
      <vt:lpstr>VAS075_F_Verslovienetui25PavirsiniuNuoteku</vt:lpstr>
      <vt:lpstr>'Forma 6'!VAS075_F_Verslovienetui26KitosReguliuojamosios</vt:lpstr>
      <vt:lpstr>VAS075_F_Verslovienetui26KitosReguliuojamosios</vt:lpstr>
      <vt:lpstr>'Forma 6'!VAS075_F_Verslovienetui27KitosVeiklos</vt:lpstr>
      <vt:lpstr>VAS075_F_Verslovienetui27KitosVeiklos</vt:lpstr>
      <vt:lpstr>'Forma 6'!VAS075_F_Verslovienetui2Apskaitosveikla1</vt:lpstr>
      <vt:lpstr>VAS075_F_Verslovienetui2Apskaitosveikla1</vt:lpstr>
      <vt:lpstr>'Forma 6'!VAS075_F_Verslovienetui2Kitareguliuoja1</vt:lpstr>
      <vt:lpstr>VAS075_F_Verslovienetui2Kitareguliuoja1</vt:lpstr>
      <vt:lpstr>'Forma 7'!VAS076_D_1IS</vt:lpstr>
      <vt:lpstr>VAS076_D_1IS</vt:lpstr>
      <vt:lpstr>'Forma 7'!VAS076_D_31GeriamojoVandens</vt:lpstr>
      <vt:lpstr>VAS076_D_31GeriamojoVandens</vt:lpstr>
      <vt:lpstr>'Forma 7'!VAS076_D_32GeriamojoVandens</vt:lpstr>
      <vt:lpstr>VAS076_D_32GeriamojoVandens</vt:lpstr>
      <vt:lpstr>'Forma 7'!VAS076_D_33GeriamojoVandens</vt:lpstr>
      <vt:lpstr>VAS076_D_33GeriamojoVandens</vt:lpstr>
      <vt:lpstr>'Forma 7'!VAS076_D_3IsViso</vt:lpstr>
      <vt:lpstr>VAS076_D_3IsViso</vt:lpstr>
      <vt:lpstr>'Forma 7'!VAS076_D_41NuotekuSurinkimas</vt:lpstr>
      <vt:lpstr>VAS076_D_41NuotekuSurinkimas</vt:lpstr>
      <vt:lpstr>'Forma 7'!VAS076_D_42NuotekuValymas</vt:lpstr>
      <vt:lpstr>VAS076_D_42NuotekuValymas</vt:lpstr>
      <vt:lpstr>'Forma 7'!VAS076_D_43NuotekuDumblo</vt:lpstr>
      <vt:lpstr>VAS076_D_43NuotekuDumblo</vt:lpstr>
      <vt:lpstr>'Forma 7'!VAS076_D_4IsViso</vt:lpstr>
      <vt:lpstr>VAS076_D_4IsViso</vt:lpstr>
      <vt:lpstr>'Forma 7'!VAS076_D_5PavirsiniuNuoteku</vt:lpstr>
      <vt:lpstr>VAS076_D_5PavirsiniuNuoteku</vt:lpstr>
      <vt:lpstr>'Forma 7'!VAS076_D_6KitosReguliuojamosios</vt:lpstr>
      <vt:lpstr>VAS076_D_6KitosReguliuojamosios</vt:lpstr>
      <vt:lpstr>'Forma 7'!VAS076_D_7KitosVeiklos</vt:lpstr>
      <vt:lpstr>VAS076_D_7KitosVeiklos</vt:lpstr>
      <vt:lpstr>'Forma 7'!VAS076_D_Apskaitospriet6</vt:lpstr>
      <vt:lpstr>VAS076_D_Apskaitospriet6</vt:lpstr>
      <vt:lpstr>'Forma 7'!VAS076_D_Apskaitospriet7</vt:lpstr>
      <vt:lpstr>VAS076_D_Apskaitospriet7</vt:lpstr>
      <vt:lpstr>'Forma 7'!VAS076_D_Apskaitospriet8</vt:lpstr>
      <vt:lpstr>VAS076_D_Apskaitospriet8</vt:lpstr>
      <vt:lpstr>'Forma 7'!VAS076_D_Apskaitospriet9</vt:lpstr>
      <vt:lpstr>VAS076_D_Apskaitospriet9</vt:lpstr>
      <vt:lpstr>'Forma 7'!VAS076_D_Apskaitosveikla1</vt:lpstr>
      <vt:lpstr>VAS076_D_Apskaitosveikla1</vt:lpstr>
      <vt:lpstr>'Forma 7'!VAS076_D_Bendraipaskirs3</vt:lpstr>
      <vt:lpstr>VAS076_D_Bendraipaskirs3</vt:lpstr>
      <vt:lpstr>'Forma 7'!VAS076_D_Bendraipaskirs4</vt:lpstr>
      <vt:lpstr>VAS076_D_Bendraipaskirs4</vt:lpstr>
      <vt:lpstr>'Forma 7'!VAS076_D_Cpunktui25</vt:lpstr>
      <vt:lpstr>VAS076_D_Cpunktui25</vt:lpstr>
      <vt:lpstr>'Forma 7'!VAS076_D_Cpunktui26</vt:lpstr>
      <vt:lpstr>VAS076_D_Cpunktui26</vt:lpstr>
      <vt:lpstr>'Forma 7'!VAS076_D_Cpunktui27</vt:lpstr>
      <vt:lpstr>VAS076_D_Cpunktui27</vt:lpstr>
      <vt:lpstr>'Forma 7'!VAS076_D_Cpunktui28</vt:lpstr>
      <vt:lpstr>VAS076_D_Cpunktui28</vt:lpstr>
      <vt:lpstr>'Forma 7'!VAS076_D_Cpunktui29</vt:lpstr>
      <vt:lpstr>VAS076_D_Cpunktui29</vt:lpstr>
      <vt:lpstr>'Forma 7'!VAS076_D_Cpunktui30</vt:lpstr>
      <vt:lpstr>VAS076_D_Cpunktui30</vt:lpstr>
      <vt:lpstr>'Forma 7'!VAS076_D_Cpunktui31</vt:lpstr>
      <vt:lpstr>VAS076_D_Cpunktui31</vt:lpstr>
      <vt:lpstr>'Forma 7'!VAS076_D_Cpunktui32</vt:lpstr>
      <vt:lpstr>VAS076_D_Cpunktui32</vt:lpstr>
      <vt:lpstr>'Forma 7'!VAS076_D_Cpunktui33</vt:lpstr>
      <vt:lpstr>VAS076_D_Cpunktui33</vt:lpstr>
      <vt:lpstr>'Forma 7'!VAS076_D_Cpunktui34</vt:lpstr>
      <vt:lpstr>VAS076_D_Cpunktui34</vt:lpstr>
      <vt:lpstr>'Forma 7'!VAS076_D_Cpunktui35</vt:lpstr>
      <vt:lpstr>VAS076_D_Cpunktui35</vt:lpstr>
      <vt:lpstr>'Forma 7'!VAS076_D_Cpunktui36</vt:lpstr>
      <vt:lpstr>VAS076_D_Cpunktui36</vt:lpstr>
      <vt:lpstr>'Forma 7'!VAS076_D_Cpunktui37</vt:lpstr>
      <vt:lpstr>VAS076_D_Cpunktui37</vt:lpstr>
      <vt:lpstr>'Forma 7'!VAS076_D_Cpunktui38</vt:lpstr>
      <vt:lpstr>VAS076_D_Cpunktui38</vt:lpstr>
      <vt:lpstr>'Forma 7'!VAS076_D_Cpunktui39</vt:lpstr>
      <vt:lpstr>VAS076_D_Cpunktui39</vt:lpstr>
      <vt:lpstr>'Forma 7'!VAS076_D_Cpunktui40</vt:lpstr>
      <vt:lpstr>VAS076_D_Cpunktui40</vt:lpstr>
      <vt:lpstr>'Forma 7'!VAS076_D_Epunktui16</vt:lpstr>
      <vt:lpstr>VAS076_D_Epunktui16</vt:lpstr>
      <vt:lpstr>'Forma 7'!VAS076_D_Epunktui17</vt:lpstr>
      <vt:lpstr>VAS076_D_Epunktui17</vt:lpstr>
      <vt:lpstr>'Forma 7'!VAS076_D_Epunktui18</vt:lpstr>
      <vt:lpstr>VAS076_D_Epunktui18</vt:lpstr>
      <vt:lpstr>'Forma 7'!VAS076_D_Epunktui19</vt:lpstr>
      <vt:lpstr>VAS076_D_Epunktui19</vt:lpstr>
      <vt:lpstr>'Forma 7'!VAS076_D_Epunktui20</vt:lpstr>
      <vt:lpstr>VAS076_D_Epunktui20</vt:lpstr>
      <vt:lpstr>'Forma 7'!VAS076_D_Epunktui21</vt:lpstr>
      <vt:lpstr>VAS076_D_Epunktui21</vt:lpstr>
      <vt:lpstr>'Forma 7'!VAS076_D_Epunktui22</vt:lpstr>
      <vt:lpstr>VAS076_D_Epunktui22</vt:lpstr>
      <vt:lpstr>'Forma 7'!VAS076_D_Epunktui23</vt:lpstr>
      <vt:lpstr>VAS076_D_Epunktui23</vt:lpstr>
      <vt:lpstr>'Forma 7'!VAS076_D_Epunktui24</vt:lpstr>
      <vt:lpstr>VAS076_D_Epunktui24</vt:lpstr>
      <vt:lpstr>'Forma 7'!VAS076_D_Epunktui25</vt:lpstr>
      <vt:lpstr>VAS076_D_Epunktui25</vt:lpstr>
      <vt:lpstr>'Forma 7'!VAS076_D_Epunktui26</vt:lpstr>
      <vt:lpstr>VAS076_D_Epunktui26</vt:lpstr>
      <vt:lpstr>'Forma 7'!VAS076_D_Epunktui27</vt:lpstr>
      <vt:lpstr>VAS076_D_Epunktui27</vt:lpstr>
      <vt:lpstr>'Forma 7'!VAS076_D_Epunktui28</vt:lpstr>
      <vt:lpstr>VAS076_D_Epunktui28</vt:lpstr>
      <vt:lpstr>'Forma 7'!VAS076_D_Epunktui29</vt:lpstr>
      <vt:lpstr>VAS076_D_Epunktui29</vt:lpstr>
      <vt:lpstr>'Forma 7'!VAS076_D_Epunktui30</vt:lpstr>
      <vt:lpstr>VAS076_D_Epunktui30</vt:lpstr>
      <vt:lpstr>'Forma 7'!VAS076_D_Irankiaimatavi6</vt:lpstr>
      <vt:lpstr>VAS076_D_Irankiaimatavi6</vt:lpstr>
      <vt:lpstr>'Forma 7'!VAS076_D_Irankiaimatavi7</vt:lpstr>
      <vt:lpstr>VAS076_D_Irankiaimatavi7</vt:lpstr>
      <vt:lpstr>'Forma 7'!VAS076_D_Irankiaimatavi8</vt:lpstr>
      <vt:lpstr>VAS076_D_Irankiaimatavi8</vt:lpstr>
      <vt:lpstr>'Forma 7'!VAS076_D_Irankiaimatavi9</vt:lpstr>
      <vt:lpstr>VAS076_D_Irankiaimatavi9</vt:lpstr>
      <vt:lpstr>'Forma 7'!VAS076_D_Irasyti1</vt:lpstr>
      <vt:lpstr>VAS076_D_Irasyti1</vt:lpstr>
      <vt:lpstr>'Forma 7'!VAS076_D_Irasyti10</vt:lpstr>
      <vt:lpstr>VAS076_D_Irasyti10</vt:lpstr>
      <vt:lpstr>'Forma 7'!VAS076_D_Irasyti11</vt:lpstr>
      <vt:lpstr>VAS076_D_Irasyti11</vt:lpstr>
      <vt:lpstr>'Forma 7'!VAS076_D_Irasyti12</vt:lpstr>
      <vt:lpstr>VAS076_D_Irasyti12</vt:lpstr>
      <vt:lpstr>'Forma 7'!VAS076_D_Irasyti2</vt:lpstr>
      <vt:lpstr>VAS076_D_Irasyti2</vt:lpstr>
      <vt:lpstr>'Forma 7'!VAS076_D_Irasyti3</vt:lpstr>
      <vt:lpstr>VAS076_D_Irasyti3</vt:lpstr>
      <vt:lpstr>'Forma 7'!VAS076_D_Irasyti4</vt:lpstr>
      <vt:lpstr>VAS076_D_Irasyti4</vt:lpstr>
      <vt:lpstr>'Forma 7'!VAS076_D_Irasyti5</vt:lpstr>
      <vt:lpstr>VAS076_D_Irasyti5</vt:lpstr>
      <vt:lpstr>'Forma 7'!VAS076_D_Irasyti6</vt:lpstr>
      <vt:lpstr>VAS076_D_Irasyti6</vt:lpstr>
      <vt:lpstr>'Forma 7'!VAS076_D_Irasyti7</vt:lpstr>
      <vt:lpstr>VAS076_D_Irasyti7</vt:lpstr>
      <vt:lpstr>'Forma 7'!VAS076_D_Irasyti8</vt:lpstr>
      <vt:lpstr>VAS076_D_Irasyti8</vt:lpstr>
      <vt:lpstr>'Forma 7'!VAS076_D_Irasyti9</vt:lpstr>
      <vt:lpstr>VAS076_D_Irasyti9</vt:lpstr>
      <vt:lpstr>'Forma 7'!VAS076_D_Keliaiaikstele6</vt:lpstr>
      <vt:lpstr>VAS076_D_Keliaiaikstele6</vt:lpstr>
      <vt:lpstr>'Forma 7'!VAS076_D_Keliaiaikstele7</vt:lpstr>
      <vt:lpstr>VAS076_D_Keliaiaikstele7</vt:lpstr>
      <vt:lpstr>'Forma 7'!VAS076_D_Keliaiaikstele8</vt:lpstr>
      <vt:lpstr>VAS076_D_Keliaiaikstele8</vt:lpstr>
      <vt:lpstr>'Forma 7'!VAS076_D_Keliaiaikstele9</vt:lpstr>
      <vt:lpstr>VAS076_D_Keliaiaikstele9</vt:lpstr>
      <vt:lpstr>'Forma 7'!VAS076_D_Kitairanga2</vt:lpstr>
      <vt:lpstr>VAS076_D_Kitairanga2</vt:lpstr>
      <vt:lpstr>'Forma 7'!VAS076_D_Kitareguliuoja1</vt:lpstr>
      <vt:lpstr>VAS076_D_Kitareguliuoja1</vt:lpstr>
      <vt:lpstr>'Forma 7'!VAS076_D_Kitasilgalaiki5</vt:lpstr>
      <vt:lpstr>VAS076_D_Kitasilgalaiki5</vt:lpstr>
      <vt:lpstr>'Forma 7'!VAS076_D_Kitasilgalaiki6</vt:lpstr>
      <vt:lpstr>VAS076_D_Kitasilgalaiki6</vt:lpstr>
      <vt:lpstr>'Forma 7'!VAS076_D_Kitasilgalaiki7</vt:lpstr>
      <vt:lpstr>VAS076_D_Kitasilgalaiki7</vt:lpstr>
      <vt:lpstr>'Forma 7'!VAS076_D_Kitasilgalaiki8</vt:lpstr>
      <vt:lpstr>VAS076_D_Kitasilgalaiki8</vt:lpstr>
      <vt:lpstr>'Forma 7'!VAS076_D_Kitasnemateria6</vt:lpstr>
      <vt:lpstr>VAS076_D_Kitasnemateria6</vt:lpstr>
      <vt:lpstr>'Forma 7'!VAS076_D_Kitasnemateria7</vt:lpstr>
      <vt:lpstr>VAS076_D_Kitasnemateria7</vt:lpstr>
      <vt:lpstr>'Forma 7'!VAS076_D_Kitasnemateria8</vt:lpstr>
      <vt:lpstr>VAS076_D_Kitasnemateria8</vt:lpstr>
      <vt:lpstr>'Forma 7'!VAS076_D_Kitasnemateria9</vt:lpstr>
      <vt:lpstr>VAS076_D_Kitasnemateria9</vt:lpstr>
      <vt:lpstr>'Forma 7'!VAS076_D_Kitiirenginiai11</vt:lpstr>
      <vt:lpstr>VAS076_D_Kitiirenginiai11</vt:lpstr>
      <vt:lpstr>'Forma 7'!VAS076_D_Kitiirenginiai12</vt:lpstr>
      <vt:lpstr>VAS076_D_Kitiirenginiai12</vt:lpstr>
      <vt:lpstr>'Forma 7'!VAS076_D_Kitiirenginiai13</vt:lpstr>
      <vt:lpstr>VAS076_D_Kitiirenginiai13</vt:lpstr>
      <vt:lpstr>'Forma 7'!VAS076_D_Kitiirenginiai14</vt:lpstr>
      <vt:lpstr>VAS076_D_Kitiirenginiai14</vt:lpstr>
      <vt:lpstr>'Forma 7'!VAS076_D_Kitiirenginiai15</vt:lpstr>
      <vt:lpstr>VAS076_D_Kitiirenginiai15</vt:lpstr>
      <vt:lpstr>'Forma 7'!VAS076_D_Kitiirenginiai16</vt:lpstr>
      <vt:lpstr>VAS076_D_Kitiirenginiai16</vt:lpstr>
      <vt:lpstr>'Forma 7'!VAS076_D_Kitiirenginiai17</vt:lpstr>
      <vt:lpstr>VAS076_D_Kitiirenginiai17</vt:lpstr>
      <vt:lpstr>'Forma 7'!VAS076_D_Kitiirenginiai18</vt:lpstr>
      <vt:lpstr>VAS076_D_Kitiirenginiai18</vt:lpstr>
      <vt:lpstr>'Forma 7'!VAS076_D_Kitostransport6</vt:lpstr>
      <vt:lpstr>VAS076_D_Kitostransport6</vt:lpstr>
      <vt:lpstr>'Forma 7'!VAS076_D_Kitostransport7</vt:lpstr>
      <vt:lpstr>VAS076_D_Kitostransport7</vt:lpstr>
      <vt:lpstr>'Forma 7'!VAS076_D_Kitostransport8</vt:lpstr>
      <vt:lpstr>VAS076_D_Kitostransport8</vt:lpstr>
      <vt:lpstr>'Forma 7'!VAS076_D_Kitostransport9</vt:lpstr>
      <vt:lpstr>VAS076_D_Kitostransport9</vt:lpstr>
      <vt:lpstr>'Forma 7'!VAS076_D_Lengviejiautom6</vt:lpstr>
      <vt:lpstr>VAS076_D_Lengviejiautom6</vt:lpstr>
      <vt:lpstr>'Forma 7'!VAS076_D_Lengviejiautom7</vt:lpstr>
      <vt:lpstr>VAS076_D_Lengviejiautom7</vt:lpstr>
      <vt:lpstr>'Forma 7'!VAS076_D_Lengviejiautom8</vt:lpstr>
      <vt:lpstr>VAS076_D_Lengviejiautom8</vt:lpstr>
      <vt:lpstr>'Forma 7'!VAS076_D_Lengviejiautom9</vt:lpstr>
      <vt:lpstr>VAS076_D_Lengviejiautom9</vt:lpstr>
      <vt:lpstr>'Forma 7'!VAS076_D_Masinosiriranga6</vt:lpstr>
      <vt:lpstr>VAS076_D_Masinosiriranga6</vt:lpstr>
      <vt:lpstr>'Forma 7'!VAS076_D_Masinosiriranga7</vt:lpstr>
      <vt:lpstr>VAS076_D_Masinosiriranga7</vt:lpstr>
      <vt:lpstr>'Forma 7'!VAS076_D_Masinosiriranga8</vt:lpstr>
      <vt:lpstr>VAS076_D_Masinosiriranga8</vt:lpstr>
      <vt:lpstr>'Forma 7'!VAS076_D_Masinosiriranga9</vt:lpstr>
      <vt:lpstr>VAS076_D_Masinosiriranga9</vt:lpstr>
      <vt:lpstr>'Forma 7'!VAS076_D_Nematerialusis6</vt:lpstr>
      <vt:lpstr>VAS076_D_Nematerialusis6</vt:lpstr>
      <vt:lpstr>'Forma 7'!VAS076_D_Nematerialusis7</vt:lpstr>
      <vt:lpstr>VAS076_D_Nematerialusis7</vt:lpstr>
      <vt:lpstr>'Forma 7'!VAS076_D_Nematerialusis8</vt:lpstr>
      <vt:lpstr>VAS076_D_Nematerialusis8</vt:lpstr>
      <vt:lpstr>'Forma 7'!VAS076_D_Nematerialusis9</vt:lpstr>
      <vt:lpstr>VAS076_D_Nematerialusis9</vt:lpstr>
      <vt:lpstr>'Forma 7'!VAS076_D_Netiesiogiaipa3</vt:lpstr>
      <vt:lpstr>VAS076_D_Netiesiogiaipa3</vt:lpstr>
      <vt:lpstr>'Forma 7'!VAS076_D_Netiesiogiaipa4</vt:lpstr>
      <vt:lpstr>VAS076_D_Netiesiogiaipa4</vt:lpstr>
      <vt:lpstr>'Forma 7'!VAS076_D_Nuotekuirdumbl5</vt:lpstr>
      <vt:lpstr>VAS076_D_Nuotekuirdumbl5</vt:lpstr>
      <vt:lpstr>'Forma 7'!VAS076_D_Nuotekuirdumbl6</vt:lpstr>
      <vt:lpstr>VAS076_D_Nuotekuirdumbl6</vt:lpstr>
      <vt:lpstr>'Forma 7'!VAS076_D_Nuotekuirdumbl7</vt:lpstr>
      <vt:lpstr>VAS076_D_Nuotekuirdumbl7</vt:lpstr>
      <vt:lpstr>'Forma 7'!VAS076_D_Paskirstomasil2</vt:lpstr>
      <vt:lpstr>VAS076_D_Paskirstomasil2</vt:lpstr>
      <vt:lpstr>'Forma 7'!VAS076_D_Pastataiadmini6</vt:lpstr>
      <vt:lpstr>VAS076_D_Pastataiadmini6</vt:lpstr>
      <vt:lpstr>'Forma 7'!VAS076_D_Pastataiadmini7</vt:lpstr>
      <vt:lpstr>VAS076_D_Pastataiadmini7</vt:lpstr>
      <vt:lpstr>'Forma 7'!VAS076_D_Pastataiadmini8</vt:lpstr>
      <vt:lpstr>VAS076_D_Pastataiadmini8</vt:lpstr>
      <vt:lpstr>'Forma 7'!VAS076_D_Pastataiadmini9</vt:lpstr>
      <vt:lpstr>VAS076_D_Pastataiadmini9</vt:lpstr>
      <vt:lpstr>'Forma 7'!VAS076_D_Pastataiirstat6</vt:lpstr>
      <vt:lpstr>VAS076_D_Pastataiirstat6</vt:lpstr>
      <vt:lpstr>'Forma 7'!VAS076_D_Pastataiirstat7</vt:lpstr>
      <vt:lpstr>VAS076_D_Pastataiirstat7</vt:lpstr>
      <vt:lpstr>'Forma 7'!VAS076_D_Pastataiirstat8</vt:lpstr>
      <vt:lpstr>VAS076_D_Pastataiirstat8</vt:lpstr>
      <vt:lpstr>'Forma 7'!VAS076_D_Pastataiirstat9</vt:lpstr>
      <vt:lpstr>VAS076_D_Pastataiirstat9</vt:lpstr>
      <vt:lpstr>'Forma 7'!VAS076_D_Specprogramine6</vt:lpstr>
      <vt:lpstr>VAS076_D_Specprogramine6</vt:lpstr>
      <vt:lpstr>'Forma 7'!VAS076_D_Specprogramine7</vt:lpstr>
      <vt:lpstr>VAS076_D_Specprogramine7</vt:lpstr>
      <vt:lpstr>'Forma 7'!VAS076_D_Specprogramine8</vt:lpstr>
      <vt:lpstr>VAS076_D_Specprogramine8</vt:lpstr>
      <vt:lpstr>'Forma 7'!VAS076_D_Specprogramine9</vt:lpstr>
      <vt:lpstr>VAS076_D_Specprogramine9</vt:lpstr>
      <vt:lpstr>'Forma 7'!VAS076_D_Standartinepro6</vt:lpstr>
      <vt:lpstr>VAS076_D_Standartinepro6</vt:lpstr>
      <vt:lpstr>'Forma 7'!VAS076_D_Standartinepro7</vt:lpstr>
      <vt:lpstr>VAS076_D_Standartinepro7</vt:lpstr>
      <vt:lpstr>'Forma 7'!VAS076_D_Standartinepro8</vt:lpstr>
      <vt:lpstr>VAS076_D_Standartinepro8</vt:lpstr>
      <vt:lpstr>'Forma 7'!VAS076_D_Standartinepro9</vt:lpstr>
      <vt:lpstr>VAS076_D_Standartinepro9</vt:lpstr>
      <vt:lpstr>'Forma 7'!VAS076_D_Tiesiogiaipask2</vt:lpstr>
      <vt:lpstr>VAS076_D_Tiesiogiaipask2</vt:lpstr>
      <vt:lpstr>'Forma 7'!VAS076_D_Transportoprie6</vt:lpstr>
      <vt:lpstr>VAS076_D_Transportoprie6</vt:lpstr>
      <vt:lpstr>'Forma 7'!VAS076_D_Transportoprie7</vt:lpstr>
      <vt:lpstr>VAS076_D_Transportoprie7</vt:lpstr>
      <vt:lpstr>'Forma 7'!VAS076_D_Transportoprie8</vt:lpstr>
      <vt:lpstr>VAS076_D_Transportoprie8</vt:lpstr>
      <vt:lpstr>'Forma 7'!VAS076_D_Transportoprie9</vt:lpstr>
      <vt:lpstr>VAS076_D_Transportoprie9</vt:lpstr>
      <vt:lpstr>'Forma 7'!VAS076_D_Vamzdynai6</vt:lpstr>
      <vt:lpstr>VAS076_D_Vamzdynai6</vt:lpstr>
      <vt:lpstr>'Forma 7'!VAS076_D_Vamzdynai7</vt:lpstr>
      <vt:lpstr>VAS076_D_Vamzdynai7</vt:lpstr>
      <vt:lpstr>'Forma 7'!VAS076_D_Vamzdynai8</vt:lpstr>
      <vt:lpstr>VAS076_D_Vamzdynai8</vt:lpstr>
      <vt:lpstr>'Forma 7'!VAS076_D_Vamzdynai9</vt:lpstr>
      <vt:lpstr>VAS076_D_Vamzdynai9</vt:lpstr>
      <vt:lpstr>'Forma 7'!VAS076_D_Vandenssiurbli5</vt:lpstr>
      <vt:lpstr>VAS076_D_Vandenssiurbli5</vt:lpstr>
      <vt:lpstr>'Forma 7'!VAS076_D_Vandenssiurbli6</vt:lpstr>
      <vt:lpstr>VAS076_D_Vandenssiurbli6</vt:lpstr>
      <vt:lpstr>'Forma 7'!VAS076_D_Vandenssiurbli7</vt:lpstr>
      <vt:lpstr>VAS076_D_Vandenssiurbli7</vt:lpstr>
      <vt:lpstr>'Forma 7'!VAS076_D_Verslovienetui3</vt:lpstr>
      <vt:lpstr>VAS076_D_Verslovienetui3</vt:lpstr>
      <vt:lpstr>'Forma 7'!VAS076_F_131IS</vt:lpstr>
      <vt:lpstr>VAS076_F_131IS</vt:lpstr>
      <vt:lpstr>'Forma 7'!VAS076_F_1331GeriamojoVandens</vt:lpstr>
      <vt:lpstr>VAS076_F_1331GeriamojoVandens</vt:lpstr>
      <vt:lpstr>'Forma 7'!VAS076_F_1332GeriamojoVandens</vt:lpstr>
      <vt:lpstr>VAS076_F_1332GeriamojoVandens</vt:lpstr>
      <vt:lpstr>'Forma 7'!VAS076_F_1333GeriamojoVandens</vt:lpstr>
      <vt:lpstr>VAS076_F_1333GeriamojoVandens</vt:lpstr>
      <vt:lpstr>'Forma 7'!VAS076_F_133IsViso</vt:lpstr>
      <vt:lpstr>VAS076_F_133IsViso</vt:lpstr>
      <vt:lpstr>'Forma 7'!VAS076_F_1341NuotekuSurinkimas</vt:lpstr>
      <vt:lpstr>VAS076_F_1341NuotekuSurinkimas</vt:lpstr>
      <vt:lpstr>'Forma 7'!VAS076_F_1342NuotekuValymas</vt:lpstr>
      <vt:lpstr>VAS076_F_1342NuotekuValymas</vt:lpstr>
      <vt:lpstr>'Forma 7'!VAS076_F_1343NuotekuDumblo</vt:lpstr>
      <vt:lpstr>VAS076_F_1343NuotekuDumblo</vt:lpstr>
      <vt:lpstr>'Forma 7'!VAS076_F_134IsViso</vt:lpstr>
      <vt:lpstr>VAS076_F_134IsViso</vt:lpstr>
      <vt:lpstr>'Forma 7'!VAS076_F_135PavirsiniuNuoteku</vt:lpstr>
      <vt:lpstr>VAS076_F_135PavirsiniuNuoteku</vt:lpstr>
      <vt:lpstr>'Forma 7'!VAS076_F_136KitosReguliuojamosios</vt:lpstr>
      <vt:lpstr>VAS076_F_136KitosReguliuojamosios</vt:lpstr>
      <vt:lpstr>'Forma 7'!VAS076_F_137KitosVeiklos</vt:lpstr>
      <vt:lpstr>VAS076_F_137KitosVeiklos</vt:lpstr>
      <vt:lpstr>'Forma 7'!VAS076_F_141IS</vt:lpstr>
      <vt:lpstr>VAS076_F_141IS</vt:lpstr>
      <vt:lpstr>'Forma 7'!VAS076_F_1431GeriamojoVandens</vt:lpstr>
      <vt:lpstr>VAS076_F_1431GeriamojoVandens</vt:lpstr>
      <vt:lpstr>'Forma 7'!VAS076_F_1432GeriamojoVandens</vt:lpstr>
      <vt:lpstr>VAS076_F_1432GeriamojoVandens</vt:lpstr>
      <vt:lpstr>'Forma 7'!VAS076_F_1433GeriamojoVandens</vt:lpstr>
      <vt:lpstr>VAS076_F_1433GeriamojoVandens</vt:lpstr>
      <vt:lpstr>'Forma 7'!VAS076_F_143IsViso</vt:lpstr>
      <vt:lpstr>VAS076_F_143IsViso</vt:lpstr>
      <vt:lpstr>'Forma 7'!VAS076_F_1441NuotekuSurinkimas</vt:lpstr>
      <vt:lpstr>VAS076_F_1441NuotekuSurinkimas</vt:lpstr>
      <vt:lpstr>'Forma 7'!VAS076_F_1442NuotekuValymas</vt:lpstr>
      <vt:lpstr>VAS076_F_1442NuotekuValymas</vt:lpstr>
      <vt:lpstr>'Forma 7'!VAS076_F_1443NuotekuDumblo</vt:lpstr>
      <vt:lpstr>VAS076_F_1443NuotekuDumblo</vt:lpstr>
      <vt:lpstr>'Forma 7'!VAS076_F_144IsViso</vt:lpstr>
      <vt:lpstr>VAS076_F_144IsViso</vt:lpstr>
      <vt:lpstr>'Forma 7'!VAS076_F_145PavirsiniuNuoteku</vt:lpstr>
      <vt:lpstr>VAS076_F_145PavirsiniuNuoteku</vt:lpstr>
      <vt:lpstr>'Forma 7'!VAS076_F_146KitosReguliuojamosios</vt:lpstr>
      <vt:lpstr>VAS076_F_146KitosReguliuojamosios</vt:lpstr>
      <vt:lpstr>'Forma 7'!VAS076_F_147KitosVeiklos</vt:lpstr>
      <vt:lpstr>VAS076_F_147KitosVeiklos</vt:lpstr>
      <vt:lpstr>'Forma 7'!VAS076_F_151IS</vt:lpstr>
      <vt:lpstr>VAS076_F_151IS</vt:lpstr>
      <vt:lpstr>'Forma 7'!VAS076_F_1531GeriamojoVandens</vt:lpstr>
      <vt:lpstr>VAS076_F_1531GeriamojoVandens</vt:lpstr>
      <vt:lpstr>'Forma 7'!VAS076_F_1532GeriamojoVandens</vt:lpstr>
      <vt:lpstr>VAS076_F_1532GeriamojoVandens</vt:lpstr>
      <vt:lpstr>'Forma 7'!VAS076_F_1533GeriamojoVandens</vt:lpstr>
      <vt:lpstr>VAS076_F_1533GeriamojoVandens</vt:lpstr>
      <vt:lpstr>'Forma 7'!VAS076_F_153IsViso</vt:lpstr>
      <vt:lpstr>VAS076_F_153IsViso</vt:lpstr>
      <vt:lpstr>'Forma 7'!VAS076_F_1541NuotekuSurinkimas</vt:lpstr>
      <vt:lpstr>VAS076_F_1541NuotekuSurinkimas</vt:lpstr>
      <vt:lpstr>'Forma 7'!VAS076_F_1542NuotekuValymas</vt:lpstr>
      <vt:lpstr>VAS076_F_1542NuotekuValymas</vt:lpstr>
      <vt:lpstr>'Forma 7'!VAS076_F_1543NuotekuDumblo</vt:lpstr>
      <vt:lpstr>VAS076_F_1543NuotekuDumblo</vt:lpstr>
      <vt:lpstr>'Forma 7'!VAS076_F_154IsViso</vt:lpstr>
      <vt:lpstr>VAS076_F_154IsViso</vt:lpstr>
      <vt:lpstr>'Forma 7'!VAS076_F_155PavirsiniuNuoteku</vt:lpstr>
      <vt:lpstr>VAS076_F_155PavirsiniuNuoteku</vt:lpstr>
      <vt:lpstr>'Forma 7'!VAS076_F_156KitosReguliuojamosios</vt:lpstr>
      <vt:lpstr>VAS076_F_156KitosReguliuojamosios</vt:lpstr>
      <vt:lpstr>'Forma 7'!VAS076_F_157KitosVeiklos</vt:lpstr>
      <vt:lpstr>VAS076_F_157KitosVeiklos</vt:lpstr>
      <vt:lpstr>'Forma 7'!VAS076_F_161IS</vt:lpstr>
      <vt:lpstr>VAS076_F_161IS</vt:lpstr>
      <vt:lpstr>'Forma 7'!VAS076_F_1631GeriamojoVandens</vt:lpstr>
      <vt:lpstr>VAS076_F_1631GeriamojoVandens</vt:lpstr>
      <vt:lpstr>'Forma 7'!VAS076_F_1632GeriamojoVandens</vt:lpstr>
      <vt:lpstr>VAS076_F_1632GeriamojoVandens</vt:lpstr>
      <vt:lpstr>'Forma 7'!VAS076_F_1633GeriamojoVandens</vt:lpstr>
      <vt:lpstr>VAS076_F_1633GeriamojoVandens</vt:lpstr>
      <vt:lpstr>'Forma 7'!VAS076_F_163IsViso</vt:lpstr>
      <vt:lpstr>VAS076_F_163IsViso</vt:lpstr>
      <vt:lpstr>'Forma 7'!VAS076_F_1641NuotekuSurinkimas</vt:lpstr>
      <vt:lpstr>VAS076_F_1641NuotekuSurinkimas</vt:lpstr>
      <vt:lpstr>'Forma 7'!VAS076_F_1642NuotekuValymas</vt:lpstr>
      <vt:lpstr>VAS076_F_1642NuotekuValymas</vt:lpstr>
      <vt:lpstr>'Forma 7'!VAS076_F_1643NuotekuDumblo</vt:lpstr>
      <vt:lpstr>VAS076_F_1643NuotekuDumblo</vt:lpstr>
      <vt:lpstr>'Forma 7'!VAS076_F_164IsViso</vt:lpstr>
      <vt:lpstr>VAS076_F_164IsViso</vt:lpstr>
      <vt:lpstr>'Forma 7'!VAS076_F_165PavirsiniuNuoteku</vt:lpstr>
      <vt:lpstr>VAS076_F_165PavirsiniuNuoteku</vt:lpstr>
      <vt:lpstr>'Forma 7'!VAS076_F_166KitosReguliuojamosios</vt:lpstr>
      <vt:lpstr>VAS076_F_166KitosReguliuojamosios</vt:lpstr>
      <vt:lpstr>'Forma 7'!VAS076_F_167KitosVeiklos</vt:lpstr>
      <vt:lpstr>VAS076_F_167KitosVeiklos</vt:lpstr>
      <vt:lpstr>'Forma 7'!VAS076_F_171IS</vt:lpstr>
      <vt:lpstr>VAS076_F_171IS</vt:lpstr>
      <vt:lpstr>'Forma 7'!VAS076_F_1731GeriamojoVandens</vt:lpstr>
      <vt:lpstr>VAS076_F_1731GeriamojoVandens</vt:lpstr>
      <vt:lpstr>'Forma 7'!VAS076_F_1732GeriamojoVandens</vt:lpstr>
      <vt:lpstr>VAS076_F_1732GeriamojoVandens</vt:lpstr>
      <vt:lpstr>'Forma 7'!VAS076_F_1733GeriamojoVandens</vt:lpstr>
      <vt:lpstr>VAS076_F_1733GeriamojoVandens</vt:lpstr>
      <vt:lpstr>'Forma 7'!VAS076_F_173IsViso</vt:lpstr>
      <vt:lpstr>VAS076_F_173IsViso</vt:lpstr>
      <vt:lpstr>'Forma 7'!VAS076_F_1741NuotekuSurinkimas</vt:lpstr>
      <vt:lpstr>VAS076_F_1741NuotekuSurinkimas</vt:lpstr>
      <vt:lpstr>'Forma 7'!VAS076_F_1742NuotekuValymas</vt:lpstr>
      <vt:lpstr>VAS076_F_1742NuotekuValymas</vt:lpstr>
      <vt:lpstr>'Forma 7'!VAS076_F_1743NuotekuDumblo</vt:lpstr>
      <vt:lpstr>VAS076_F_1743NuotekuDumblo</vt:lpstr>
      <vt:lpstr>'Forma 7'!VAS076_F_174IsViso</vt:lpstr>
      <vt:lpstr>VAS076_F_174IsViso</vt:lpstr>
      <vt:lpstr>'Forma 7'!VAS076_F_175PavirsiniuNuoteku</vt:lpstr>
      <vt:lpstr>VAS076_F_175PavirsiniuNuoteku</vt:lpstr>
      <vt:lpstr>'Forma 7'!VAS076_F_176KitosReguliuojamosios</vt:lpstr>
      <vt:lpstr>VAS076_F_176KitosReguliuojamosios</vt:lpstr>
      <vt:lpstr>'Forma 7'!VAS076_F_177KitosVeiklos</vt:lpstr>
      <vt:lpstr>VAS076_F_177KitosVeiklos</vt:lpstr>
      <vt:lpstr>'Forma 7'!VAS076_F_181IS</vt:lpstr>
      <vt:lpstr>VAS076_F_181IS</vt:lpstr>
      <vt:lpstr>'Forma 7'!VAS076_F_1831GeriamojoVandens</vt:lpstr>
      <vt:lpstr>VAS076_F_1831GeriamojoVandens</vt:lpstr>
      <vt:lpstr>'Forma 7'!VAS076_F_1832GeriamojoVandens</vt:lpstr>
      <vt:lpstr>VAS076_F_1832GeriamojoVandens</vt:lpstr>
      <vt:lpstr>'Forma 7'!VAS076_F_1833GeriamojoVandens</vt:lpstr>
      <vt:lpstr>VAS076_F_1833GeriamojoVandens</vt:lpstr>
      <vt:lpstr>'Forma 7'!VAS076_F_183IsViso</vt:lpstr>
      <vt:lpstr>VAS076_F_183IsViso</vt:lpstr>
      <vt:lpstr>'Forma 7'!VAS076_F_1841NuotekuSurinkimas</vt:lpstr>
      <vt:lpstr>VAS076_F_1841NuotekuSurinkimas</vt:lpstr>
      <vt:lpstr>'Forma 7'!VAS076_F_1842NuotekuValymas</vt:lpstr>
      <vt:lpstr>VAS076_F_1842NuotekuValymas</vt:lpstr>
      <vt:lpstr>'Forma 7'!VAS076_F_1843NuotekuDumblo</vt:lpstr>
      <vt:lpstr>VAS076_F_1843NuotekuDumblo</vt:lpstr>
      <vt:lpstr>'Forma 7'!VAS076_F_184IsViso</vt:lpstr>
      <vt:lpstr>VAS076_F_184IsViso</vt:lpstr>
      <vt:lpstr>'Forma 7'!VAS076_F_185PavirsiniuNuoteku</vt:lpstr>
      <vt:lpstr>VAS076_F_185PavirsiniuNuoteku</vt:lpstr>
      <vt:lpstr>'Forma 7'!VAS076_F_186KitosReguliuojamosios</vt:lpstr>
      <vt:lpstr>VAS076_F_186KitosReguliuojamosios</vt:lpstr>
      <vt:lpstr>'Forma 7'!VAS076_F_187KitosVeiklos</vt:lpstr>
      <vt:lpstr>VAS076_F_187KitosVeiklos</vt:lpstr>
      <vt:lpstr>'Forma 7'!VAS076_F_191IS</vt:lpstr>
      <vt:lpstr>VAS076_F_191IS</vt:lpstr>
      <vt:lpstr>'Forma 7'!VAS076_F_1931GeriamojoVandens</vt:lpstr>
      <vt:lpstr>VAS076_F_1931GeriamojoVandens</vt:lpstr>
      <vt:lpstr>'Forma 7'!VAS076_F_1932GeriamojoVandens</vt:lpstr>
      <vt:lpstr>VAS076_F_1932GeriamojoVandens</vt:lpstr>
      <vt:lpstr>'Forma 7'!VAS076_F_1933GeriamojoVandens</vt:lpstr>
      <vt:lpstr>VAS076_F_1933GeriamojoVandens</vt:lpstr>
      <vt:lpstr>'Forma 7'!VAS076_F_193IsViso</vt:lpstr>
      <vt:lpstr>VAS076_F_193IsViso</vt:lpstr>
      <vt:lpstr>'Forma 7'!VAS076_F_1941NuotekuSurinkimas</vt:lpstr>
      <vt:lpstr>VAS076_F_1941NuotekuSurinkimas</vt:lpstr>
      <vt:lpstr>'Forma 7'!VAS076_F_1942NuotekuValymas</vt:lpstr>
      <vt:lpstr>VAS076_F_1942NuotekuValymas</vt:lpstr>
      <vt:lpstr>'Forma 7'!VAS076_F_1943NuotekuDumblo</vt:lpstr>
      <vt:lpstr>VAS076_F_1943NuotekuDumblo</vt:lpstr>
      <vt:lpstr>'Forma 7'!VAS076_F_194IsViso</vt:lpstr>
      <vt:lpstr>VAS076_F_194IsViso</vt:lpstr>
      <vt:lpstr>'Forma 7'!VAS076_F_195PavirsiniuNuoteku</vt:lpstr>
      <vt:lpstr>VAS076_F_195PavirsiniuNuoteku</vt:lpstr>
      <vt:lpstr>'Forma 7'!VAS076_F_196KitosReguliuojamosios</vt:lpstr>
      <vt:lpstr>VAS076_F_196KitosReguliuojamosios</vt:lpstr>
      <vt:lpstr>'Forma 7'!VAS076_F_197KitosVeiklos</vt:lpstr>
      <vt:lpstr>VAS076_F_197KitosVeiklos</vt:lpstr>
      <vt:lpstr>'Forma 7'!VAS076_F_201IS</vt:lpstr>
      <vt:lpstr>VAS076_F_201IS</vt:lpstr>
      <vt:lpstr>'Forma 7'!VAS076_F_2031GeriamojoVandens</vt:lpstr>
      <vt:lpstr>VAS076_F_2031GeriamojoVandens</vt:lpstr>
      <vt:lpstr>'Forma 7'!VAS076_F_2032GeriamojoVandens</vt:lpstr>
      <vt:lpstr>VAS076_F_2032GeriamojoVandens</vt:lpstr>
      <vt:lpstr>'Forma 7'!VAS076_F_2033GeriamojoVandens</vt:lpstr>
      <vt:lpstr>VAS076_F_2033GeriamojoVandens</vt:lpstr>
      <vt:lpstr>'Forma 7'!VAS076_F_203IsViso</vt:lpstr>
      <vt:lpstr>VAS076_F_203IsViso</vt:lpstr>
      <vt:lpstr>'Forma 7'!VAS076_F_2041NuotekuSurinkimas</vt:lpstr>
      <vt:lpstr>VAS076_F_2041NuotekuSurinkimas</vt:lpstr>
      <vt:lpstr>'Forma 7'!VAS076_F_2042NuotekuValymas</vt:lpstr>
      <vt:lpstr>VAS076_F_2042NuotekuValymas</vt:lpstr>
      <vt:lpstr>'Forma 7'!VAS076_F_2043NuotekuDumblo</vt:lpstr>
      <vt:lpstr>VAS076_F_2043NuotekuDumblo</vt:lpstr>
      <vt:lpstr>'Forma 7'!VAS076_F_204IsViso</vt:lpstr>
      <vt:lpstr>VAS076_F_204IsViso</vt:lpstr>
      <vt:lpstr>'Forma 7'!VAS076_F_205PavirsiniuNuoteku</vt:lpstr>
      <vt:lpstr>VAS076_F_205PavirsiniuNuoteku</vt:lpstr>
      <vt:lpstr>'Forma 7'!VAS076_F_206KitosReguliuojamosios</vt:lpstr>
      <vt:lpstr>VAS076_F_206KitosReguliuojamosios</vt:lpstr>
      <vt:lpstr>'Forma 7'!VAS076_F_207KitosVeiklos</vt:lpstr>
      <vt:lpstr>VAS076_F_207KitosVeiklos</vt:lpstr>
      <vt:lpstr>'Forma 7'!VAS076_F_211IS</vt:lpstr>
      <vt:lpstr>VAS076_F_211IS</vt:lpstr>
      <vt:lpstr>'Forma 7'!VAS076_F_2131GeriamojoVandens</vt:lpstr>
      <vt:lpstr>VAS076_F_2131GeriamojoVandens</vt:lpstr>
      <vt:lpstr>'Forma 7'!VAS076_F_2132GeriamojoVandens</vt:lpstr>
      <vt:lpstr>VAS076_F_2132GeriamojoVandens</vt:lpstr>
      <vt:lpstr>'Forma 7'!VAS076_F_2133GeriamojoVandens</vt:lpstr>
      <vt:lpstr>VAS076_F_2133GeriamojoVandens</vt:lpstr>
      <vt:lpstr>'Forma 7'!VAS076_F_213IsViso</vt:lpstr>
      <vt:lpstr>VAS076_F_213IsViso</vt:lpstr>
      <vt:lpstr>'Forma 7'!VAS076_F_2141NuotekuSurinkimas</vt:lpstr>
      <vt:lpstr>VAS076_F_2141NuotekuSurinkimas</vt:lpstr>
      <vt:lpstr>'Forma 7'!VAS076_F_2142NuotekuValymas</vt:lpstr>
      <vt:lpstr>VAS076_F_2142NuotekuValymas</vt:lpstr>
      <vt:lpstr>'Forma 7'!VAS076_F_2143NuotekuDumblo</vt:lpstr>
      <vt:lpstr>VAS076_F_2143NuotekuDumblo</vt:lpstr>
      <vt:lpstr>'Forma 7'!VAS076_F_214IsViso</vt:lpstr>
      <vt:lpstr>VAS076_F_214IsViso</vt:lpstr>
      <vt:lpstr>'Forma 7'!VAS076_F_215PavirsiniuNuoteku</vt:lpstr>
      <vt:lpstr>VAS076_F_215PavirsiniuNuoteku</vt:lpstr>
      <vt:lpstr>'Forma 7'!VAS076_F_216KitosReguliuojamosios</vt:lpstr>
      <vt:lpstr>VAS076_F_216KitosReguliuojamosios</vt:lpstr>
      <vt:lpstr>'Forma 7'!VAS076_F_217KitosVeiklos</vt:lpstr>
      <vt:lpstr>VAS076_F_217KitosVeiklos</vt:lpstr>
      <vt:lpstr>'Forma 7'!VAS076_F_221IS</vt:lpstr>
      <vt:lpstr>VAS076_F_221IS</vt:lpstr>
      <vt:lpstr>'Forma 7'!VAS076_F_2231GeriamojoVandens</vt:lpstr>
      <vt:lpstr>VAS076_F_2231GeriamojoVandens</vt:lpstr>
      <vt:lpstr>'Forma 7'!VAS076_F_2232GeriamojoVandens</vt:lpstr>
      <vt:lpstr>VAS076_F_2232GeriamojoVandens</vt:lpstr>
      <vt:lpstr>'Forma 7'!VAS076_F_2233GeriamojoVandens</vt:lpstr>
      <vt:lpstr>VAS076_F_2233GeriamojoVandens</vt:lpstr>
      <vt:lpstr>'Forma 7'!VAS076_F_223IsViso</vt:lpstr>
      <vt:lpstr>VAS076_F_223IsViso</vt:lpstr>
      <vt:lpstr>'Forma 7'!VAS076_F_2241NuotekuSurinkimas</vt:lpstr>
      <vt:lpstr>VAS076_F_2241NuotekuSurinkimas</vt:lpstr>
      <vt:lpstr>'Forma 7'!VAS076_F_2242NuotekuValymas</vt:lpstr>
      <vt:lpstr>VAS076_F_2242NuotekuValymas</vt:lpstr>
      <vt:lpstr>'Forma 7'!VAS076_F_2243NuotekuDumblo</vt:lpstr>
      <vt:lpstr>VAS076_F_2243NuotekuDumblo</vt:lpstr>
      <vt:lpstr>'Forma 7'!VAS076_F_224IsViso</vt:lpstr>
      <vt:lpstr>VAS076_F_224IsViso</vt:lpstr>
      <vt:lpstr>'Forma 7'!VAS076_F_225PavirsiniuNuoteku</vt:lpstr>
      <vt:lpstr>VAS076_F_225PavirsiniuNuoteku</vt:lpstr>
      <vt:lpstr>'Forma 7'!VAS076_F_226KitosReguliuojamosios</vt:lpstr>
      <vt:lpstr>VAS076_F_226KitosReguliuojamosios</vt:lpstr>
      <vt:lpstr>'Forma 7'!VAS076_F_227KitosVeiklos</vt:lpstr>
      <vt:lpstr>VAS076_F_227KitosVeiklos</vt:lpstr>
      <vt:lpstr>'Forma 7'!VAS076_F_231IS</vt:lpstr>
      <vt:lpstr>VAS076_F_231IS</vt:lpstr>
      <vt:lpstr>'Forma 7'!VAS076_F_2331GeriamojoVandens</vt:lpstr>
      <vt:lpstr>VAS076_F_2331GeriamojoVandens</vt:lpstr>
      <vt:lpstr>'Forma 7'!VAS076_F_2332GeriamojoVandens</vt:lpstr>
      <vt:lpstr>VAS076_F_2332GeriamojoVandens</vt:lpstr>
      <vt:lpstr>'Forma 7'!VAS076_F_2333GeriamojoVandens</vt:lpstr>
      <vt:lpstr>VAS076_F_2333GeriamojoVandens</vt:lpstr>
      <vt:lpstr>'Forma 7'!VAS076_F_233IsViso</vt:lpstr>
      <vt:lpstr>VAS076_F_233IsViso</vt:lpstr>
      <vt:lpstr>'Forma 7'!VAS076_F_2341NuotekuSurinkimas</vt:lpstr>
      <vt:lpstr>VAS076_F_2341NuotekuSurinkimas</vt:lpstr>
      <vt:lpstr>'Forma 7'!VAS076_F_2342NuotekuValymas</vt:lpstr>
      <vt:lpstr>VAS076_F_2342NuotekuValymas</vt:lpstr>
      <vt:lpstr>'Forma 7'!VAS076_F_2343NuotekuDumblo</vt:lpstr>
      <vt:lpstr>VAS076_F_2343NuotekuDumblo</vt:lpstr>
      <vt:lpstr>'Forma 7'!VAS076_F_234IsViso</vt:lpstr>
      <vt:lpstr>VAS076_F_234IsViso</vt:lpstr>
      <vt:lpstr>'Forma 7'!VAS076_F_235PavirsiniuNuoteku</vt:lpstr>
      <vt:lpstr>VAS076_F_235PavirsiniuNuoteku</vt:lpstr>
      <vt:lpstr>'Forma 7'!VAS076_F_236KitosReguliuojamosios</vt:lpstr>
      <vt:lpstr>VAS076_F_236KitosReguliuojamosios</vt:lpstr>
      <vt:lpstr>'Forma 7'!VAS076_F_237KitosVeiklos</vt:lpstr>
      <vt:lpstr>VAS076_F_237KitosVeiklos</vt:lpstr>
      <vt:lpstr>'Forma 7'!VAS076_F_241IS</vt:lpstr>
      <vt:lpstr>VAS076_F_241IS</vt:lpstr>
      <vt:lpstr>'Forma 7'!VAS076_F_2431GeriamojoVandens</vt:lpstr>
      <vt:lpstr>VAS076_F_2431GeriamojoVandens</vt:lpstr>
      <vt:lpstr>'Forma 7'!VAS076_F_2432GeriamojoVandens</vt:lpstr>
      <vt:lpstr>VAS076_F_2432GeriamojoVandens</vt:lpstr>
      <vt:lpstr>'Forma 7'!VAS076_F_2433GeriamojoVandens</vt:lpstr>
      <vt:lpstr>VAS076_F_2433GeriamojoVandens</vt:lpstr>
      <vt:lpstr>'Forma 7'!VAS076_F_243IsViso</vt:lpstr>
      <vt:lpstr>VAS076_F_243IsViso</vt:lpstr>
      <vt:lpstr>'Forma 7'!VAS076_F_2441NuotekuSurinkimas</vt:lpstr>
      <vt:lpstr>VAS076_F_2441NuotekuSurinkimas</vt:lpstr>
      <vt:lpstr>'Forma 7'!VAS076_F_2442NuotekuValymas</vt:lpstr>
      <vt:lpstr>VAS076_F_2442NuotekuValymas</vt:lpstr>
      <vt:lpstr>'Forma 7'!VAS076_F_2443NuotekuDumblo</vt:lpstr>
      <vt:lpstr>VAS076_F_2443NuotekuDumblo</vt:lpstr>
      <vt:lpstr>'Forma 7'!VAS076_F_244IsViso</vt:lpstr>
      <vt:lpstr>VAS076_F_244IsViso</vt:lpstr>
      <vt:lpstr>'Forma 7'!VAS076_F_245PavirsiniuNuoteku</vt:lpstr>
      <vt:lpstr>VAS076_F_245PavirsiniuNuoteku</vt:lpstr>
      <vt:lpstr>'Forma 7'!VAS076_F_246KitosReguliuojamosios</vt:lpstr>
      <vt:lpstr>VAS076_F_246KitosReguliuojamosios</vt:lpstr>
      <vt:lpstr>'Forma 7'!VAS076_F_247KitosVeiklos</vt:lpstr>
      <vt:lpstr>VAS076_F_247KitosVeiklos</vt:lpstr>
      <vt:lpstr>'Forma 7'!VAS076_F_Apskaitospriet61IS</vt:lpstr>
      <vt:lpstr>VAS076_F_Apskaitospriet61IS</vt:lpstr>
      <vt:lpstr>'Forma 7'!VAS076_F_Apskaitospriet631GeriamojoVandens</vt:lpstr>
      <vt:lpstr>VAS076_F_Apskaitospriet631GeriamojoVandens</vt:lpstr>
      <vt:lpstr>'Forma 7'!VAS076_F_Apskaitospriet632GeriamojoVandens</vt:lpstr>
      <vt:lpstr>VAS076_F_Apskaitospriet632GeriamojoVandens</vt:lpstr>
      <vt:lpstr>'Forma 7'!VAS076_F_Apskaitospriet633GeriamojoVandens</vt:lpstr>
      <vt:lpstr>VAS076_F_Apskaitospriet633GeriamojoVandens</vt:lpstr>
      <vt:lpstr>'Forma 7'!VAS076_F_Apskaitospriet63IsViso</vt:lpstr>
      <vt:lpstr>VAS076_F_Apskaitospriet63IsViso</vt:lpstr>
      <vt:lpstr>'Forma 7'!VAS076_F_Apskaitospriet641NuotekuSurinkimas</vt:lpstr>
      <vt:lpstr>VAS076_F_Apskaitospriet641NuotekuSurinkimas</vt:lpstr>
      <vt:lpstr>'Forma 7'!VAS076_F_Apskaitospriet642NuotekuValymas</vt:lpstr>
      <vt:lpstr>VAS076_F_Apskaitospriet642NuotekuValymas</vt:lpstr>
      <vt:lpstr>'Forma 7'!VAS076_F_Apskaitospriet643NuotekuDumblo</vt:lpstr>
      <vt:lpstr>VAS076_F_Apskaitospriet643NuotekuDumblo</vt:lpstr>
      <vt:lpstr>'Forma 7'!VAS076_F_Apskaitospriet64IsViso</vt:lpstr>
      <vt:lpstr>VAS076_F_Apskaitospriet64IsViso</vt:lpstr>
      <vt:lpstr>'Forma 7'!VAS076_F_Apskaitospriet65PavirsiniuNuoteku</vt:lpstr>
      <vt:lpstr>VAS076_F_Apskaitospriet65PavirsiniuNuoteku</vt:lpstr>
      <vt:lpstr>'Forma 7'!VAS076_F_Apskaitospriet66KitosReguliuojamosios</vt:lpstr>
      <vt:lpstr>VAS076_F_Apskaitospriet66KitosReguliuojamosios</vt:lpstr>
      <vt:lpstr>'Forma 7'!VAS076_F_Apskaitospriet67KitosVeiklos</vt:lpstr>
      <vt:lpstr>VAS076_F_Apskaitospriet67KitosVeiklos</vt:lpstr>
      <vt:lpstr>'Forma 7'!VAS076_F_Apskaitospriet6Apskaitosveikla1</vt:lpstr>
      <vt:lpstr>VAS076_F_Apskaitospriet6Apskaitosveikla1</vt:lpstr>
      <vt:lpstr>'Forma 7'!VAS076_F_Apskaitospriet6Kitareguliuoja1</vt:lpstr>
      <vt:lpstr>VAS076_F_Apskaitospriet6Kitareguliuoja1</vt:lpstr>
      <vt:lpstr>'Forma 7'!VAS076_F_Apskaitospriet71IS</vt:lpstr>
      <vt:lpstr>VAS076_F_Apskaitospriet71IS</vt:lpstr>
      <vt:lpstr>'Forma 7'!VAS076_F_Apskaitospriet731GeriamojoVandens</vt:lpstr>
      <vt:lpstr>VAS076_F_Apskaitospriet731GeriamojoVandens</vt:lpstr>
      <vt:lpstr>'Forma 7'!VAS076_F_Apskaitospriet732GeriamojoVandens</vt:lpstr>
      <vt:lpstr>VAS076_F_Apskaitospriet732GeriamojoVandens</vt:lpstr>
      <vt:lpstr>'Forma 7'!VAS076_F_Apskaitospriet733GeriamojoVandens</vt:lpstr>
      <vt:lpstr>VAS076_F_Apskaitospriet733GeriamojoVandens</vt:lpstr>
      <vt:lpstr>'Forma 7'!VAS076_F_Apskaitospriet73IsViso</vt:lpstr>
      <vt:lpstr>VAS076_F_Apskaitospriet73IsViso</vt:lpstr>
      <vt:lpstr>'Forma 7'!VAS076_F_Apskaitospriet741NuotekuSurinkimas</vt:lpstr>
      <vt:lpstr>VAS076_F_Apskaitospriet741NuotekuSurinkimas</vt:lpstr>
      <vt:lpstr>'Forma 7'!VAS076_F_Apskaitospriet742NuotekuValymas</vt:lpstr>
      <vt:lpstr>VAS076_F_Apskaitospriet742NuotekuValymas</vt:lpstr>
      <vt:lpstr>'Forma 7'!VAS076_F_Apskaitospriet743NuotekuDumblo</vt:lpstr>
      <vt:lpstr>VAS076_F_Apskaitospriet743NuotekuDumblo</vt:lpstr>
      <vt:lpstr>'Forma 7'!VAS076_F_Apskaitospriet74IsViso</vt:lpstr>
      <vt:lpstr>VAS076_F_Apskaitospriet74IsViso</vt:lpstr>
      <vt:lpstr>'Forma 7'!VAS076_F_Apskaitospriet75PavirsiniuNuoteku</vt:lpstr>
      <vt:lpstr>VAS076_F_Apskaitospriet75PavirsiniuNuoteku</vt:lpstr>
      <vt:lpstr>'Forma 7'!VAS076_F_Apskaitospriet76KitosReguliuojamosios</vt:lpstr>
      <vt:lpstr>VAS076_F_Apskaitospriet76KitosReguliuojamosios</vt:lpstr>
      <vt:lpstr>'Forma 7'!VAS076_F_Apskaitospriet77KitosVeiklos</vt:lpstr>
      <vt:lpstr>VAS076_F_Apskaitospriet77KitosVeiklos</vt:lpstr>
      <vt:lpstr>'Forma 7'!VAS076_F_Apskaitospriet7Apskaitosveikla1</vt:lpstr>
      <vt:lpstr>VAS076_F_Apskaitospriet7Apskaitosveikla1</vt:lpstr>
      <vt:lpstr>'Forma 7'!VAS076_F_Apskaitospriet7Kitareguliuoja1</vt:lpstr>
      <vt:lpstr>VAS076_F_Apskaitospriet7Kitareguliuoja1</vt:lpstr>
      <vt:lpstr>'Forma 7'!VAS076_F_Apskaitospriet81IS</vt:lpstr>
      <vt:lpstr>VAS076_F_Apskaitospriet81IS</vt:lpstr>
      <vt:lpstr>'Forma 7'!VAS076_F_Apskaitospriet831GeriamojoVandens</vt:lpstr>
      <vt:lpstr>VAS076_F_Apskaitospriet831GeriamojoVandens</vt:lpstr>
      <vt:lpstr>'Forma 7'!VAS076_F_Apskaitospriet832GeriamojoVandens</vt:lpstr>
      <vt:lpstr>VAS076_F_Apskaitospriet832GeriamojoVandens</vt:lpstr>
      <vt:lpstr>'Forma 7'!VAS076_F_Apskaitospriet833GeriamojoVandens</vt:lpstr>
      <vt:lpstr>VAS076_F_Apskaitospriet833GeriamojoVandens</vt:lpstr>
      <vt:lpstr>'Forma 7'!VAS076_F_Apskaitospriet83IsViso</vt:lpstr>
      <vt:lpstr>VAS076_F_Apskaitospriet83IsViso</vt:lpstr>
      <vt:lpstr>'Forma 7'!VAS076_F_Apskaitospriet841NuotekuSurinkimas</vt:lpstr>
      <vt:lpstr>VAS076_F_Apskaitospriet841NuotekuSurinkimas</vt:lpstr>
      <vt:lpstr>'Forma 7'!VAS076_F_Apskaitospriet842NuotekuValymas</vt:lpstr>
      <vt:lpstr>VAS076_F_Apskaitospriet842NuotekuValymas</vt:lpstr>
      <vt:lpstr>'Forma 7'!VAS076_F_Apskaitospriet843NuotekuDumblo</vt:lpstr>
      <vt:lpstr>VAS076_F_Apskaitospriet843NuotekuDumblo</vt:lpstr>
      <vt:lpstr>'Forma 7'!VAS076_F_Apskaitospriet84IsViso</vt:lpstr>
      <vt:lpstr>VAS076_F_Apskaitospriet84IsViso</vt:lpstr>
      <vt:lpstr>'Forma 7'!VAS076_F_Apskaitospriet85PavirsiniuNuoteku</vt:lpstr>
      <vt:lpstr>VAS076_F_Apskaitospriet85PavirsiniuNuoteku</vt:lpstr>
      <vt:lpstr>'Forma 7'!VAS076_F_Apskaitospriet86KitosReguliuojamosios</vt:lpstr>
      <vt:lpstr>VAS076_F_Apskaitospriet86KitosReguliuojamosios</vt:lpstr>
      <vt:lpstr>'Forma 7'!VAS076_F_Apskaitospriet87KitosVeiklos</vt:lpstr>
      <vt:lpstr>VAS076_F_Apskaitospriet87KitosVeiklos</vt:lpstr>
      <vt:lpstr>'Forma 7'!VAS076_F_Apskaitospriet8Apskaitosveikla1</vt:lpstr>
      <vt:lpstr>VAS076_F_Apskaitospriet8Apskaitosveikla1</vt:lpstr>
      <vt:lpstr>'Forma 7'!VAS076_F_Apskaitospriet8Kitareguliuoja1</vt:lpstr>
      <vt:lpstr>VAS076_F_Apskaitospriet8Kitareguliuoja1</vt:lpstr>
      <vt:lpstr>'Forma 7'!VAS076_F_Apskaitospriet91IS</vt:lpstr>
      <vt:lpstr>VAS076_F_Apskaitospriet91IS</vt:lpstr>
      <vt:lpstr>'Forma 7'!VAS076_F_Apskaitospriet931GeriamojoVandens</vt:lpstr>
      <vt:lpstr>VAS076_F_Apskaitospriet931GeriamojoVandens</vt:lpstr>
      <vt:lpstr>'Forma 7'!VAS076_F_Apskaitospriet932GeriamojoVandens</vt:lpstr>
      <vt:lpstr>VAS076_F_Apskaitospriet932GeriamojoVandens</vt:lpstr>
      <vt:lpstr>'Forma 7'!VAS076_F_Apskaitospriet933GeriamojoVandens</vt:lpstr>
      <vt:lpstr>VAS076_F_Apskaitospriet933GeriamojoVandens</vt:lpstr>
      <vt:lpstr>'Forma 7'!VAS076_F_Apskaitospriet93IsViso</vt:lpstr>
      <vt:lpstr>VAS076_F_Apskaitospriet93IsViso</vt:lpstr>
      <vt:lpstr>'Forma 7'!VAS076_F_Apskaitospriet941NuotekuSurinkimas</vt:lpstr>
      <vt:lpstr>VAS076_F_Apskaitospriet941NuotekuSurinkimas</vt:lpstr>
      <vt:lpstr>'Forma 7'!VAS076_F_Apskaitospriet942NuotekuValymas</vt:lpstr>
      <vt:lpstr>VAS076_F_Apskaitospriet942NuotekuValymas</vt:lpstr>
      <vt:lpstr>'Forma 7'!VAS076_F_Apskaitospriet943NuotekuDumblo</vt:lpstr>
      <vt:lpstr>VAS076_F_Apskaitospriet943NuotekuDumblo</vt:lpstr>
      <vt:lpstr>'Forma 7'!VAS076_F_Apskaitospriet94IsViso</vt:lpstr>
      <vt:lpstr>VAS076_F_Apskaitospriet94IsViso</vt:lpstr>
      <vt:lpstr>'Forma 7'!VAS076_F_Apskaitospriet95PavirsiniuNuoteku</vt:lpstr>
      <vt:lpstr>VAS076_F_Apskaitospriet95PavirsiniuNuoteku</vt:lpstr>
      <vt:lpstr>'Forma 7'!VAS076_F_Apskaitospriet96KitosReguliuojamosios</vt:lpstr>
      <vt:lpstr>VAS076_F_Apskaitospriet96KitosReguliuojamosios</vt:lpstr>
      <vt:lpstr>'Forma 7'!VAS076_F_Apskaitospriet97KitosVeiklos</vt:lpstr>
      <vt:lpstr>VAS076_F_Apskaitospriet97KitosVeiklos</vt:lpstr>
      <vt:lpstr>'Forma 7'!VAS076_F_Apskaitospriet9Apskaitosveikla1</vt:lpstr>
      <vt:lpstr>VAS076_F_Apskaitospriet9Apskaitosveikla1</vt:lpstr>
      <vt:lpstr>'Forma 7'!VAS076_F_Apskaitospriet9Kitareguliuoja1</vt:lpstr>
      <vt:lpstr>VAS076_F_Apskaitospriet9Kitareguliuoja1</vt:lpstr>
      <vt:lpstr>'Forma 7'!VAS076_F_Bendraipaskirs31IS</vt:lpstr>
      <vt:lpstr>VAS076_F_Bendraipaskirs31IS</vt:lpstr>
      <vt:lpstr>'Forma 7'!VAS076_F_Bendraipaskirs331GeriamojoVandens</vt:lpstr>
      <vt:lpstr>VAS076_F_Bendraipaskirs331GeriamojoVandens</vt:lpstr>
      <vt:lpstr>'Forma 7'!VAS076_F_Bendraipaskirs332GeriamojoVandens</vt:lpstr>
      <vt:lpstr>VAS076_F_Bendraipaskirs332GeriamojoVandens</vt:lpstr>
      <vt:lpstr>'Forma 7'!VAS076_F_Bendraipaskirs333GeriamojoVandens</vt:lpstr>
      <vt:lpstr>VAS076_F_Bendraipaskirs333GeriamojoVandens</vt:lpstr>
      <vt:lpstr>'Forma 7'!VAS076_F_Bendraipaskirs33IsViso</vt:lpstr>
      <vt:lpstr>VAS076_F_Bendraipaskirs33IsViso</vt:lpstr>
      <vt:lpstr>'Forma 7'!VAS076_F_Bendraipaskirs341NuotekuSurinkimas</vt:lpstr>
      <vt:lpstr>VAS076_F_Bendraipaskirs341NuotekuSurinkimas</vt:lpstr>
      <vt:lpstr>'Forma 7'!VAS076_F_Bendraipaskirs342NuotekuValymas</vt:lpstr>
      <vt:lpstr>VAS076_F_Bendraipaskirs342NuotekuValymas</vt:lpstr>
      <vt:lpstr>'Forma 7'!VAS076_F_Bendraipaskirs343NuotekuDumblo</vt:lpstr>
      <vt:lpstr>VAS076_F_Bendraipaskirs343NuotekuDumblo</vt:lpstr>
      <vt:lpstr>'Forma 7'!VAS076_F_Bendraipaskirs34IsViso</vt:lpstr>
      <vt:lpstr>VAS076_F_Bendraipaskirs34IsViso</vt:lpstr>
      <vt:lpstr>'Forma 7'!VAS076_F_Bendraipaskirs35PavirsiniuNuoteku</vt:lpstr>
      <vt:lpstr>VAS076_F_Bendraipaskirs35PavirsiniuNuoteku</vt:lpstr>
      <vt:lpstr>'Forma 7'!VAS076_F_Bendraipaskirs36KitosReguliuojamosios</vt:lpstr>
      <vt:lpstr>VAS076_F_Bendraipaskirs36KitosReguliuojamosios</vt:lpstr>
      <vt:lpstr>'Forma 7'!VAS076_F_Bendraipaskirs37KitosVeiklos</vt:lpstr>
      <vt:lpstr>VAS076_F_Bendraipaskirs37KitosVeiklos</vt:lpstr>
      <vt:lpstr>'Forma 7'!VAS076_F_Bendraipaskirs3Apskaitosveikla1</vt:lpstr>
      <vt:lpstr>VAS076_F_Bendraipaskirs3Apskaitosveikla1</vt:lpstr>
      <vt:lpstr>'Forma 7'!VAS076_F_Bendraipaskirs3Kitareguliuoja1</vt:lpstr>
      <vt:lpstr>VAS076_F_Bendraipaskirs3Kitareguliuoja1</vt:lpstr>
      <vt:lpstr>'Forma 7'!VAS076_F_Cpunktui251IS</vt:lpstr>
      <vt:lpstr>VAS076_F_Cpunktui251IS</vt:lpstr>
      <vt:lpstr>'Forma 7'!VAS076_F_Cpunktui2531GeriamojoVandens</vt:lpstr>
      <vt:lpstr>VAS076_F_Cpunktui2531GeriamojoVandens</vt:lpstr>
      <vt:lpstr>'Forma 7'!VAS076_F_Cpunktui2532GeriamojoVandens</vt:lpstr>
      <vt:lpstr>VAS076_F_Cpunktui2532GeriamojoVandens</vt:lpstr>
      <vt:lpstr>'Forma 7'!VAS076_F_Cpunktui2533GeriamojoVandens</vt:lpstr>
      <vt:lpstr>VAS076_F_Cpunktui2533GeriamojoVandens</vt:lpstr>
      <vt:lpstr>'Forma 7'!VAS076_F_Cpunktui253IsViso</vt:lpstr>
      <vt:lpstr>VAS076_F_Cpunktui253IsViso</vt:lpstr>
      <vt:lpstr>'Forma 7'!VAS076_F_Cpunktui2541NuotekuSurinkimas</vt:lpstr>
      <vt:lpstr>VAS076_F_Cpunktui2541NuotekuSurinkimas</vt:lpstr>
      <vt:lpstr>'Forma 7'!VAS076_F_Cpunktui2542NuotekuValymas</vt:lpstr>
      <vt:lpstr>VAS076_F_Cpunktui2542NuotekuValymas</vt:lpstr>
      <vt:lpstr>'Forma 7'!VAS076_F_Cpunktui2543NuotekuDumblo</vt:lpstr>
      <vt:lpstr>VAS076_F_Cpunktui2543NuotekuDumblo</vt:lpstr>
      <vt:lpstr>'Forma 7'!VAS076_F_Cpunktui254IsViso</vt:lpstr>
      <vt:lpstr>VAS076_F_Cpunktui254IsViso</vt:lpstr>
      <vt:lpstr>'Forma 7'!VAS076_F_Cpunktui255PavirsiniuNuoteku</vt:lpstr>
      <vt:lpstr>VAS076_F_Cpunktui255PavirsiniuNuoteku</vt:lpstr>
      <vt:lpstr>'Forma 7'!VAS076_F_Cpunktui256KitosReguliuojamosios</vt:lpstr>
      <vt:lpstr>VAS076_F_Cpunktui256KitosReguliuojamosios</vt:lpstr>
      <vt:lpstr>'Forma 7'!VAS076_F_Cpunktui257KitosVeiklos</vt:lpstr>
      <vt:lpstr>VAS076_F_Cpunktui257KitosVeiklos</vt:lpstr>
      <vt:lpstr>'Forma 7'!VAS076_F_Cpunktui25Apskaitosveikla1</vt:lpstr>
      <vt:lpstr>VAS076_F_Cpunktui25Apskaitosveikla1</vt:lpstr>
      <vt:lpstr>'Forma 7'!VAS076_F_Cpunktui25Kitareguliuoja1</vt:lpstr>
      <vt:lpstr>VAS076_F_Cpunktui25Kitareguliuoja1</vt:lpstr>
      <vt:lpstr>'Forma 7'!VAS076_F_Cpunktui261IS</vt:lpstr>
      <vt:lpstr>VAS076_F_Cpunktui261IS</vt:lpstr>
      <vt:lpstr>'Forma 7'!VAS076_F_Cpunktui2631GeriamojoVandens</vt:lpstr>
      <vt:lpstr>VAS076_F_Cpunktui2631GeriamojoVandens</vt:lpstr>
      <vt:lpstr>'Forma 7'!VAS076_F_Cpunktui2632GeriamojoVandens</vt:lpstr>
      <vt:lpstr>VAS076_F_Cpunktui2632GeriamojoVandens</vt:lpstr>
      <vt:lpstr>'Forma 7'!VAS076_F_Cpunktui2633GeriamojoVandens</vt:lpstr>
      <vt:lpstr>VAS076_F_Cpunktui2633GeriamojoVandens</vt:lpstr>
      <vt:lpstr>'Forma 7'!VAS076_F_Cpunktui263IsViso</vt:lpstr>
      <vt:lpstr>VAS076_F_Cpunktui263IsViso</vt:lpstr>
      <vt:lpstr>'Forma 7'!VAS076_F_Cpunktui2641NuotekuSurinkimas</vt:lpstr>
      <vt:lpstr>VAS076_F_Cpunktui2641NuotekuSurinkimas</vt:lpstr>
      <vt:lpstr>'Forma 7'!VAS076_F_Cpunktui2642NuotekuValymas</vt:lpstr>
      <vt:lpstr>VAS076_F_Cpunktui2642NuotekuValymas</vt:lpstr>
      <vt:lpstr>'Forma 7'!VAS076_F_Cpunktui2643NuotekuDumblo</vt:lpstr>
      <vt:lpstr>VAS076_F_Cpunktui2643NuotekuDumblo</vt:lpstr>
      <vt:lpstr>'Forma 7'!VAS076_F_Cpunktui264IsViso</vt:lpstr>
      <vt:lpstr>VAS076_F_Cpunktui264IsViso</vt:lpstr>
      <vt:lpstr>'Forma 7'!VAS076_F_Cpunktui265PavirsiniuNuoteku</vt:lpstr>
      <vt:lpstr>VAS076_F_Cpunktui265PavirsiniuNuoteku</vt:lpstr>
      <vt:lpstr>'Forma 7'!VAS076_F_Cpunktui266KitosReguliuojamosios</vt:lpstr>
      <vt:lpstr>VAS076_F_Cpunktui266KitosReguliuojamosios</vt:lpstr>
      <vt:lpstr>'Forma 7'!VAS076_F_Cpunktui267KitosVeiklos</vt:lpstr>
      <vt:lpstr>VAS076_F_Cpunktui267KitosVeiklos</vt:lpstr>
      <vt:lpstr>'Forma 7'!VAS076_F_Cpunktui26Apskaitosveikla1</vt:lpstr>
      <vt:lpstr>VAS076_F_Cpunktui26Apskaitosveikla1</vt:lpstr>
      <vt:lpstr>'Forma 7'!VAS076_F_Cpunktui26Kitareguliuoja1</vt:lpstr>
      <vt:lpstr>VAS076_F_Cpunktui26Kitareguliuoja1</vt:lpstr>
      <vt:lpstr>'Forma 7'!VAS076_F_Cpunktui271IS</vt:lpstr>
      <vt:lpstr>VAS076_F_Cpunktui271IS</vt:lpstr>
      <vt:lpstr>'Forma 7'!VAS076_F_Cpunktui2731GeriamojoVandens</vt:lpstr>
      <vt:lpstr>VAS076_F_Cpunktui2731GeriamojoVandens</vt:lpstr>
      <vt:lpstr>'Forma 7'!VAS076_F_Cpunktui2732GeriamojoVandens</vt:lpstr>
      <vt:lpstr>VAS076_F_Cpunktui2732GeriamojoVandens</vt:lpstr>
      <vt:lpstr>'Forma 7'!VAS076_F_Cpunktui2733GeriamojoVandens</vt:lpstr>
      <vt:lpstr>VAS076_F_Cpunktui2733GeriamojoVandens</vt:lpstr>
      <vt:lpstr>'Forma 7'!VAS076_F_Cpunktui273IsViso</vt:lpstr>
      <vt:lpstr>VAS076_F_Cpunktui273IsViso</vt:lpstr>
      <vt:lpstr>'Forma 7'!VAS076_F_Cpunktui2741NuotekuSurinkimas</vt:lpstr>
      <vt:lpstr>VAS076_F_Cpunktui2741NuotekuSurinkimas</vt:lpstr>
      <vt:lpstr>'Forma 7'!VAS076_F_Cpunktui2742NuotekuValymas</vt:lpstr>
      <vt:lpstr>VAS076_F_Cpunktui2742NuotekuValymas</vt:lpstr>
      <vt:lpstr>'Forma 7'!VAS076_F_Cpunktui2743NuotekuDumblo</vt:lpstr>
      <vt:lpstr>VAS076_F_Cpunktui2743NuotekuDumblo</vt:lpstr>
      <vt:lpstr>'Forma 7'!VAS076_F_Cpunktui274IsViso</vt:lpstr>
      <vt:lpstr>VAS076_F_Cpunktui274IsViso</vt:lpstr>
      <vt:lpstr>'Forma 7'!VAS076_F_Cpunktui275PavirsiniuNuoteku</vt:lpstr>
      <vt:lpstr>VAS076_F_Cpunktui275PavirsiniuNuoteku</vt:lpstr>
      <vt:lpstr>'Forma 7'!VAS076_F_Cpunktui276KitosReguliuojamosios</vt:lpstr>
      <vt:lpstr>VAS076_F_Cpunktui276KitosReguliuojamosios</vt:lpstr>
      <vt:lpstr>'Forma 7'!VAS076_F_Cpunktui277KitosVeiklos</vt:lpstr>
      <vt:lpstr>VAS076_F_Cpunktui277KitosVeiklos</vt:lpstr>
      <vt:lpstr>'Forma 7'!VAS076_F_Cpunktui27Apskaitosveikla1</vt:lpstr>
      <vt:lpstr>VAS076_F_Cpunktui27Apskaitosveikla1</vt:lpstr>
      <vt:lpstr>'Forma 7'!VAS076_F_Cpunktui27Kitareguliuoja1</vt:lpstr>
      <vt:lpstr>VAS076_F_Cpunktui27Kitareguliuoja1</vt:lpstr>
      <vt:lpstr>'Forma 7'!VAS076_F_Cpunktui281IS</vt:lpstr>
      <vt:lpstr>VAS076_F_Cpunktui281IS</vt:lpstr>
      <vt:lpstr>'Forma 7'!VAS076_F_Cpunktui2831GeriamojoVandens</vt:lpstr>
      <vt:lpstr>VAS076_F_Cpunktui2831GeriamojoVandens</vt:lpstr>
      <vt:lpstr>'Forma 7'!VAS076_F_Cpunktui2832GeriamojoVandens</vt:lpstr>
      <vt:lpstr>VAS076_F_Cpunktui2832GeriamojoVandens</vt:lpstr>
      <vt:lpstr>'Forma 7'!VAS076_F_Cpunktui2833GeriamojoVandens</vt:lpstr>
      <vt:lpstr>VAS076_F_Cpunktui2833GeriamojoVandens</vt:lpstr>
      <vt:lpstr>'Forma 7'!VAS076_F_Cpunktui283IsViso</vt:lpstr>
      <vt:lpstr>VAS076_F_Cpunktui283IsViso</vt:lpstr>
      <vt:lpstr>'Forma 7'!VAS076_F_Cpunktui2841NuotekuSurinkimas</vt:lpstr>
      <vt:lpstr>VAS076_F_Cpunktui2841NuotekuSurinkimas</vt:lpstr>
      <vt:lpstr>'Forma 7'!VAS076_F_Cpunktui2842NuotekuValymas</vt:lpstr>
      <vt:lpstr>VAS076_F_Cpunktui2842NuotekuValymas</vt:lpstr>
      <vt:lpstr>'Forma 7'!VAS076_F_Cpunktui2843NuotekuDumblo</vt:lpstr>
      <vt:lpstr>VAS076_F_Cpunktui2843NuotekuDumblo</vt:lpstr>
      <vt:lpstr>'Forma 7'!VAS076_F_Cpunktui284IsViso</vt:lpstr>
      <vt:lpstr>VAS076_F_Cpunktui284IsViso</vt:lpstr>
      <vt:lpstr>'Forma 7'!VAS076_F_Cpunktui285PavirsiniuNuoteku</vt:lpstr>
      <vt:lpstr>VAS076_F_Cpunktui285PavirsiniuNuoteku</vt:lpstr>
      <vt:lpstr>'Forma 7'!VAS076_F_Cpunktui286KitosReguliuojamosios</vt:lpstr>
      <vt:lpstr>VAS076_F_Cpunktui286KitosReguliuojamosios</vt:lpstr>
      <vt:lpstr>'Forma 7'!VAS076_F_Cpunktui287KitosVeiklos</vt:lpstr>
      <vt:lpstr>VAS076_F_Cpunktui287KitosVeiklos</vt:lpstr>
      <vt:lpstr>'Forma 7'!VAS076_F_Cpunktui28Apskaitosveikla1</vt:lpstr>
      <vt:lpstr>VAS076_F_Cpunktui28Apskaitosveikla1</vt:lpstr>
      <vt:lpstr>'Forma 7'!VAS076_F_Cpunktui28Kitareguliuoja1</vt:lpstr>
      <vt:lpstr>VAS076_F_Cpunktui28Kitareguliuoja1</vt:lpstr>
      <vt:lpstr>'Forma 7'!VAS076_F_Cpunktui291IS</vt:lpstr>
      <vt:lpstr>VAS076_F_Cpunktui291IS</vt:lpstr>
      <vt:lpstr>'Forma 7'!VAS076_F_Cpunktui2931GeriamojoVandens</vt:lpstr>
      <vt:lpstr>VAS076_F_Cpunktui2931GeriamojoVandens</vt:lpstr>
      <vt:lpstr>'Forma 7'!VAS076_F_Cpunktui2932GeriamojoVandens</vt:lpstr>
      <vt:lpstr>VAS076_F_Cpunktui2932GeriamojoVandens</vt:lpstr>
      <vt:lpstr>'Forma 7'!VAS076_F_Cpunktui2933GeriamojoVandens</vt:lpstr>
      <vt:lpstr>VAS076_F_Cpunktui2933GeriamojoVandens</vt:lpstr>
      <vt:lpstr>'Forma 7'!VAS076_F_Cpunktui293IsViso</vt:lpstr>
      <vt:lpstr>VAS076_F_Cpunktui293IsViso</vt:lpstr>
      <vt:lpstr>'Forma 7'!VAS076_F_Cpunktui2941NuotekuSurinkimas</vt:lpstr>
      <vt:lpstr>VAS076_F_Cpunktui2941NuotekuSurinkimas</vt:lpstr>
      <vt:lpstr>'Forma 7'!VAS076_F_Cpunktui2942NuotekuValymas</vt:lpstr>
      <vt:lpstr>VAS076_F_Cpunktui2942NuotekuValymas</vt:lpstr>
      <vt:lpstr>'Forma 7'!VAS076_F_Cpunktui2943NuotekuDumblo</vt:lpstr>
      <vt:lpstr>VAS076_F_Cpunktui2943NuotekuDumblo</vt:lpstr>
      <vt:lpstr>'Forma 7'!VAS076_F_Cpunktui294IsViso</vt:lpstr>
      <vt:lpstr>VAS076_F_Cpunktui294IsViso</vt:lpstr>
      <vt:lpstr>'Forma 7'!VAS076_F_Cpunktui295PavirsiniuNuoteku</vt:lpstr>
      <vt:lpstr>VAS076_F_Cpunktui295PavirsiniuNuoteku</vt:lpstr>
      <vt:lpstr>'Forma 7'!VAS076_F_Cpunktui296KitosReguliuojamosios</vt:lpstr>
      <vt:lpstr>VAS076_F_Cpunktui296KitosReguliuojamosios</vt:lpstr>
      <vt:lpstr>'Forma 7'!VAS076_F_Cpunktui297KitosVeiklos</vt:lpstr>
      <vt:lpstr>VAS076_F_Cpunktui297KitosVeiklos</vt:lpstr>
      <vt:lpstr>'Forma 7'!VAS076_F_Cpunktui29Apskaitosveikla1</vt:lpstr>
      <vt:lpstr>VAS076_F_Cpunktui29Apskaitosveikla1</vt:lpstr>
      <vt:lpstr>'Forma 7'!VAS076_F_Cpunktui29Kitareguliuoja1</vt:lpstr>
      <vt:lpstr>VAS076_F_Cpunktui29Kitareguliuoja1</vt:lpstr>
      <vt:lpstr>'Forma 7'!VAS076_F_Cpunktui301IS</vt:lpstr>
      <vt:lpstr>VAS076_F_Cpunktui301IS</vt:lpstr>
      <vt:lpstr>'Forma 7'!VAS076_F_Cpunktui3031GeriamojoVandens</vt:lpstr>
      <vt:lpstr>VAS076_F_Cpunktui3031GeriamojoVandens</vt:lpstr>
      <vt:lpstr>'Forma 7'!VAS076_F_Cpunktui3032GeriamojoVandens</vt:lpstr>
      <vt:lpstr>VAS076_F_Cpunktui3032GeriamojoVandens</vt:lpstr>
      <vt:lpstr>'Forma 7'!VAS076_F_Cpunktui3033GeriamojoVandens</vt:lpstr>
      <vt:lpstr>VAS076_F_Cpunktui3033GeriamojoVandens</vt:lpstr>
      <vt:lpstr>'Forma 7'!VAS076_F_Cpunktui303IsViso</vt:lpstr>
      <vt:lpstr>VAS076_F_Cpunktui303IsViso</vt:lpstr>
      <vt:lpstr>'Forma 7'!VAS076_F_Cpunktui3041NuotekuSurinkimas</vt:lpstr>
      <vt:lpstr>VAS076_F_Cpunktui3041NuotekuSurinkimas</vt:lpstr>
      <vt:lpstr>'Forma 7'!VAS076_F_Cpunktui3042NuotekuValymas</vt:lpstr>
      <vt:lpstr>VAS076_F_Cpunktui3042NuotekuValymas</vt:lpstr>
      <vt:lpstr>'Forma 7'!VAS076_F_Cpunktui3043NuotekuDumblo</vt:lpstr>
      <vt:lpstr>VAS076_F_Cpunktui3043NuotekuDumblo</vt:lpstr>
      <vt:lpstr>'Forma 7'!VAS076_F_Cpunktui304IsViso</vt:lpstr>
      <vt:lpstr>VAS076_F_Cpunktui304IsViso</vt:lpstr>
      <vt:lpstr>'Forma 7'!VAS076_F_Cpunktui305PavirsiniuNuoteku</vt:lpstr>
      <vt:lpstr>VAS076_F_Cpunktui305PavirsiniuNuoteku</vt:lpstr>
      <vt:lpstr>'Forma 7'!VAS076_F_Cpunktui306KitosReguliuojamosios</vt:lpstr>
      <vt:lpstr>VAS076_F_Cpunktui306KitosReguliuojamosios</vt:lpstr>
      <vt:lpstr>'Forma 7'!VAS076_F_Cpunktui307KitosVeiklos</vt:lpstr>
      <vt:lpstr>VAS076_F_Cpunktui307KitosVeiklos</vt:lpstr>
      <vt:lpstr>'Forma 7'!VAS076_F_Cpunktui30Apskaitosveikla1</vt:lpstr>
      <vt:lpstr>VAS076_F_Cpunktui30Apskaitosveikla1</vt:lpstr>
      <vt:lpstr>'Forma 7'!VAS076_F_Cpunktui30Kitareguliuoja1</vt:lpstr>
      <vt:lpstr>VAS076_F_Cpunktui30Kitareguliuoja1</vt:lpstr>
      <vt:lpstr>'Forma 7'!VAS076_F_Cpunktui311IS</vt:lpstr>
      <vt:lpstr>VAS076_F_Cpunktui311IS</vt:lpstr>
      <vt:lpstr>'Forma 7'!VAS076_F_Cpunktui3131GeriamojoVandens</vt:lpstr>
      <vt:lpstr>VAS076_F_Cpunktui3131GeriamojoVandens</vt:lpstr>
      <vt:lpstr>'Forma 7'!VAS076_F_Cpunktui3132GeriamojoVandens</vt:lpstr>
      <vt:lpstr>VAS076_F_Cpunktui3132GeriamojoVandens</vt:lpstr>
      <vt:lpstr>'Forma 7'!VAS076_F_Cpunktui3133GeriamojoVandens</vt:lpstr>
      <vt:lpstr>VAS076_F_Cpunktui3133GeriamojoVandens</vt:lpstr>
      <vt:lpstr>'Forma 7'!VAS076_F_Cpunktui313IsViso</vt:lpstr>
      <vt:lpstr>VAS076_F_Cpunktui313IsViso</vt:lpstr>
      <vt:lpstr>'Forma 7'!VAS076_F_Cpunktui3141NuotekuSurinkimas</vt:lpstr>
      <vt:lpstr>VAS076_F_Cpunktui3141NuotekuSurinkimas</vt:lpstr>
      <vt:lpstr>'Forma 7'!VAS076_F_Cpunktui3142NuotekuValymas</vt:lpstr>
      <vt:lpstr>VAS076_F_Cpunktui3142NuotekuValymas</vt:lpstr>
      <vt:lpstr>'Forma 7'!VAS076_F_Cpunktui3143NuotekuDumblo</vt:lpstr>
      <vt:lpstr>VAS076_F_Cpunktui3143NuotekuDumblo</vt:lpstr>
      <vt:lpstr>'Forma 7'!VAS076_F_Cpunktui314IsViso</vt:lpstr>
      <vt:lpstr>VAS076_F_Cpunktui314IsViso</vt:lpstr>
      <vt:lpstr>'Forma 7'!VAS076_F_Cpunktui315PavirsiniuNuoteku</vt:lpstr>
      <vt:lpstr>VAS076_F_Cpunktui315PavirsiniuNuoteku</vt:lpstr>
      <vt:lpstr>'Forma 7'!VAS076_F_Cpunktui316KitosReguliuojamosios</vt:lpstr>
      <vt:lpstr>VAS076_F_Cpunktui316KitosReguliuojamosios</vt:lpstr>
      <vt:lpstr>'Forma 7'!VAS076_F_Cpunktui317KitosVeiklos</vt:lpstr>
      <vt:lpstr>VAS076_F_Cpunktui317KitosVeiklos</vt:lpstr>
      <vt:lpstr>'Forma 7'!VAS076_F_Cpunktui31Apskaitosveikla1</vt:lpstr>
      <vt:lpstr>VAS076_F_Cpunktui31Apskaitosveikla1</vt:lpstr>
      <vt:lpstr>'Forma 7'!VAS076_F_Cpunktui31Kitareguliuoja1</vt:lpstr>
      <vt:lpstr>VAS076_F_Cpunktui31Kitareguliuoja1</vt:lpstr>
      <vt:lpstr>'Forma 7'!VAS076_F_Cpunktui321IS</vt:lpstr>
      <vt:lpstr>VAS076_F_Cpunktui321IS</vt:lpstr>
      <vt:lpstr>'Forma 7'!VAS076_F_Cpunktui3231GeriamojoVandens</vt:lpstr>
      <vt:lpstr>VAS076_F_Cpunktui3231GeriamojoVandens</vt:lpstr>
      <vt:lpstr>'Forma 7'!VAS076_F_Cpunktui3232GeriamojoVandens</vt:lpstr>
      <vt:lpstr>VAS076_F_Cpunktui3232GeriamojoVandens</vt:lpstr>
      <vt:lpstr>'Forma 7'!VAS076_F_Cpunktui3233GeriamojoVandens</vt:lpstr>
      <vt:lpstr>VAS076_F_Cpunktui3233GeriamojoVandens</vt:lpstr>
      <vt:lpstr>'Forma 7'!VAS076_F_Cpunktui323IsViso</vt:lpstr>
      <vt:lpstr>VAS076_F_Cpunktui323IsViso</vt:lpstr>
      <vt:lpstr>'Forma 7'!VAS076_F_Cpunktui3241NuotekuSurinkimas</vt:lpstr>
      <vt:lpstr>VAS076_F_Cpunktui3241NuotekuSurinkimas</vt:lpstr>
      <vt:lpstr>'Forma 7'!VAS076_F_Cpunktui3242NuotekuValymas</vt:lpstr>
      <vt:lpstr>VAS076_F_Cpunktui3242NuotekuValymas</vt:lpstr>
      <vt:lpstr>'Forma 7'!VAS076_F_Cpunktui3243NuotekuDumblo</vt:lpstr>
      <vt:lpstr>VAS076_F_Cpunktui3243NuotekuDumblo</vt:lpstr>
      <vt:lpstr>'Forma 7'!VAS076_F_Cpunktui324IsViso</vt:lpstr>
      <vt:lpstr>VAS076_F_Cpunktui324IsViso</vt:lpstr>
      <vt:lpstr>'Forma 7'!VAS076_F_Cpunktui325PavirsiniuNuoteku</vt:lpstr>
      <vt:lpstr>VAS076_F_Cpunktui325PavirsiniuNuoteku</vt:lpstr>
      <vt:lpstr>'Forma 7'!VAS076_F_Cpunktui326KitosReguliuojamosios</vt:lpstr>
      <vt:lpstr>VAS076_F_Cpunktui326KitosReguliuojamosios</vt:lpstr>
      <vt:lpstr>'Forma 7'!VAS076_F_Cpunktui327KitosVeiklos</vt:lpstr>
      <vt:lpstr>VAS076_F_Cpunktui327KitosVeiklos</vt:lpstr>
      <vt:lpstr>'Forma 7'!VAS076_F_Cpunktui32Apskaitosveikla1</vt:lpstr>
      <vt:lpstr>VAS076_F_Cpunktui32Apskaitosveikla1</vt:lpstr>
      <vt:lpstr>'Forma 7'!VAS076_F_Cpunktui32Kitareguliuoja1</vt:lpstr>
      <vt:lpstr>VAS076_F_Cpunktui32Kitareguliuoja1</vt:lpstr>
      <vt:lpstr>'Forma 7'!VAS076_F_Cpunktui331IS</vt:lpstr>
      <vt:lpstr>VAS076_F_Cpunktui331IS</vt:lpstr>
      <vt:lpstr>'Forma 7'!VAS076_F_Cpunktui3331GeriamojoVandens</vt:lpstr>
      <vt:lpstr>VAS076_F_Cpunktui3331GeriamojoVandens</vt:lpstr>
      <vt:lpstr>'Forma 7'!VAS076_F_Cpunktui3332GeriamojoVandens</vt:lpstr>
      <vt:lpstr>VAS076_F_Cpunktui3332GeriamojoVandens</vt:lpstr>
      <vt:lpstr>'Forma 7'!VAS076_F_Cpunktui3333GeriamojoVandens</vt:lpstr>
      <vt:lpstr>VAS076_F_Cpunktui3333GeriamojoVandens</vt:lpstr>
      <vt:lpstr>'Forma 7'!VAS076_F_Cpunktui333IsViso</vt:lpstr>
      <vt:lpstr>VAS076_F_Cpunktui333IsViso</vt:lpstr>
      <vt:lpstr>'Forma 7'!VAS076_F_Cpunktui3341NuotekuSurinkimas</vt:lpstr>
      <vt:lpstr>VAS076_F_Cpunktui3341NuotekuSurinkimas</vt:lpstr>
      <vt:lpstr>'Forma 7'!VAS076_F_Cpunktui3342NuotekuValymas</vt:lpstr>
      <vt:lpstr>VAS076_F_Cpunktui3342NuotekuValymas</vt:lpstr>
      <vt:lpstr>'Forma 7'!VAS076_F_Cpunktui3343NuotekuDumblo</vt:lpstr>
      <vt:lpstr>VAS076_F_Cpunktui3343NuotekuDumblo</vt:lpstr>
      <vt:lpstr>'Forma 7'!VAS076_F_Cpunktui334IsViso</vt:lpstr>
      <vt:lpstr>VAS076_F_Cpunktui334IsViso</vt:lpstr>
      <vt:lpstr>'Forma 7'!VAS076_F_Cpunktui335PavirsiniuNuoteku</vt:lpstr>
      <vt:lpstr>VAS076_F_Cpunktui335PavirsiniuNuoteku</vt:lpstr>
      <vt:lpstr>'Forma 7'!VAS076_F_Cpunktui336KitosReguliuojamosios</vt:lpstr>
      <vt:lpstr>VAS076_F_Cpunktui336KitosReguliuojamosios</vt:lpstr>
      <vt:lpstr>'Forma 7'!VAS076_F_Cpunktui337KitosVeiklos</vt:lpstr>
      <vt:lpstr>VAS076_F_Cpunktui337KitosVeiklos</vt:lpstr>
      <vt:lpstr>'Forma 7'!VAS076_F_Cpunktui33Apskaitosveikla1</vt:lpstr>
      <vt:lpstr>VAS076_F_Cpunktui33Apskaitosveikla1</vt:lpstr>
      <vt:lpstr>'Forma 7'!VAS076_F_Cpunktui33Kitareguliuoja1</vt:lpstr>
      <vt:lpstr>VAS076_F_Cpunktui33Kitareguliuoja1</vt:lpstr>
      <vt:lpstr>'Forma 7'!VAS076_F_Cpunktui341IS</vt:lpstr>
      <vt:lpstr>VAS076_F_Cpunktui341IS</vt:lpstr>
      <vt:lpstr>'Forma 7'!VAS076_F_Cpunktui3431GeriamojoVandens</vt:lpstr>
      <vt:lpstr>VAS076_F_Cpunktui3431GeriamojoVandens</vt:lpstr>
      <vt:lpstr>'Forma 7'!VAS076_F_Cpunktui3432GeriamojoVandens</vt:lpstr>
      <vt:lpstr>VAS076_F_Cpunktui3432GeriamojoVandens</vt:lpstr>
      <vt:lpstr>'Forma 7'!VAS076_F_Cpunktui3433GeriamojoVandens</vt:lpstr>
      <vt:lpstr>VAS076_F_Cpunktui3433GeriamojoVandens</vt:lpstr>
      <vt:lpstr>'Forma 7'!VAS076_F_Cpunktui343IsViso</vt:lpstr>
      <vt:lpstr>VAS076_F_Cpunktui343IsViso</vt:lpstr>
      <vt:lpstr>'Forma 7'!VAS076_F_Cpunktui3441NuotekuSurinkimas</vt:lpstr>
      <vt:lpstr>VAS076_F_Cpunktui3441NuotekuSurinkimas</vt:lpstr>
      <vt:lpstr>'Forma 7'!VAS076_F_Cpunktui3442NuotekuValymas</vt:lpstr>
      <vt:lpstr>VAS076_F_Cpunktui3442NuotekuValymas</vt:lpstr>
      <vt:lpstr>'Forma 7'!VAS076_F_Cpunktui3443NuotekuDumblo</vt:lpstr>
      <vt:lpstr>VAS076_F_Cpunktui3443NuotekuDumblo</vt:lpstr>
      <vt:lpstr>'Forma 7'!VAS076_F_Cpunktui344IsViso</vt:lpstr>
      <vt:lpstr>VAS076_F_Cpunktui344IsViso</vt:lpstr>
      <vt:lpstr>'Forma 7'!VAS076_F_Cpunktui345PavirsiniuNuoteku</vt:lpstr>
      <vt:lpstr>VAS076_F_Cpunktui345PavirsiniuNuoteku</vt:lpstr>
      <vt:lpstr>'Forma 7'!VAS076_F_Cpunktui346KitosReguliuojamosios</vt:lpstr>
      <vt:lpstr>VAS076_F_Cpunktui346KitosReguliuojamosios</vt:lpstr>
      <vt:lpstr>'Forma 7'!VAS076_F_Cpunktui347KitosVeiklos</vt:lpstr>
      <vt:lpstr>VAS076_F_Cpunktui347KitosVeiklos</vt:lpstr>
      <vt:lpstr>'Forma 7'!VAS076_F_Cpunktui34Apskaitosveikla1</vt:lpstr>
      <vt:lpstr>VAS076_F_Cpunktui34Apskaitosveikla1</vt:lpstr>
      <vt:lpstr>'Forma 7'!VAS076_F_Cpunktui34Kitareguliuoja1</vt:lpstr>
      <vt:lpstr>VAS076_F_Cpunktui34Kitareguliuoja1</vt:lpstr>
      <vt:lpstr>'Forma 7'!VAS076_F_Cpunktui351IS</vt:lpstr>
      <vt:lpstr>VAS076_F_Cpunktui351IS</vt:lpstr>
      <vt:lpstr>'Forma 7'!VAS076_F_Cpunktui3531GeriamojoVandens</vt:lpstr>
      <vt:lpstr>VAS076_F_Cpunktui3531GeriamojoVandens</vt:lpstr>
      <vt:lpstr>'Forma 7'!VAS076_F_Cpunktui3532GeriamojoVandens</vt:lpstr>
      <vt:lpstr>VAS076_F_Cpunktui3532GeriamojoVandens</vt:lpstr>
      <vt:lpstr>'Forma 7'!VAS076_F_Cpunktui3533GeriamojoVandens</vt:lpstr>
      <vt:lpstr>VAS076_F_Cpunktui3533GeriamojoVandens</vt:lpstr>
      <vt:lpstr>'Forma 7'!VAS076_F_Cpunktui353IsViso</vt:lpstr>
      <vt:lpstr>VAS076_F_Cpunktui353IsViso</vt:lpstr>
      <vt:lpstr>'Forma 7'!VAS076_F_Cpunktui3541NuotekuSurinkimas</vt:lpstr>
      <vt:lpstr>VAS076_F_Cpunktui3541NuotekuSurinkimas</vt:lpstr>
      <vt:lpstr>'Forma 7'!VAS076_F_Cpunktui3542NuotekuValymas</vt:lpstr>
      <vt:lpstr>VAS076_F_Cpunktui3542NuotekuValymas</vt:lpstr>
      <vt:lpstr>'Forma 7'!VAS076_F_Cpunktui3543NuotekuDumblo</vt:lpstr>
      <vt:lpstr>VAS076_F_Cpunktui3543NuotekuDumblo</vt:lpstr>
      <vt:lpstr>'Forma 7'!VAS076_F_Cpunktui354IsViso</vt:lpstr>
      <vt:lpstr>VAS076_F_Cpunktui354IsViso</vt:lpstr>
      <vt:lpstr>'Forma 7'!VAS076_F_Cpunktui355PavirsiniuNuoteku</vt:lpstr>
      <vt:lpstr>VAS076_F_Cpunktui355PavirsiniuNuoteku</vt:lpstr>
      <vt:lpstr>'Forma 7'!VAS076_F_Cpunktui356KitosReguliuojamosios</vt:lpstr>
      <vt:lpstr>VAS076_F_Cpunktui356KitosReguliuojamosios</vt:lpstr>
      <vt:lpstr>'Forma 7'!VAS076_F_Cpunktui357KitosVeiklos</vt:lpstr>
      <vt:lpstr>VAS076_F_Cpunktui357KitosVeiklos</vt:lpstr>
      <vt:lpstr>'Forma 7'!VAS076_F_Cpunktui35Apskaitosveikla1</vt:lpstr>
      <vt:lpstr>VAS076_F_Cpunktui35Apskaitosveikla1</vt:lpstr>
      <vt:lpstr>'Forma 7'!VAS076_F_Cpunktui35Kitareguliuoja1</vt:lpstr>
      <vt:lpstr>VAS076_F_Cpunktui35Kitareguliuoja1</vt:lpstr>
      <vt:lpstr>'Forma 7'!VAS076_F_Cpunktui361IS</vt:lpstr>
      <vt:lpstr>VAS076_F_Cpunktui361IS</vt:lpstr>
      <vt:lpstr>'Forma 7'!VAS076_F_Cpunktui3631GeriamojoVandens</vt:lpstr>
      <vt:lpstr>VAS076_F_Cpunktui3631GeriamojoVandens</vt:lpstr>
      <vt:lpstr>'Forma 7'!VAS076_F_Cpunktui3632GeriamojoVandens</vt:lpstr>
      <vt:lpstr>VAS076_F_Cpunktui3632GeriamojoVandens</vt:lpstr>
      <vt:lpstr>'Forma 7'!VAS076_F_Cpunktui3633GeriamojoVandens</vt:lpstr>
      <vt:lpstr>VAS076_F_Cpunktui3633GeriamojoVandens</vt:lpstr>
      <vt:lpstr>'Forma 7'!VAS076_F_Cpunktui363IsViso</vt:lpstr>
      <vt:lpstr>VAS076_F_Cpunktui363IsViso</vt:lpstr>
      <vt:lpstr>'Forma 7'!VAS076_F_Cpunktui3641NuotekuSurinkimas</vt:lpstr>
      <vt:lpstr>VAS076_F_Cpunktui3641NuotekuSurinkimas</vt:lpstr>
      <vt:lpstr>'Forma 7'!VAS076_F_Cpunktui3642NuotekuValymas</vt:lpstr>
      <vt:lpstr>VAS076_F_Cpunktui3642NuotekuValymas</vt:lpstr>
      <vt:lpstr>'Forma 7'!VAS076_F_Cpunktui3643NuotekuDumblo</vt:lpstr>
      <vt:lpstr>VAS076_F_Cpunktui3643NuotekuDumblo</vt:lpstr>
      <vt:lpstr>'Forma 7'!VAS076_F_Cpunktui364IsViso</vt:lpstr>
      <vt:lpstr>VAS076_F_Cpunktui364IsViso</vt:lpstr>
      <vt:lpstr>'Forma 7'!VAS076_F_Cpunktui365PavirsiniuNuoteku</vt:lpstr>
      <vt:lpstr>VAS076_F_Cpunktui365PavirsiniuNuoteku</vt:lpstr>
      <vt:lpstr>'Forma 7'!VAS076_F_Cpunktui366KitosReguliuojamosios</vt:lpstr>
      <vt:lpstr>VAS076_F_Cpunktui366KitosReguliuojamosios</vt:lpstr>
      <vt:lpstr>'Forma 7'!VAS076_F_Cpunktui367KitosVeiklos</vt:lpstr>
      <vt:lpstr>VAS076_F_Cpunktui367KitosVeiklos</vt:lpstr>
      <vt:lpstr>'Forma 7'!VAS076_F_Cpunktui36Apskaitosveikla1</vt:lpstr>
      <vt:lpstr>VAS076_F_Cpunktui36Apskaitosveikla1</vt:lpstr>
      <vt:lpstr>'Forma 7'!VAS076_F_Cpunktui36Kitareguliuoja1</vt:lpstr>
      <vt:lpstr>VAS076_F_Cpunktui36Kitareguliuoja1</vt:lpstr>
      <vt:lpstr>'Forma 7'!VAS076_F_Cpunktui371IS</vt:lpstr>
      <vt:lpstr>VAS076_F_Cpunktui371IS</vt:lpstr>
      <vt:lpstr>'Forma 7'!VAS076_F_Cpunktui3731GeriamojoVandens</vt:lpstr>
      <vt:lpstr>VAS076_F_Cpunktui3731GeriamojoVandens</vt:lpstr>
      <vt:lpstr>'Forma 7'!VAS076_F_Cpunktui3732GeriamojoVandens</vt:lpstr>
      <vt:lpstr>VAS076_F_Cpunktui3732GeriamojoVandens</vt:lpstr>
      <vt:lpstr>'Forma 7'!VAS076_F_Cpunktui3733GeriamojoVandens</vt:lpstr>
      <vt:lpstr>VAS076_F_Cpunktui3733GeriamojoVandens</vt:lpstr>
      <vt:lpstr>'Forma 7'!VAS076_F_Cpunktui373IsViso</vt:lpstr>
      <vt:lpstr>VAS076_F_Cpunktui373IsViso</vt:lpstr>
      <vt:lpstr>'Forma 7'!VAS076_F_Cpunktui3741NuotekuSurinkimas</vt:lpstr>
      <vt:lpstr>VAS076_F_Cpunktui3741NuotekuSurinkimas</vt:lpstr>
      <vt:lpstr>'Forma 7'!VAS076_F_Cpunktui3742NuotekuValymas</vt:lpstr>
      <vt:lpstr>VAS076_F_Cpunktui3742NuotekuValymas</vt:lpstr>
      <vt:lpstr>'Forma 7'!VAS076_F_Cpunktui3743NuotekuDumblo</vt:lpstr>
      <vt:lpstr>VAS076_F_Cpunktui3743NuotekuDumblo</vt:lpstr>
      <vt:lpstr>'Forma 7'!VAS076_F_Cpunktui374IsViso</vt:lpstr>
      <vt:lpstr>VAS076_F_Cpunktui374IsViso</vt:lpstr>
      <vt:lpstr>'Forma 7'!VAS076_F_Cpunktui375PavirsiniuNuoteku</vt:lpstr>
      <vt:lpstr>VAS076_F_Cpunktui375PavirsiniuNuoteku</vt:lpstr>
      <vt:lpstr>'Forma 7'!VAS076_F_Cpunktui376KitosReguliuojamosios</vt:lpstr>
      <vt:lpstr>VAS076_F_Cpunktui376KitosReguliuojamosios</vt:lpstr>
      <vt:lpstr>'Forma 7'!VAS076_F_Cpunktui377KitosVeiklos</vt:lpstr>
      <vt:lpstr>VAS076_F_Cpunktui377KitosVeiklos</vt:lpstr>
      <vt:lpstr>'Forma 7'!VAS076_F_Cpunktui37Apskaitosveikla1</vt:lpstr>
      <vt:lpstr>VAS076_F_Cpunktui37Apskaitosveikla1</vt:lpstr>
      <vt:lpstr>'Forma 7'!VAS076_F_Cpunktui37Kitareguliuoja1</vt:lpstr>
      <vt:lpstr>VAS076_F_Cpunktui37Kitareguliuoja1</vt:lpstr>
      <vt:lpstr>'Forma 7'!VAS076_F_Cpunktui381IS</vt:lpstr>
      <vt:lpstr>VAS076_F_Cpunktui381IS</vt:lpstr>
      <vt:lpstr>'Forma 7'!VAS076_F_Cpunktui3831GeriamojoVandens</vt:lpstr>
      <vt:lpstr>VAS076_F_Cpunktui3831GeriamojoVandens</vt:lpstr>
      <vt:lpstr>'Forma 7'!VAS076_F_Cpunktui3832GeriamojoVandens</vt:lpstr>
      <vt:lpstr>VAS076_F_Cpunktui3832GeriamojoVandens</vt:lpstr>
      <vt:lpstr>'Forma 7'!VAS076_F_Cpunktui3833GeriamojoVandens</vt:lpstr>
      <vt:lpstr>VAS076_F_Cpunktui3833GeriamojoVandens</vt:lpstr>
      <vt:lpstr>'Forma 7'!VAS076_F_Cpunktui383IsViso</vt:lpstr>
      <vt:lpstr>VAS076_F_Cpunktui383IsViso</vt:lpstr>
      <vt:lpstr>'Forma 7'!VAS076_F_Cpunktui3841NuotekuSurinkimas</vt:lpstr>
      <vt:lpstr>VAS076_F_Cpunktui3841NuotekuSurinkimas</vt:lpstr>
      <vt:lpstr>'Forma 7'!VAS076_F_Cpunktui3842NuotekuValymas</vt:lpstr>
      <vt:lpstr>VAS076_F_Cpunktui3842NuotekuValymas</vt:lpstr>
      <vt:lpstr>'Forma 7'!VAS076_F_Cpunktui3843NuotekuDumblo</vt:lpstr>
      <vt:lpstr>VAS076_F_Cpunktui3843NuotekuDumblo</vt:lpstr>
      <vt:lpstr>'Forma 7'!VAS076_F_Cpunktui384IsViso</vt:lpstr>
      <vt:lpstr>VAS076_F_Cpunktui384IsViso</vt:lpstr>
      <vt:lpstr>'Forma 7'!VAS076_F_Cpunktui385PavirsiniuNuoteku</vt:lpstr>
      <vt:lpstr>VAS076_F_Cpunktui385PavirsiniuNuoteku</vt:lpstr>
      <vt:lpstr>'Forma 7'!VAS076_F_Cpunktui386KitosReguliuojamosios</vt:lpstr>
      <vt:lpstr>VAS076_F_Cpunktui386KitosReguliuojamosios</vt:lpstr>
      <vt:lpstr>'Forma 7'!VAS076_F_Cpunktui387KitosVeiklos</vt:lpstr>
      <vt:lpstr>VAS076_F_Cpunktui387KitosVeiklos</vt:lpstr>
      <vt:lpstr>'Forma 7'!VAS076_F_Cpunktui38Apskaitosveikla1</vt:lpstr>
      <vt:lpstr>VAS076_F_Cpunktui38Apskaitosveikla1</vt:lpstr>
      <vt:lpstr>'Forma 7'!VAS076_F_Cpunktui38Kitareguliuoja1</vt:lpstr>
      <vt:lpstr>VAS076_F_Cpunktui38Kitareguliuoja1</vt:lpstr>
      <vt:lpstr>'Forma 7'!VAS076_F_Cpunktui391IS</vt:lpstr>
      <vt:lpstr>VAS076_F_Cpunktui391IS</vt:lpstr>
      <vt:lpstr>'Forma 7'!VAS076_F_Cpunktui3931GeriamojoVandens</vt:lpstr>
      <vt:lpstr>VAS076_F_Cpunktui3931GeriamojoVandens</vt:lpstr>
      <vt:lpstr>'Forma 7'!VAS076_F_Cpunktui3932GeriamojoVandens</vt:lpstr>
      <vt:lpstr>VAS076_F_Cpunktui3932GeriamojoVandens</vt:lpstr>
      <vt:lpstr>'Forma 7'!VAS076_F_Cpunktui3933GeriamojoVandens</vt:lpstr>
      <vt:lpstr>VAS076_F_Cpunktui3933GeriamojoVandens</vt:lpstr>
      <vt:lpstr>'Forma 7'!VAS076_F_Cpunktui393IsViso</vt:lpstr>
      <vt:lpstr>VAS076_F_Cpunktui393IsViso</vt:lpstr>
      <vt:lpstr>'Forma 7'!VAS076_F_Cpunktui3941NuotekuSurinkimas</vt:lpstr>
      <vt:lpstr>VAS076_F_Cpunktui3941NuotekuSurinkimas</vt:lpstr>
      <vt:lpstr>'Forma 7'!VAS076_F_Cpunktui3942NuotekuValymas</vt:lpstr>
      <vt:lpstr>VAS076_F_Cpunktui3942NuotekuValymas</vt:lpstr>
      <vt:lpstr>'Forma 7'!VAS076_F_Cpunktui3943NuotekuDumblo</vt:lpstr>
      <vt:lpstr>VAS076_F_Cpunktui3943NuotekuDumblo</vt:lpstr>
      <vt:lpstr>'Forma 7'!VAS076_F_Cpunktui394IsViso</vt:lpstr>
      <vt:lpstr>VAS076_F_Cpunktui394IsViso</vt:lpstr>
      <vt:lpstr>'Forma 7'!VAS076_F_Cpunktui395PavirsiniuNuoteku</vt:lpstr>
      <vt:lpstr>VAS076_F_Cpunktui395PavirsiniuNuoteku</vt:lpstr>
      <vt:lpstr>'Forma 7'!VAS076_F_Cpunktui396KitosReguliuojamosios</vt:lpstr>
      <vt:lpstr>VAS076_F_Cpunktui396KitosReguliuojamosios</vt:lpstr>
      <vt:lpstr>'Forma 7'!VAS076_F_Cpunktui397KitosVeiklos</vt:lpstr>
      <vt:lpstr>VAS076_F_Cpunktui397KitosVeiklos</vt:lpstr>
      <vt:lpstr>'Forma 7'!VAS076_F_Cpunktui39Apskaitosveikla1</vt:lpstr>
      <vt:lpstr>VAS076_F_Cpunktui39Apskaitosveikla1</vt:lpstr>
      <vt:lpstr>'Forma 7'!VAS076_F_Cpunktui39Kitareguliuoja1</vt:lpstr>
      <vt:lpstr>VAS076_F_Cpunktui39Kitareguliuoja1</vt:lpstr>
      <vt:lpstr>'Forma 7'!VAS076_F_Cpunktui401IS</vt:lpstr>
      <vt:lpstr>VAS076_F_Cpunktui401IS</vt:lpstr>
      <vt:lpstr>'Forma 7'!VAS076_F_Cpunktui4031GeriamojoVandens</vt:lpstr>
      <vt:lpstr>VAS076_F_Cpunktui4031GeriamojoVandens</vt:lpstr>
      <vt:lpstr>'Forma 7'!VAS076_F_Cpunktui4032GeriamojoVandens</vt:lpstr>
      <vt:lpstr>VAS076_F_Cpunktui4032GeriamojoVandens</vt:lpstr>
      <vt:lpstr>'Forma 7'!VAS076_F_Cpunktui4033GeriamojoVandens</vt:lpstr>
      <vt:lpstr>VAS076_F_Cpunktui4033GeriamojoVandens</vt:lpstr>
      <vt:lpstr>'Forma 7'!VAS076_F_Cpunktui403IsViso</vt:lpstr>
      <vt:lpstr>VAS076_F_Cpunktui403IsViso</vt:lpstr>
      <vt:lpstr>'Forma 7'!VAS076_F_Cpunktui4041NuotekuSurinkimas</vt:lpstr>
      <vt:lpstr>VAS076_F_Cpunktui4041NuotekuSurinkimas</vt:lpstr>
      <vt:lpstr>'Forma 7'!VAS076_F_Cpunktui4042NuotekuValymas</vt:lpstr>
      <vt:lpstr>VAS076_F_Cpunktui4042NuotekuValymas</vt:lpstr>
      <vt:lpstr>'Forma 7'!VAS076_F_Cpunktui4043NuotekuDumblo</vt:lpstr>
      <vt:lpstr>VAS076_F_Cpunktui4043NuotekuDumblo</vt:lpstr>
      <vt:lpstr>'Forma 7'!VAS076_F_Cpunktui404IsViso</vt:lpstr>
      <vt:lpstr>VAS076_F_Cpunktui404IsViso</vt:lpstr>
      <vt:lpstr>'Forma 7'!VAS076_F_Cpunktui405PavirsiniuNuoteku</vt:lpstr>
      <vt:lpstr>VAS076_F_Cpunktui405PavirsiniuNuoteku</vt:lpstr>
      <vt:lpstr>'Forma 7'!VAS076_F_Cpunktui406KitosReguliuojamosios</vt:lpstr>
      <vt:lpstr>VAS076_F_Cpunktui406KitosReguliuojamosios</vt:lpstr>
      <vt:lpstr>'Forma 7'!VAS076_F_Cpunktui407KitosVeiklos</vt:lpstr>
      <vt:lpstr>VAS076_F_Cpunktui407KitosVeiklos</vt:lpstr>
      <vt:lpstr>'Forma 7'!VAS076_F_Cpunktui40Apskaitosveikla1</vt:lpstr>
      <vt:lpstr>VAS076_F_Cpunktui40Apskaitosveikla1</vt:lpstr>
      <vt:lpstr>'Forma 7'!VAS076_F_Cpunktui40Kitareguliuoja1</vt:lpstr>
      <vt:lpstr>VAS076_F_Cpunktui40Kitareguliuoja1</vt:lpstr>
      <vt:lpstr>'Forma 7'!VAS076_F_Epunktui161IS</vt:lpstr>
      <vt:lpstr>VAS076_F_Epunktui161IS</vt:lpstr>
      <vt:lpstr>'Forma 7'!VAS076_F_Epunktui1631GeriamojoVandens</vt:lpstr>
      <vt:lpstr>VAS076_F_Epunktui1631GeriamojoVandens</vt:lpstr>
      <vt:lpstr>'Forma 7'!VAS076_F_Epunktui1632GeriamojoVandens</vt:lpstr>
      <vt:lpstr>VAS076_F_Epunktui1632GeriamojoVandens</vt:lpstr>
      <vt:lpstr>'Forma 7'!VAS076_F_Epunktui1633GeriamojoVandens</vt:lpstr>
      <vt:lpstr>VAS076_F_Epunktui1633GeriamojoVandens</vt:lpstr>
      <vt:lpstr>'Forma 7'!VAS076_F_Epunktui163IsViso</vt:lpstr>
      <vt:lpstr>VAS076_F_Epunktui163IsViso</vt:lpstr>
      <vt:lpstr>'Forma 7'!VAS076_F_Epunktui1641NuotekuSurinkimas</vt:lpstr>
      <vt:lpstr>VAS076_F_Epunktui1641NuotekuSurinkimas</vt:lpstr>
      <vt:lpstr>'Forma 7'!VAS076_F_Epunktui1642NuotekuValymas</vt:lpstr>
      <vt:lpstr>VAS076_F_Epunktui1642NuotekuValymas</vt:lpstr>
      <vt:lpstr>'Forma 7'!VAS076_F_Epunktui1643NuotekuDumblo</vt:lpstr>
      <vt:lpstr>VAS076_F_Epunktui1643NuotekuDumblo</vt:lpstr>
      <vt:lpstr>'Forma 7'!VAS076_F_Epunktui164IsViso</vt:lpstr>
      <vt:lpstr>VAS076_F_Epunktui164IsViso</vt:lpstr>
      <vt:lpstr>'Forma 7'!VAS076_F_Epunktui165PavirsiniuNuoteku</vt:lpstr>
      <vt:lpstr>VAS076_F_Epunktui165PavirsiniuNuoteku</vt:lpstr>
      <vt:lpstr>'Forma 7'!VAS076_F_Epunktui166KitosReguliuojamosios</vt:lpstr>
      <vt:lpstr>VAS076_F_Epunktui166KitosReguliuojamosios</vt:lpstr>
      <vt:lpstr>'Forma 7'!VAS076_F_Epunktui167KitosVeiklos</vt:lpstr>
      <vt:lpstr>VAS076_F_Epunktui167KitosVeiklos</vt:lpstr>
      <vt:lpstr>'Forma 7'!VAS076_F_Epunktui16Apskaitosveikla1</vt:lpstr>
      <vt:lpstr>VAS076_F_Epunktui16Apskaitosveikla1</vt:lpstr>
      <vt:lpstr>'Forma 7'!VAS076_F_Epunktui16Kitareguliuoja1</vt:lpstr>
      <vt:lpstr>VAS076_F_Epunktui16Kitareguliuoja1</vt:lpstr>
      <vt:lpstr>'Forma 7'!VAS076_F_Epunktui171IS</vt:lpstr>
      <vt:lpstr>VAS076_F_Epunktui171IS</vt:lpstr>
      <vt:lpstr>'Forma 7'!VAS076_F_Epunktui1731GeriamojoVandens</vt:lpstr>
      <vt:lpstr>VAS076_F_Epunktui1731GeriamojoVandens</vt:lpstr>
      <vt:lpstr>'Forma 7'!VAS076_F_Epunktui1732GeriamojoVandens</vt:lpstr>
      <vt:lpstr>VAS076_F_Epunktui1732GeriamojoVandens</vt:lpstr>
      <vt:lpstr>'Forma 7'!VAS076_F_Epunktui1733GeriamojoVandens</vt:lpstr>
      <vt:lpstr>VAS076_F_Epunktui1733GeriamojoVandens</vt:lpstr>
      <vt:lpstr>'Forma 7'!VAS076_F_Epunktui173IsViso</vt:lpstr>
      <vt:lpstr>VAS076_F_Epunktui173IsViso</vt:lpstr>
      <vt:lpstr>'Forma 7'!VAS076_F_Epunktui1741NuotekuSurinkimas</vt:lpstr>
      <vt:lpstr>VAS076_F_Epunktui1741NuotekuSurinkimas</vt:lpstr>
      <vt:lpstr>'Forma 7'!VAS076_F_Epunktui1742NuotekuValymas</vt:lpstr>
      <vt:lpstr>VAS076_F_Epunktui1742NuotekuValymas</vt:lpstr>
      <vt:lpstr>'Forma 7'!VAS076_F_Epunktui1743NuotekuDumblo</vt:lpstr>
      <vt:lpstr>VAS076_F_Epunktui1743NuotekuDumblo</vt:lpstr>
      <vt:lpstr>'Forma 7'!VAS076_F_Epunktui174IsViso</vt:lpstr>
      <vt:lpstr>VAS076_F_Epunktui174IsViso</vt:lpstr>
      <vt:lpstr>'Forma 7'!VAS076_F_Epunktui175PavirsiniuNuoteku</vt:lpstr>
      <vt:lpstr>VAS076_F_Epunktui175PavirsiniuNuoteku</vt:lpstr>
      <vt:lpstr>'Forma 7'!VAS076_F_Epunktui176KitosReguliuojamosios</vt:lpstr>
      <vt:lpstr>VAS076_F_Epunktui176KitosReguliuojamosios</vt:lpstr>
      <vt:lpstr>'Forma 7'!VAS076_F_Epunktui177KitosVeiklos</vt:lpstr>
      <vt:lpstr>VAS076_F_Epunktui177KitosVeiklos</vt:lpstr>
      <vt:lpstr>'Forma 7'!VAS076_F_Epunktui17Apskaitosveikla1</vt:lpstr>
      <vt:lpstr>VAS076_F_Epunktui17Apskaitosveikla1</vt:lpstr>
      <vt:lpstr>'Forma 7'!VAS076_F_Epunktui17Kitareguliuoja1</vt:lpstr>
      <vt:lpstr>VAS076_F_Epunktui17Kitareguliuoja1</vt:lpstr>
      <vt:lpstr>'Forma 7'!VAS076_F_Epunktui181IS</vt:lpstr>
      <vt:lpstr>VAS076_F_Epunktui181IS</vt:lpstr>
      <vt:lpstr>'Forma 7'!VAS076_F_Epunktui1831GeriamojoVandens</vt:lpstr>
      <vt:lpstr>VAS076_F_Epunktui1831GeriamojoVandens</vt:lpstr>
      <vt:lpstr>'Forma 7'!VAS076_F_Epunktui1832GeriamojoVandens</vt:lpstr>
      <vt:lpstr>VAS076_F_Epunktui1832GeriamojoVandens</vt:lpstr>
      <vt:lpstr>'Forma 7'!VAS076_F_Epunktui1833GeriamojoVandens</vt:lpstr>
      <vt:lpstr>VAS076_F_Epunktui1833GeriamojoVandens</vt:lpstr>
      <vt:lpstr>'Forma 7'!VAS076_F_Epunktui183IsViso</vt:lpstr>
      <vt:lpstr>VAS076_F_Epunktui183IsViso</vt:lpstr>
      <vt:lpstr>'Forma 7'!VAS076_F_Epunktui1841NuotekuSurinkimas</vt:lpstr>
      <vt:lpstr>VAS076_F_Epunktui1841NuotekuSurinkimas</vt:lpstr>
      <vt:lpstr>'Forma 7'!VAS076_F_Epunktui1842NuotekuValymas</vt:lpstr>
      <vt:lpstr>VAS076_F_Epunktui1842NuotekuValymas</vt:lpstr>
      <vt:lpstr>'Forma 7'!VAS076_F_Epunktui1843NuotekuDumblo</vt:lpstr>
      <vt:lpstr>VAS076_F_Epunktui1843NuotekuDumblo</vt:lpstr>
      <vt:lpstr>'Forma 7'!VAS076_F_Epunktui184IsViso</vt:lpstr>
      <vt:lpstr>VAS076_F_Epunktui184IsViso</vt:lpstr>
      <vt:lpstr>'Forma 7'!VAS076_F_Epunktui185PavirsiniuNuoteku</vt:lpstr>
      <vt:lpstr>VAS076_F_Epunktui185PavirsiniuNuoteku</vt:lpstr>
      <vt:lpstr>'Forma 7'!VAS076_F_Epunktui186KitosReguliuojamosios</vt:lpstr>
      <vt:lpstr>VAS076_F_Epunktui186KitosReguliuojamosios</vt:lpstr>
      <vt:lpstr>'Forma 7'!VAS076_F_Epunktui187KitosVeiklos</vt:lpstr>
      <vt:lpstr>VAS076_F_Epunktui187KitosVeiklos</vt:lpstr>
      <vt:lpstr>'Forma 7'!VAS076_F_Epunktui18Apskaitosveikla1</vt:lpstr>
      <vt:lpstr>VAS076_F_Epunktui18Apskaitosveikla1</vt:lpstr>
      <vt:lpstr>'Forma 7'!VAS076_F_Epunktui18Kitareguliuoja1</vt:lpstr>
      <vt:lpstr>VAS076_F_Epunktui18Kitareguliuoja1</vt:lpstr>
      <vt:lpstr>'Forma 7'!VAS076_F_Epunktui191IS</vt:lpstr>
      <vt:lpstr>VAS076_F_Epunktui191IS</vt:lpstr>
      <vt:lpstr>'Forma 7'!VAS076_F_Epunktui1931GeriamojoVandens</vt:lpstr>
      <vt:lpstr>VAS076_F_Epunktui1931GeriamojoVandens</vt:lpstr>
      <vt:lpstr>'Forma 7'!VAS076_F_Epunktui1932GeriamojoVandens</vt:lpstr>
      <vt:lpstr>VAS076_F_Epunktui1932GeriamojoVandens</vt:lpstr>
      <vt:lpstr>'Forma 7'!VAS076_F_Epunktui1933GeriamojoVandens</vt:lpstr>
      <vt:lpstr>VAS076_F_Epunktui1933GeriamojoVandens</vt:lpstr>
      <vt:lpstr>'Forma 7'!VAS076_F_Epunktui193IsViso</vt:lpstr>
      <vt:lpstr>VAS076_F_Epunktui193IsViso</vt:lpstr>
      <vt:lpstr>'Forma 7'!VAS076_F_Epunktui1941NuotekuSurinkimas</vt:lpstr>
      <vt:lpstr>VAS076_F_Epunktui1941NuotekuSurinkimas</vt:lpstr>
      <vt:lpstr>'Forma 7'!VAS076_F_Epunktui1942NuotekuValymas</vt:lpstr>
      <vt:lpstr>VAS076_F_Epunktui1942NuotekuValymas</vt:lpstr>
      <vt:lpstr>'Forma 7'!VAS076_F_Epunktui1943NuotekuDumblo</vt:lpstr>
      <vt:lpstr>VAS076_F_Epunktui1943NuotekuDumblo</vt:lpstr>
      <vt:lpstr>'Forma 7'!VAS076_F_Epunktui194IsViso</vt:lpstr>
      <vt:lpstr>VAS076_F_Epunktui194IsViso</vt:lpstr>
      <vt:lpstr>'Forma 7'!VAS076_F_Epunktui195PavirsiniuNuoteku</vt:lpstr>
      <vt:lpstr>VAS076_F_Epunktui195PavirsiniuNuoteku</vt:lpstr>
      <vt:lpstr>'Forma 7'!VAS076_F_Epunktui196KitosReguliuojamosios</vt:lpstr>
      <vt:lpstr>VAS076_F_Epunktui196KitosReguliuojamosios</vt:lpstr>
      <vt:lpstr>'Forma 7'!VAS076_F_Epunktui197KitosVeiklos</vt:lpstr>
      <vt:lpstr>VAS076_F_Epunktui197KitosVeiklos</vt:lpstr>
      <vt:lpstr>'Forma 7'!VAS076_F_Epunktui19Apskaitosveikla1</vt:lpstr>
      <vt:lpstr>VAS076_F_Epunktui19Apskaitosveikla1</vt:lpstr>
      <vt:lpstr>'Forma 7'!VAS076_F_Epunktui19Kitareguliuoja1</vt:lpstr>
      <vt:lpstr>VAS076_F_Epunktui19Kitareguliuoja1</vt:lpstr>
      <vt:lpstr>'Forma 7'!VAS076_F_Epunktui201IS</vt:lpstr>
      <vt:lpstr>VAS076_F_Epunktui201IS</vt:lpstr>
      <vt:lpstr>'Forma 7'!VAS076_F_Epunktui2031GeriamojoVandens</vt:lpstr>
      <vt:lpstr>VAS076_F_Epunktui2031GeriamojoVandens</vt:lpstr>
      <vt:lpstr>'Forma 7'!VAS076_F_Epunktui2032GeriamojoVandens</vt:lpstr>
      <vt:lpstr>VAS076_F_Epunktui2032GeriamojoVandens</vt:lpstr>
      <vt:lpstr>'Forma 7'!VAS076_F_Epunktui2033GeriamojoVandens</vt:lpstr>
      <vt:lpstr>VAS076_F_Epunktui2033GeriamojoVandens</vt:lpstr>
      <vt:lpstr>'Forma 7'!VAS076_F_Epunktui203IsViso</vt:lpstr>
      <vt:lpstr>VAS076_F_Epunktui203IsViso</vt:lpstr>
      <vt:lpstr>'Forma 7'!VAS076_F_Epunktui2041NuotekuSurinkimas</vt:lpstr>
      <vt:lpstr>VAS076_F_Epunktui2041NuotekuSurinkimas</vt:lpstr>
      <vt:lpstr>'Forma 7'!VAS076_F_Epunktui2042NuotekuValymas</vt:lpstr>
      <vt:lpstr>VAS076_F_Epunktui2042NuotekuValymas</vt:lpstr>
      <vt:lpstr>'Forma 7'!VAS076_F_Epunktui2043NuotekuDumblo</vt:lpstr>
      <vt:lpstr>VAS076_F_Epunktui2043NuotekuDumblo</vt:lpstr>
      <vt:lpstr>'Forma 7'!VAS076_F_Epunktui204IsViso</vt:lpstr>
      <vt:lpstr>VAS076_F_Epunktui204IsViso</vt:lpstr>
      <vt:lpstr>'Forma 7'!VAS076_F_Epunktui205PavirsiniuNuoteku</vt:lpstr>
      <vt:lpstr>VAS076_F_Epunktui205PavirsiniuNuoteku</vt:lpstr>
      <vt:lpstr>'Forma 7'!VAS076_F_Epunktui206KitosReguliuojamosios</vt:lpstr>
      <vt:lpstr>VAS076_F_Epunktui206KitosReguliuojamosios</vt:lpstr>
      <vt:lpstr>'Forma 7'!VAS076_F_Epunktui207KitosVeiklos</vt:lpstr>
      <vt:lpstr>VAS076_F_Epunktui207KitosVeiklos</vt:lpstr>
      <vt:lpstr>'Forma 7'!VAS076_F_Epunktui20Apskaitosveikla1</vt:lpstr>
      <vt:lpstr>VAS076_F_Epunktui20Apskaitosveikla1</vt:lpstr>
      <vt:lpstr>'Forma 7'!VAS076_F_Epunktui20Kitareguliuoja1</vt:lpstr>
      <vt:lpstr>VAS076_F_Epunktui20Kitareguliuoja1</vt:lpstr>
      <vt:lpstr>'Forma 7'!VAS076_F_Epunktui211IS</vt:lpstr>
      <vt:lpstr>VAS076_F_Epunktui211IS</vt:lpstr>
      <vt:lpstr>'Forma 7'!VAS076_F_Epunktui2131GeriamojoVandens</vt:lpstr>
      <vt:lpstr>VAS076_F_Epunktui2131GeriamojoVandens</vt:lpstr>
      <vt:lpstr>'Forma 7'!VAS076_F_Epunktui2132GeriamojoVandens</vt:lpstr>
      <vt:lpstr>VAS076_F_Epunktui2132GeriamojoVandens</vt:lpstr>
      <vt:lpstr>'Forma 7'!VAS076_F_Epunktui2133GeriamojoVandens</vt:lpstr>
      <vt:lpstr>VAS076_F_Epunktui2133GeriamojoVandens</vt:lpstr>
      <vt:lpstr>'Forma 7'!VAS076_F_Epunktui213IsViso</vt:lpstr>
      <vt:lpstr>VAS076_F_Epunktui213IsViso</vt:lpstr>
      <vt:lpstr>'Forma 7'!VAS076_F_Epunktui2141NuotekuSurinkimas</vt:lpstr>
      <vt:lpstr>VAS076_F_Epunktui2141NuotekuSurinkimas</vt:lpstr>
      <vt:lpstr>'Forma 7'!VAS076_F_Epunktui2142NuotekuValymas</vt:lpstr>
      <vt:lpstr>VAS076_F_Epunktui2142NuotekuValymas</vt:lpstr>
      <vt:lpstr>'Forma 7'!VAS076_F_Epunktui2143NuotekuDumblo</vt:lpstr>
      <vt:lpstr>VAS076_F_Epunktui2143NuotekuDumblo</vt:lpstr>
      <vt:lpstr>'Forma 7'!VAS076_F_Epunktui214IsViso</vt:lpstr>
      <vt:lpstr>VAS076_F_Epunktui214IsViso</vt:lpstr>
      <vt:lpstr>'Forma 7'!VAS076_F_Epunktui215PavirsiniuNuoteku</vt:lpstr>
      <vt:lpstr>VAS076_F_Epunktui215PavirsiniuNuoteku</vt:lpstr>
      <vt:lpstr>'Forma 7'!VAS076_F_Epunktui216KitosReguliuojamosios</vt:lpstr>
      <vt:lpstr>VAS076_F_Epunktui216KitosReguliuojamosios</vt:lpstr>
      <vt:lpstr>'Forma 7'!VAS076_F_Epunktui217KitosVeiklos</vt:lpstr>
      <vt:lpstr>VAS076_F_Epunktui217KitosVeiklos</vt:lpstr>
      <vt:lpstr>'Forma 7'!VAS076_F_Epunktui21Apskaitosveikla1</vt:lpstr>
      <vt:lpstr>VAS076_F_Epunktui21Apskaitosveikla1</vt:lpstr>
      <vt:lpstr>'Forma 7'!VAS076_F_Epunktui21Kitareguliuoja1</vt:lpstr>
      <vt:lpstr>VAS076_F_Epunktui21Kitareguliuoja1</vt:lpstr>
      <vt:lpstr>'Forma 7'!VAS076_F_Epunktui221IS</vt:lpstr>
      <vt:lpstr>VAS076_F_Epunktui221IS</vt:lpstr>
      <vt:lpstr>'Forma 7'!VAS076_F_Epunktui2231GeriamojoVandens</vt:lpstr>
      <vt:lpstr>VAS076_F_Epunktui2231GeriamojoVandens</vt:lpstr>
      <vt:lpstr>'Forma 7'!VAS076_F_Epunktui2232GeriamojoVandens</vt:lpstr>
      <vt:lpstr>VAS076_F_Epunktui2232GeriamojoVandens</vt:lpstr>
      <vt:lpstr>'Forma 7'!VAS076_F_Epunktui2233GeriamojoVandens</vt:lpstr>
      <vt:lpstr>VAS076_F_Epunktui2233GeriamojoVandens</vt:lpstr>
      <vt:lpstr>'Forma 7'!VAS076_F_Epunktui223IsViso</vt:lpstr>
      <vt:lpstr>VAS076_F_Epunktui223IsViso</vt:lpstr>
      <vt:lpstr>'Forma 7'!VAS076_F_Epunktui2241NuotekuSurinkimas</vt:lpstr>
      <vt:lpstr>VAS076_F_Epunktui2241NuotekuSurinkimas</vt:lpstr>
      <vt:lpstr>'Forma 7'!VAS076_F_Epunktui2242NuotekuValymas</vt:lpstr>
      <vt:lpstr>VAS076_F_Epunktui2242NuotekuValymas</vt:lpstr>
      <vt:lpstr>'Forma 7'!VAS076_F_Epunktui2243NuotekuDumblo</vt:lpstr>
      <vt:lpstr>VAS076_F_Epunktui2243NuotekuDumblo</vt:lpstr>
      <vt:lpstr>'Forma 7'!VAS076_F_Epunktui224IsViso</vt:lpstr>
      <vt:lpstr>VAS076_F_Epunktui224IsViso</vt:lpstr>
      <vt:lpstr>'Forma 7'!VAS076_F_Epunktui225PavirsiniuNuoteku</vt:lpstr>
      <vt:lpstr>VAS076_F_Epunktui225PavirsiniuNuoteku</vt:lpstr>
      <vt:lpstr>'Forma 7'!VAS076_F_Epunktui226KitosReguliuojamosios</vt:lpstr>
      <vt:lpstr>VAS076_F_Epunktui226KitosReguliuojamosios</vt:lpstr>
      <vt:lpstr>'Forma 7'!VAS076_F_Epunktui227KitosVeiklos</vt:lpstr>
      <vt:lpstr>VAS076_F_Epunktui227KitosVeiklos</vt:lpstr>
      <vt:lpstr>'Forma 7'!VAS076_F_Epunktui22Apskaitosveikla1</vt:lpstr>
      <vt:lpstr>VAS076_F_Epunktui22Apskaitosveikla1</vt:lpstr>
      <vt:lpstr>'Forma 7'!VAS076_F_Epunktui22Kitareguliuoja1</vt:lpstr>
      <vt:lpstr>VAS076_F_Epunktui22Kitareguliuoja1</vt:lpstr>
      <vt:lpstr>'Forma 7'!VAS076_F_Epunktui231IS</vt:lpstr>
      <vt:lpstr>VAS076_F_Epunktui231IS</vt:lpstr>
      <vt:lpstr>'Forma 7'!VAS076_F_Epunktui2331GeriamojoVandens</vt:lpstr>
      <vt:lpstr>VAS076_F_Epunktui2331GeriamojoVandens</vt:lpstr>
      <vt:lpstr>'Forma 7'!VAS076_F_Epunktui2332GeriamojoVandens</vt:lpstr>
      <vt:lpstr>VAS076_F_Epunktui2332GeriamojoVandens</vt:lpstr>
      <vt:lpstr>'Forma 7'!VAS076_F_Epunktui2333GeriamojoVandens</vt:lpstr>
      <vt:lpstr>VAS076_F_Epunktui2333GeriamojoVandens</vt:lpstr>
      <vt:lpstr>'Forma 7'!VAS076_F_Epunktui233IsViso</vt:lpstr>
      <vt:lpstr>VAS076_F_Epunktui233IsViso</vt:lpstr>
      <vt:lpstr>'Forma 7'!VAS076_F_Epunktui2341NuotekuSurinkimas</vt:lpstr>
      <vt:lpstr>VAS076_F_Epunktui2341NuotekuSurinkimas</vt:lpstr>
      <vt:lpstr>'Forma 7'!VAS076_F_Epunktui2342NuotekuValymas</vt:lpstr>
      <vt:lpstr>VAS076_F_Epunktui2342NuotekuValymas</vt:lpstr>
      <vt:lpstr>'Forma 7'!VAS076_F_Epunktui2343NuotekuDumblo</vt:lpstr>
      <vt:lpstr>VAS076_F_Epunktui2343NuotekuDumblo</vt:lpstr>
      <vt:lpstr>'Forma 7'!VAS076_F_Epunktui234IsViso</vt:lpstr>
      <vt:lpstr>VAS076_F_Epunktui234IsViso</vt:lpstr>
      <vt:lpstr>'Forma 7'!VAS076_F_Epunktui235PavirsiniuNuoteku</vt:lpstr>
      <vt:lpstr>VAS076_F_Epunktui235PavirsiniuNuoteku</vt:lpstr>
      <vt:lpstr>'Forma 7'!VAS076_F_Epunktui236KitosReguliuojamosios</vt:lpstr>
      <vt:lpstr>VAS076_F_Epunktui236KitosReguliuojamosios</vt:lpstr>
      <vt:lpstr>'Forma 7'!VAS076_F_Epunktui237KitosVeiklos</vt:lpstr>
      <vt:lpstr>VAS076_F_Epunktui237KitosVeiklos</vt:lpstr>
      <vt:lpstr>'Forma 7'!VAS076_F_Epunktui23Apskaitosveikla1</vt:lpstr>
      <vt:lpstr>VAS076_F_Epunktui23Apskaitosveikla1</vt:lpstr>
      <vt:lpstr>'Forma 7'!VAS076_F_Epunktui23Kitareguliuoja1</vt:lpstr>
      <vt:lpstr>VAS076_F_Epunktui23Kitareguliuoja1</vt:lpstr>
      <vt:lpstr>'Forma 7'!VAS076_F_Epunktui241IS</vt:lpstr>
      <vt:lpstr>VAS076_F_Epunktui241IS</vt:lpstr>
      <vt:lpstr>'Forma 7'!VAS076_F_Epunktui2431GeriamojoVandens</vt:lpstr>
      <vt:lpstr>VAS076_F_Epunktui2431GeriamojoVandens</vt:lpstr>
      <vt:lpstr>'Forma 7'!VAS076_F_Epunktui2432GeriamojoVandens</vt:lpstr>
      <vt:lpstr>VAS076_F_Epunktui2432GeriamojoVandens</vt:lpstr>
      <vt:lpstr>'Forma 7'!VAS076_F_Epunktui2433GeriamojoVandens</vt:lpstr>
      <vt:lpstr>VAS076_F_Epunktui2433GeriamojoVandens</vt:lpstr>
      <vt:lpstr>'Forma 7'!VAS076_F_Epunktui243IsViso</vt:lpstr>
      <vt:lpstr>VAS076_F_Epunktui243IsViso</vt:lpstr>
      <vt:lpstr>'Forma 7'!VAS076_F_Epunktui2441NuotekuSurinkimas</vt:lpstr>
      <vt:lpstr>VAS076_F_Epunktui2441NuotekuSurinkimas</vt:lpstr>
      <vt:lpstr>'Forma 7'!VAS076_F_Epunktui2442NuotekuValymas</vt:lpstr>
      <vt:lpstr>VAS076_F_Epunktui2442NuotekuValymas</vt:lpstr>
      <vt:lpstr>'Forma 7'!VAS076_F_Epunktui2443NuotekuDumblo</vt:lpstr>
      <vt:lpstr>VAS076_F_Epunktui2443NuotekuDumblo</vt:lpstr>
      <vt:lpstr>'Forma 7'!VAS076_F_Epunktui244IsViso</vt:lpstr>
      <vt:lpstr>VAS076_F_Epunktui244IsViso</vt:lpstr>
      <vt:lpstr>'Forma 7'!VAS076_F_Epunktui245PavirsiniuNuoteku</vt:lpstr>
      <vt:lpstr>VAS076_F_Epunktui245PavirsiniuNuoteku</vt:lpstr>
      <vt:lpstr>'Forma 7'!VAS076_F_Epunktui246KitosReguliuojamosios</vt:lpstr>
      <vt:lpstr>VAS076_F_Epunktui246KitosReguliuojamosios</vt:lpstr>
      <vt:lpstr>'Forma 7'!VAS076_F_Epunktui247KitosVeiklos</vt:lpstr>
      <vt:lpstr>VAS076_F_Epunktui247KitosVeiklos</vt:lpstr>
      <vt:lpstr>'Forma 7'!VAS076_F_Epunktui24Apskaitosveikla1</vt:lpstr>
      <vt:lpstr>VAS076_F_Epunktui24Apskaitosveikla1</vt:lpstr>
      <vt:lpstr>'Forma 7'!VAS076_F_Epunktui24Kitareguliuoja1</vt:lpstr>
      <vt:lpstr>VAS076_F_Epunktui24Kitareguliuoja1</vt:lpstr>
      <vt:lpstr>'Forma 7'!VAS076_F_Epunktui251IS</vt:lpstr>
      <vt:lpstr>VAS076_F_Epunktui251IS</vt:lpstr>
      <vt:lpstr>'Forma 7'!VAS076_F_Epunktui2531GeriamojoVandens</vt:lpstr>
      <vt:lpstr>VAS076_F_Epunktui2531GeriamojoVandens</vt:lpstr>
      <vt:lpstr>'Forma 7'!VAS076_F_Epunktui2532GeriamojoVandens</vt:lpstr>
      <vt:lpstr>VAS076_F_Epunktui2532GeriamojoVandens</vt:lpstr>
      <vt:lpstr>'Forma 7'!VAS076_F_Epunktui2533GeriamojoVandens</vt:lpstr>
      <vt:lpstr>VAS076_F_Epunktui2533GeriamojoVandens</vt:lpstr>
      <vt:lpstr>'Forma 7'!VAS076_F_Epunktui253IsViso</vt:lpstr>
      <vt:lpstr>VAS076_F_Epunktui253IsViso</vt:lpstr>
      <vt:lpstr>'Forma 7'!VAS076_F_Epunktui2541NuotekuSurinkimas</vt:lpstr>
      <vt:lpstr>VAS076_F_Epunktui2541NuotekuSurinkimas</vt:lpstr>
      <vt:lpstr>'Forma 7'!VAS076_F_Epunktui2542NuotekuValymas</vt:lpstr>
      <vt:lpstr>VAS076_F_Epunktui2542NuotekuValymas</vt:lpstr>
      <vt:lpstr>'Forma 7'!VAS076_F_Epunktui2543NuotekuDumblo</vt:lpstr>
      <vt:lpstr>VAS076_F_Epunktui2543NuotekuDumblo</vt:lpstr>
      <vt:lpstr>'Forma 7'!VAS076_F_Epunktui254IsViso</vt:lpstr>
      <vt:lpstr>VAS076_F_Epunktui254IsViso</vt:lpstr>
      <vt:lpstr>'Forma 7'!VAS076_F_Epunktui255PavirsiniuNuoteku</vt:lpstr>
      <vt:lpstr>VAS076_F_Epunktui255PavirsiniuNuoteku</vt:lpstr>
      <vt:lpstr>'Forma 7'!VAS076_F_Epunktui256KitosReguliuojamosios</vt:lpstr>
      <vt:lpstr>VAS076_F_Epunktui256KitosReguliuojamosios</vt:lpstr>
      <vt:lpstr>'Forma 7'!VAS076_F_Epunktui257KitosVeiklos</vt:lpstr>
      <vt:lpstr>VAS076_F_Epunktui257KitosVeiklos</vt:lpstr>
      <vt:lpstr>'Forma 7'!VAS076_F_Epunktui25Apskaitosveikla1</vt:lpstr>
      <vt:lpstr>VAS076_F_Epunktui25Apskaitosveikla1</vt:lpstr>
      <vt:lpstr>'Forma 7'!VAS076_F_Epunktui25Kitareguliuoja1</vt:lpstr>
      <vt:lpstr>VAS076_F_Epunktui25Kitareguliuoja1</vt:lpstr>
      <vt:lpstr>'Forma 7'!VAS076_F_Epunktui261IS</vt:lpstr>
      <vt:lpstr>VAS076_F_Epunktui261IS</vt:lpstr>
      <vt:lpstr>'Forma 7'!VAS076_F_Epunktui2631GeriamojoVandens</vt:lpstr>
      <vt:lpstr>VAS076_F_Epunktui2631GeriamojoVandens</vt:lpstr>
      <vt:lpstr>'Forma 7'!VAS076_F_Epunktui2632GeriamojoVandens</vt:lpstr>
      <vt:lpstr>VAS076_F_Epunktui2632GeriamojoVandens</vt:lpstr>
      <vt:lpstr>'Forma 7'!VAS076_F_Epunktui2633GeriamojoVandens</vt:lpstr>
      <vt:lpstr>VAS076_F_Epunktui2633GeriamojoVandens</vt:lpstr>
      <vt:lpstr>'Forma 7'!VAS076_F_Epunktui263IsViso</vt:lpstr>
      <vt:lpstr>VAS076_F_Epunktui263IsViso</vt:lpstr>
      <vt:lpstr>'Forma 7'!VAS076_F_Epunktui2641NuotekuSurinkimas</vt:lpstr>
      <vt:lpstr>VAS076_F_Epunktui2641NuotekuSurinkimas</vt:lpstr>
      <vt:lpstr>'Forma 7'!VAS076_F_Epunktui2642NuotekuValymas</vt:lpstr>
      <vt:lpstr>VAS076_F_Epunktui2642NuotekuValymas</vt:lpstr>
      <vt:lpstr>'Forma 7'!VAS076_F_Epunktui2643NuotekuDumblo</vt:lpstr>
      <vt:lpstr>VAS076_F_Epunktui2643NuotekuDumblo</vt:lpstr>
      <vt:lpstr>'Forma 7'!VAS076_F_Epunktui264IsViso</vt:lpstr>
      <vt:lpstr>VAS076_F_Epunktui264IsViso</vt:lpstr>
      <vt:lpstr>'Forma 7'!VAS076_F_Epunktui265PavirsiniuNuoteku</vt:lpstr>
      <vt:lpstr>VAS076_F_Epunktui265PavirsiniuNuoteku</vt:lpstr>
      <vt:lpstr>'Forma 7'!VAS076_F_Epunktui266KitosReguliuojamosios</vt:lpstr>
      <vt:lpstr>VAS076_F_Epunktui266KitosReguliuojamosios</vt:lpstr>
      <vt:lpstr>'Forma 7'!VAS076_F_Epunktui267KitosVeiklos</vt:lpstr>
      <vt:lpstr>VAS076_F_Epunktui267KitosVeiklos</vt:lpstr>
      <vt:lpstr>'Forma 7'!VAS076_F_Epunktui26Apskaitosveikla1</vt:lpstr>
      <vt:lpstr>VAS076_F_Epunktui26Apskaitosveikla1</vt:lpstr>
      <vt:lpstr>'Forma 7'!VAS076_F_Epunktui26Kitareguliuoja1</vt:lpstr>
      <vt:lpstr>VAS076_F_Epunktui26Kitareguliuoja1</vt:lpstr>
      <vt:lpstr>'Forma 7'!VAS076_F_Epunktui271IS</vt:lpstr>
      <vt:lpstr>VAS076_F_Epunktui271IS</vt:lpstr>
      <vt:lpstr>'Forma 7'!VAS076_F_Epunktui2731GeriamojoVandens</vt:lpstr>
      <vt:lpstr>VAS076_F_Epunktui2731GeriamojoVandens</vt:lpstr>
      <vt:lpstr>'Forma 7'!VAS076_F_Epunktui2732GeriamojoVandens</vt:lpstr>
      <vt:lpstr>VAS076_F_Epunktui2732GeriamojoVandens</vt:lpstr>
      <vt:lpstr>'Forma 7'!VAS076_F_Epunktui2733GeriamojoVandens</vt:lpstr>
      <vt:lpstr>VAS076_F_Epunktui2733GeriamojoVandens</vt:lpstr>
      <vt:lpstr>'Forma 7'!VAS076_F_Epunktui273IsViso</vt:lpstr>
      <vt:lpstr>VAS076_F_Epunktui273IsViso</vt:lpstr>
      <vt:lpstr>'Forma 7'!VAS076_F_Epunktui2741NuotekuSurinkimas</vt:lpstr>
      <vt:lpstr>VAS076_F_Epunktui2741NuotekuSurinkimas</vt:lpstr>
      <vt:lpstr>'Forma 7'!VAS076_F_Epunktui2742NuotekuValymas</vt:lpstr>
      <vt:lpstr>VAS076_F_Epunktui2742NuotekuValymas</vt:lpstr>
      <vt:lpstr>'Forma 7'!VAS076_F_Epunktui2743NuotekuDumblo</vt:lpstr>
      <vt:lpstr>VAS076_F_Epunktui2743NuotekuDumblo</vt:lpstr>
      <vt:lpstr>'Forma 7'!VAS076_F_Epunktui274IsViso</vt:lpstr>
      <vt:lpstr>VAS076_F_Epunktui274IsViso</vt:lpstr>
      <vt:lpstr>'Forma 7'!VAS076_F_Epunktui275PavirsiniuNuoteku</vt:lpstr>
      <vt:lpstr>VAS076_F_Epunktui275PavirsiniuNuoteku</vt:lpstr>
      <vt:lpstr>'Forma 7'!VAS076_F_Epunktui276KitosReguliuojamosios</vt:lpstr>
      <vt:lpstr>VAS076_F_Epunktui276KitosReguliuojamosios</vt:lpstr>
      <vt:lpstr>'Forma 7'!VAS076_F_Epunktui277KitosVeiklos</vt:lpstr>
      <vt:lpstr>VAS076_F_Epunktui277KitosVeiklos</vt:lpstr>
      <vt:lpstr>'Forma 7'!VAS076_F_Epunktui27Apskaitosveikla1</vt:lpstr>
      <vt:lpstr>VAS076_F_Epunktui27Apskaitosveikla1</vt:lpstr>
      <vt:lpstr>'Forma 7'!VAS076_F_Epunktui27Kitareguliuoja1</vt:lpstr>
      <vt:lpstr>VAS076_F_Epunktui27Kitareguliuoja1</vt:lpstr>
      <vt:lpstr>'Forma 7'!VAS076_F_Epunktui281IS</vt:lpstr>
      <vt:lpstr>VAS076_F_Epunktui281IS</vt:lpstr>
      <vt:lpstr>'Forma 7'!VAS076_F_Epunktui2831GeriamojoVandens</vt:lpstr>
      <vt:lpstr>VAS076_F_Epunktui2831GeriamojoVandens</vt:lpstr>
      <vt:lpstr>'Forma 7'!VAS076_F_Epunktui2832GeriamojoVandens</vt:lpstr>
      <vt:lpstr>VAS076_F_Epunktui2832GeriamojoVandens</vt:lpstr>
      <vt:lpstr>'Forma 7'!VAS076_F_Epunktui2833GeriamojoVandens</vt:lpstr>
      <vt:lpstr>VAS076_F_Epunktui2833GeriamojoVandens</vt:lpstr>
      <vt:lpstr>'Forma 7'!VAS076_F_Epunktui283IsViso</vt:lpstr>
      <vt:lpstr>VAS076_F_Epunktui283IsViso</vt:lpstr>
      <vt:lpstr>'Forma 7'!VAS076_F_Epunktui2841NuotekuSurinkimas</vt:lpstr>
      <vt:lpstr>VAS076_F_Epunktui2841NuotekuSurinkimas</vt:lpstr>
      <vt:lpstr>'Forma 7'!VAS076_F_Epunktui2842NuotekuValymas</vt:lpstr>
      <vt:lpstr>VAS076_F_Epunktui2842NuotekuValymas</vt:lpstr>
      <vt:lpstr>'Forma 7'!VAS076_F_Epunktui2843NuotekuDumblo</vt:lpstr>
      <vt:lpstr>VAS076_F_Epunktui2843NuotekuDumblo</vt:lpstr>
      <vt:lpstr>'Forma 7'!VAS076_F_Epunktui284IsViso</vt:lpstr>
      <vt:lpstr>VAS076_F_Epunktui284IsViso</vt:lpstr>
      <vt:lpstr>'Forma 7'!VAS076_F_Epunktui285PavirsiniuNuoteku</vt:lpstr>
      <vt:lpstr>VAS076_F_Epunktui285PavirsiniuNuoteku</vt:lpstr>
      <vt:lpstr>'Forma 7'!VAS076_F_Epunktui286KitosReguliuojamosios</vt:lpstr>
      <vt:lpstr>VAS076_F_Epunktui286KitosReguliuojamosios</vt:lpstr>
      <vt:lpstr>'Forma 7'!VAS076_F_Epunktui287KitosVeiklos</vt:lpstr>
      <vt:lpstr>VAS076_F_Epunktui287KitosVeiklos</vt:lpstr>
      <vt:lpstr>'Forma 7'!VAS076_F_Epunktui28Apskaitosveikla1</vt:lpstr>
      <vt:lpstr>VAS076_F_Epunktui28Apskaitosveikla1</vt:lpstr>
      <vt:lpstr>'Forma 7'!VAS076_F_Epunktui28Kitareguliuoja1</vt:lpstr>
      <vt:lpstr>VAS076_F_Epunktui28Kitareguliuoja1</vt:lpstr>
      <vt:lpstr>'Forma 7'!VAS076_F_Epunktui291IS</vt:lpstr>
      <vt:lpstr>VAS076_F_Epunktui291IS</vt:lpstr>
      <vt:lpstr>'Forma 7'!VAS076_F_Epunktui2931GeriamojoVandens</vt:lpstr>
      <vt:lpstr>VAS076_F_Epunktui2931GeriamojoVandens</vt:lpstr>
      <vt:lpstr>'Forma 7'!VAS076_F_Epunktui2932GeriamojoVandens</vt:lpstr>
      <vt:lpstr>VAS076_F_Epunktui2932GeriamojoVandens</vt:lpstr>
      <vt:lpstr>'Forma 7'!VAS076_F_Epunktui2933GeriamojoVandens</vt:lpstr>
      <vt:lpstr>VAS076_F_Epunktui2933GeriamojoVandens</vt:lpstr>
      <vt:lpstr>'Forma 7'!VAS076_F_Epunktui293IsViso</vt:lpstr>
      <vt:lpstr>VAS076_F_Epunktui293IsViso</vt:lpstr>
      <vt:lpstr>'Forma 7'!VAS076_F_Epunktui2941NuotekuSurinkimas</vt:lpstr>
      <vt:lpstr>VAS076_F_Epunktui2941NuotekuSurinkimas</vt:lpstr>
      <vt:lpstr>'Forma 7'!VAS076_F_Epunktui2942NuotekuValymas</vt:lpstr>
      <vt:lpstr>VAS076_F_Epunktui2942NuotekuValymas</vt:lpstr>
      <vt:lpstr>'Forma 7'!VAS076_F_Epunktui2943NuotekuDumblo</vt:lpstr>
      <vt:lpstr>VAS076_F_Epunktui2943NuotekuDumblo</vt:lpstr>
      <vt:lpstr>'Forma 7'!VAS076_F_Epunktui294IsViso</vt:lpstr>
      <vt:lpstr>VAS076_F_Epunktui294IsViso</vt:lpstr>
      <vt:lpstr>'Forma 7'!VAS076_F_Epunktui295PavirsiniuNuoteku</vt:lpstr>
      <vt:lpstr>VAS076_F_Epunktui295PavirsiniuNuoteku</vt:lpstr>
      <vt:lpstr>'Forma 7'!VAS076_F_Epunktui296KitosReguliuojamosios</vt:lpstr>
      <vt:lpstr>VAS076_F_Epunktui296KitosReguliuojamosios</vt:lpstr>
      <vt:lpstr>'Forma 7'!VAS076_F_Epunktui297KitosVeiklos</vt:lpstr>
      <vt:lpstr>VAS076_F_Epunktui297KitosVeiklos</vt:lpstr>
      <vt:lpstr>'Forma 7'!VAS076_F_Epunktui29Apskaitosveikla1</vt:lpstr>
      <vt:lpstr>VAS076_F_Epunktui29Apskaitosveikla1</vt:lpstr>
      <vt:lpstr>'Forma 7'!VAS076_F_Epunktui29Kitareguliuoja1</vt:lpstr>
      <vt:lpstr>VAS076_F_Epunktui29Kitareguliuoja1</vt:lpstr>
      <vt:lpstr>'Forma 7'!VAS076_F_Epunktui301IS</vt:lpstr>
      <vt:lpstr>VAS076_F_Epunktui301IS</vt:lpstr>
      <vt:lpstr>'Forma 7'!VAS076_F_Epunktui3031GeriamojoVandens</vt:lpstr>
      <vt:lpstr>VAS076_F_Epunktui3031GeriamojoVandens</vt:lpstr>
      <vt:lpstr>'Forma 7'!VAS076_F_Epunktui3032GeriamojoVandens</vt:lpstr>
      <vt:lpstr>VAS076_F_Epunktui3032GeriamojoVandens</vt:lpstr>
      <vt:lpstr>'Forma 7'!VAS076_F_Epunktui3033GeriamojoVandens</vt:lpstr>
      <vt:lpstr>VAS076_F_Epunktui3033GeriamojoVandens</vt:lpstr>
      <vt:lpstr>'Forma 7'!VAS076_F_Epunktui303IsViso</vt:lpstr>
      <vt:lpstr>VAS076_F_Epunktui303IsViso</vt:lpstr>
      <vt:lpstr>'Forma 7'!VAS076_F_Epunktui3041NuotekuSurinkimas</vt:lpstr>
      <vt:lpstr>VAS076_F_Epunktui3041NuotekuSurinkimas</vt:lpstr>
      <vt:lpstr>'Forma 7'!VAS076_F_Epunktui3042NuotekuValymas</vt:lpstr>
      <vt:lpstr>VAS076_F_Epunktui3042NuotekuValymas</vt:lpstr>
      <vt:lpstr>'Forma 7'!VAS076_F_Epunktui3043NuotekuDumblo</vt:lpstr>
      <vt:lpstr>VAS076_F_Epunktui3043NuotekuDumblo</vt:lpstr>
      <vt:lpstr>'Forma 7'!VAS076_F_Epunktui304IsViso</vt:lpstr>
      <vt:lpstr>VAS076_F_Epunktui304IsViso</vt:lpstr>
      <vt:lpstr>'Forma 7'!VAS076_F_Epunktui305PavirsiniuNuoteku</vt:lpstr>
      <vt:lpstr>VAS076_F_Epunktui305PavirsiniuNuoteku</vt:lpstr>
      <vt:lpstr>'Forma 7'!VAS076_F_Epunktui306KitosReguliuojamosios</vt:lpstr>
      <vt:lpstr>VAS076_F_Epunktui306KitosReguliuojamosios</vt:lpstr>
      <vt:lpstr>'Forma 7'!VAS076_F_Epunktui307KitosVeiklos</vt:lpstr>
      <vt:lpstr>VAS076_F_Epunktui307KitosVeiklos</vt:lpstr>
      <vt:lpstr>'Forma 7'!VAS076_F_Epunktui30Apskaitosveikla1</vt:lpstr>
      <vt:lpstr>VAS076_F_Epunktui30Apskaitosveikla1</vt:lpstr>
      <vt:lpstr>'Forma 7'!VAS076_F_Epunktui30Kitareguliuoja1</vt:lpstr>
      <vt:lpstr>VAS076_F_Epunktui30Kitareguliuoja1</vt:lpstr>
      <vt:lpstr>'Forma 7'!VAS076_F_Irankiaimatavi61IS</vt:lpstr>
      <vt:lpstr>VAS076_F_Irankiaimatavi61IS</vt:lpstr>
      <vt:lpstr>'Forma 7'!VAS076_F_Irankiaimatavi631GeriamojoVandens</vt:lpstr>
      <vt:lpstr>VAS076_F_Irankiaimatavi631GeriamojoVandens</vt:lpstr>
      <vt:lpstr>'Forma 7'!VAS076_F_Irankiaimatavi632GeriamojoVandens</vt:lpstr>
      <vt:lpstr>VAS076_F_Irankiaimatavi632GeriamojoVandens</vt:lpstr>
      <vt:lpstr>'Forma 7'!VAS076_F_Irankiaimatavi633GeriamojoVandens</vt:lpstr>
      <vt:lpstr>VAS076_F_Irankiaimatavi633GeriamojoVandens</vt:lpstr>
      <vt:lpstr>'Forma 7'!VAS076_F_Irankiaimatavi63IsViso</vt:lpstr>
      <vt:lpstr>VAS076_F_Irankiaimatavi63IsViso</vt:lpstr>
      <vt:lpstr>'Forma 7'!VAS076_F_Irankiaimatavi641NuotekuSurinkimas</vt:lpstr>
      <vt:lpstr>VAS076_F_Irankiaimatavi641NuotekuSurinkimas</vt:lpstr>
      <vt:lpstr>'Forma 7'!VAS076_F_Irankiaimatavi642NuotekuValymas</vt:lpstr>
      <vt:lpstr>VAS076_F_Irankiaimatavi642NuotekuValymas</vt:lpstr>
      <vt:lpstr>'Forma 7'!VAS076_F_Irankiaimatavi643NuotekuDumblo</vt:lpstr>
      <vt:lpstr>VAS076_F_Irankiaimatavi643NuotekuDumblo</vt:lpstr>
      <vt:lpstr>'Forma 7'!VAS076_F_Irankiaimatavi64IsViso</vt:lpstr>
      <vt:lpstr>VAS076_F_Irankiaimatavi64IsViso</vt:lpstr>
      <vt:lpstr>'Forma 7'!VAS076_F_Irankiaimatavi65PavirsiniuNuoteku</vt:lpstr>
      <vt:lpstr>VAS076_F_Irankiaimatavi65PavirsiniuNuoteku</vt:lpstr>
      <vt:lpstr>'Forma 7'!VAS076_F_Irankiaimatavi66KitosReguliuojamosios</vt:lpstr>
      <vt:lpstr>VAS076_F_Irankiaimatavi66KitosReguliuojamosios</vt:lpstr>
      <vt:lpstr>'Forma 7'!VAS076_F_Irankiaimatavi67KitosVeiklos</vt:lpstr>
      <vt:lpstr>VAS076_F_Irankiaimatavi67KitosVeiklos</vt:lpstr>
      <vt:lpstr>'Forma 7'!VAS076_F_Irankiaimatavi6Apskaitosveikla1</vt:lpstr>
      <vt:lpstr>VAS076_F_Irankiaimatavi6Apskaitosveikla1</vt:lpstr>
      <vt:lpstr>'Forma 7'!VAS076_F_Irankiaimatavi6Kitareguliuoja1</vt:lpstr>
      <vt:lpstr>VAS076_F_Irankiaimatavi6Kitareguliuoja1</vt:lpstr>
      <vt:lpstr>'Forma 7'!VAS076_F_Irankiaimatavi71IS</vt:lpstr>
      <vt:lpstr>VAS076_F_Irankiaimatavi71IS</vt:lpstr>
      <vt:lpstr>'Forma 7'!VAS076_F_Irankiaimatavi731GeriamojoVandens</vt:lpstr>
      <vt:lpstr>VAS076_F_Irankiaimatavi731GeriamojoVandens</vt:lpstr>
      <vt:lpstr>'Forma 7'!VAS076_F_Irankiaimatavi732GeriamojoVandens</vt:lpstr>
      <vt:lpstr>VAS076_F_Irankiaimatavi732GeriamojoVandens</vt:lpstr>
      <vt:lpstr>'Forma 7'!VAS076_F_Irankiaimatavi733GeriamojoVandens</vt:lpstr>
      <vt:lpstr>VAS076_F_Irankiaimatavi733GeriamojoVandens</vt:lpstr>
      <vt:lpstr>'Forma 7'!VAS076_F_Irankiaimatavi73IsViso</vt:lpstr>
      <vt:lpstr>VAS076_F_Irankiaimatavi73IsViso</vt:lpstr>
      <vt:lpstr>'Forma 7'!VAS076_F_Irankiaimatavi741NuotekuSurinkimas</vt:lpstr>
      <vt:lpstr>VAS076_F_Irankiaimatavi741NuotekuSurinkimas</vt:lpstr>
      <vt:lpstr>'Forma 7'!VAS076_F_Irankiaimatavi742NuotekuValymas</vt:lpstr>
      <vt:lpstr>VAS076_F_Irankiaimatavi742NuotekuValymas</vt:lpstr>
      <vt:lpstr>'Forma 7'!VAS076_F_Irankiaimatavi743NuotekuDumblo</vt:lpstr>
      <vt:lpstr>VAS076_F_Irankiaimatavi743NuotekuDumblo</vt:lpstr>
      <vt:lpstr>'Forma 7'!VAS076_F_Irankiaimatavi74IsViso</vt:lpstr>
      <vt:lpstr>VAS076_F_Irankiaimatavi74IsViso</vt:lpstr>
      <vt:lpstr>'Forma 7'!VAS076_F_Irankiaimatavi75PavirsiniuNuoteku</vt:lpstr>
      <vt:lpstr>VAS076_F_Irankiaimatavi75PavirsiniuNuoteku</vt:lpstr>
      <vt:lpstr>'Forma 7'!VAS076_F_Irankiaimatavi76KitosReguliuojamosios</vt:lpstr>
      <vt:lpstr>VAS076_F_Irankiaimatavi76KitosReguliuojamosios</vt:lpstr>
      <vt:lpstr>'Forma 7'!VAS076_F_Irankiaimatavi77KitosVeiklos</vt:lpstr>
      <vt:lpstr>VAS076_F_Irankiaimatavi77KitosVeiklos</vt:lpstr>
      <vt:lpstr>'Forma 7'!VAS076_F_Irankiaimatavi7Apskaitosveikla1</vt:lpstr>
      <vt:lpstr>VAS076_F_Irankiaimatavi7Apskaitosveikla1</vt:lpstr>
      <vt:lpstr>'Forma 7'!VAS076_F_Irankiaimatavi7Kitareguliuoja1</vt:lpstr>
      <vt:lpstr>VAS076_F_Irankiaimatavi7Kitareguliuoja1</vt:lpstr>
      <vt:lpstr>'Forma 7'!VAS076_F_Irankiaimatavi81IS</vt:lpstr>
      <vt:lpstr>VAS076_F_Irankiaimatavi81IS</vt:lpstr>
      <vt:lpstr>'Forma 7'!VAS076_F_Irankiaimatavi831GeriamojoVandens</vt:lpstr>
      <vt:lpstr>VAS076_F_Irankiaimatavi831GeriamojoVandens</vt:lpstr>
      <vt:lpstr>'Forma 7'!VAS076_F_Irankiaimatavi832GeriamojoVandens</vt:lpstr>
      <vt:lpstr>VAS076_F_Irankiaimatavi832GeriamojoVandens</vt:lpstr>
      <vt:lpstr>'Forma 7'!VAS076_F_Irankiaimatavi833GeriamojoVandens</vt:lpstr>
      <vt:lpstr>VAS076_F_Irankiaimatavi833GeriamojoVandens</vt:lpstr>
      <vt:lpstr>'Forma 7'!VAS076_F_Irankiaimatavi83IsViso</vt:lpstr>
      <vt:lpstr>VAS076_F_Irankiaimatavi83IsViso</vt:lpstr>
      <vt:lpstr>'Forma 7'!VAS076_F_Irankiaimatavi841NuotekuSurinkimas</vt:lpstr>
      <vt:lpstr>VAS076_F_Irankiaimatavi841NuotekuSurinkimas</vt:lpstr>
      <vt:lpstr>'Forma 7'!VAS076_F_Irankiaimatavi842NuotekuValymas</vt:lpstr>
      <vt:lpstr>VAS076_F_Irankiaimatavi842NuotekuValymas</vt:lpstr>
      <vt:lpstr>'Forma 7'!VAS076_F_Irankiaimatavi843NuotekuDumblo</vt:lpstr>
      <vt:lpstr>VAS076_F_Irankiaimatavi843NuotekuDumblo</vt:lpstr>
      <vt:lpstr>'Forma 7'!VAS076_F_Irankiaimatavi84IsViso</vt:lpstr>
      <vt:lpstr>VAS076_F_Irankiaimatavi84IsViso</vt:lpstr>
      <vt:lpstr>'Forma 7'!VAS076_F_Irankiaimatavi85PavirsiniuNuoteku</vt:lpstr>
      <vt:lpstr>VAS076_F_Irankiaimatavi85PavirsiniuNuoteku</vt:lpstr>
      <vt:lpstr>'Forma 7'!VAS076_F_Irankiaimatavi86KitosReguliuojamosios</vt:lpstr>
      <vt:lpstr>VAS076_F_Irankiaimatavi86KitosReguliuojamosios</vt:lpstr>
      <vt:lpstr>'Forma 7'!VAS076_F_Irankiaimatavi87KitosVeiklos</vt:lpstr>
      <vt:lpstr>VAS076_F_Irankiaimatavi87KitosVeiklos</vt:lpstr>
      <vt:lpstr>'Forma 7'!VAS076_F_Irankiaimatavi8Apskaitosveikla1</vt:lpstr>
      <vt:lpstr>VAS076_F_Irankiaimatavi8Apskaitosveikla1</vt:lpstr>
      <vt:lpstr>'Forma 7'!VAS076_F_Irankiaimatavi8Kitareguliuoja1</vt:lpstr>
      <vt:lpstr>VAS076_F_Irankiaimatavi8Kitareguliuoja1</vt:lpstr>
      <vt:lpstr>'Forma 7'!VAS076_F_Irankiaimatavi91IS</vt:lpstr>
      <vt:lpstr>VAS076_F_Irankiaimatavi91IS</vt:lpstr>
      <vt:lpstr>'Forma 7'!VAS076_F_Irankiaimatavi931GeriamojoVandens</vt:lpstr>
      <vt:lpstr>VAS076_F_Irankiaimatavi931GeriamojoVandens</vt:lpstr>
      <vt:lpstr>'Forma 7'!VAS076_F_Irankiaimatavi932GeriamojoVandens</vt:lpstr>
      <vt:lpstr>VAS076_F_Irankiaimatavi932GeriamojoVandens</vt:lpstr>
      <vt:lpstr>'Forma 7'!VAS076_F_Irankiaimatavi933GeriamojoVandens</vt:lpstr>
      <vt:lpstr>VAS076_F_Irankiaimatavi933GeriamojoVandens</vt:lpstr>
      <vt:lpstr>'Forma 7'!VAS076_F_Irankiaimatavi93IsViso</vt:lpstr>
      <vt:lpstr>VAS076_F_Irankiaimatavi93IsViso</vt:lpstr>
      <vt:lpstr>'Forma 7'!VAS076_F_Irankiaimatavi941NuotekuSurinkimas</vt:lpstr>
      <vt:lpstr>VAS076_F_Irankiaimatavi941NuotekuSurinkimas</vt:lpstr>
      <vt:lpstr>'Forma 7'!VAS076_F_Irankiaimatavi942NuotekuValymas</vt:lpstr>
      <vt:lpstr>VAS076_F_Irankiaimatavi942NuotekuValymas</vt:lpstr>
      <vt:lpstr>'Forma 7'!VAS076_F_Irankiaimatavi943NuotekuDumblo</vt:lpstr>
      <vt:lpstr>VAS076_F_Irankiaimatavi943NuotekuDumblo</vt:lpstr>
      <vt:lpstr>'Forma 7'!VAS076_F_Irankiaimatavi94IsViso</vt:lpstr>
      <vt:lpstr>VAS076_F_Irankiaimatavi94IsViso</vt:lpstr>
      <vt:lpstr>'Forma 7'!VAS076_F_Irankiaimatavi95PavirsiniuNuoteku</vt:lpstr>
      <vt:lpstr>VAS076_F_Irankiaimatavi95PavirsiniuNuoteku</vt:lpstr>
      <vt:lpstr>'Forma 7'!VAS076_F_Irankiaimatavi96KitosReguliuojamosios</vt:lpstr>
      <vt:lpstr>VAS076_F_Irankiaimatavi96KitosReguliuojamosios</vt:lpstr>
      <vt:lpstr>'Forma 7'!VAS076_F_Irankiaimatavi97KitosVeiklos</vt:lpstr>
      <vt:lpstr>VAS076_F_Irankiaimatavi97KitosVeiklos</vt:lpstr>
      <vt:lpstr>'Forma 7'!VAS076_F_Irankiaimatavi9Apskaitosveikla1</vt:lpstr>
      <vt:lpstr>VAS076_F_Irankiaimatavi9Apskaitosveikla1</vt:lpstr>
      <vt:lpstr>'Forma 7'!VAS076_F_Irankiaimatavi9Kitareguliuoja1</vt:lpstr>
      <vt:lpstr>VAS076_F_Irankiaimatavi9Kitareguliuoja1</vt:lpstr>
      <vt:lpstr>'Forma 7'!VAS076_F_Irasyti10Apskaitosveikla1</vt:lpstr>
      <vt:lpstr>VAS076_F_Irasyti10Apskaitosveikla1</vt:lpstr>
      <vt:lpstr>'Forma 7'!VAS076_F_Irasyti10Kitareguliuoja1</vt:lpstr>
      <vt:lpstr>VAS076_F_Irasyti10Kitareguliuoja1</vt:lpstr>
      <vt:lpstr>'Forma 7'!VAS076_F_Irasyti11Apskaitosveikla1</vt:lpstr>
      <vt:lpstr>VAS076_F_Irasyti11Apskaitosveikla1</vt:lpstr>
      <vt:lpstr>'Forma 7'!VAS076_F_Irasyti11Kitareguliuoja1</vt:lpstr>
      <vt:lpstr>VAS076_F_Irasyti11Kitareguliuoja1</vt:lpstr>
      <vt:lpstr>'Forma 7'!VAS076_F_Irasyti12Apskaitosveikla1</vt:lpstr>
      <vt:lpstr>VAS076_F_Irasyti12Apskaitosveikla1</vt:lpstr>
      <vt:lpstr>'Forma 7'!VAS076_F_Irasyti12Kitareguliuoja1</vt:lpstr>
      <vt:lpstr>VAS076_F_Irasyti12Kitareguliuoja1</vt:lpstr>
      <vt:lpstr>'Forma 7'!VAS076_F_Irasyti1Apskaitosveikla1</vt:lpstr>
      <vt:lpstr>VAS076_F_Irasyti1Apskaitosveikla1</vt:lpstr>
      <vt:lpstr>'Forma 7'!VAS076_F_Irasyti1Kitareguliuoja1</vt:lpstr>
      <vt:lpstr>VAS076_F_Irasyti1Kitareguliuoja1</vt:lpstr>
      <vt:lpstr>'Forma 7'!VAS076_F_Irasyti2Apskaitosveikla1</vt:lpstr>
      <vt:lpstr>VAS076_F_Irasyti2Apskaitosveikla1</vt:lpstr>
      <vt:lpstr>'Forma 7'!VAS076_F_Irasyti2Kitareguliuoja1</vt:lpstr>
      <vt:lpstr>VAS076_F_Irasyti2Kitareguliuoja1</vt:lpstr>
      <vt:lpstr>'Forma 7'!VAS076_F_Irasyti3Apskaitosveikla1</vt:lpstr>
      <vt:lpstr>VAS076_F_Irasyti3Apskaitosveikla1</vt:lpstr>
      <vt:lpstr>'Forma 7'!VAS076_F_Irasyti3Kitareguliuoja1</vt:lpstr>
      <vt:lpstr>VAS076_F_Irasyti3Kitareguliuoja1</vt:lpstr>
      <vt:lpstr>'Forma 7'!VAS076_F_Irasyti4Apskaitosveikla1</vt:lpstr>
      <vt:lpstr>VAS076_F_Irasyti4Apskaitosveikla1</vt:lpstr>
      <vt:lpstr>'Forma 7'!VAS076_F_Irasyti4Kitareguliuoja1</vt:lpstr>
      <vt:lpstr>VAS076_F_Irasyti4Kitareguliuoja1</vt:lpstr>
      <vt:lpstr>'Forma 7'!VAS076_F_Irasyti5Apskaitosveikla1</vt:lpstr>
      <vt:lpstr>VAS076_F_Irasyti5Apskaitosveikla1</vt:lpstr>
      <vt:lpstr>'Forma 7'!VAS076_F_Irasyti5Kitareguliuoja1</vt:lpstr>
      <vt:lpstr>VAS076_F_Irasyti5Kitareguliuoja1</vt:lpstr>
      <vt:lpstr>'Forma 7'!VAS076_F_Irasyti6Apskaitosveikla1</vt:lpstr>
      <vt:lpstr>VAS076_F_Irasyti6Apskaitosveikla1</vt:lpstr>
      <vt:lpstr>'Forma 7'!VAS076_F_Irasyti6Kitareguliuoja1</vt:lpstr>
      <vt:lpstr>VAS076_F_Irasyti6Kitareguliuoja1</vt:lpstr>
      <vt:lpstr>'Forma 7'!VAS076_F_Irasyti7Apskaitosveikla1</vt:lpstr>
      <vt:lpstr>VAS076_F_Irasyti7Apskaitosveikla1</vt:lpstr>
      <vt:lpstr>'Forma 7'!VAS076_F_Irasyti7Kitareguliuoja1</vt:lpstr>
      <vt:lpstr>VAS076_F_Irasyti7Kitareguliuoja1</vt:lpstr>
      <vt:lpstr>'Forma 7'!VAS076_F_Irasyti8Apskaitosveikla1</vt:lpstr>
      <vt:lpstr>VAS076_F_Irasyti8Apskaitosveikla1</vt:lpstr>
      <vt:lpstr>'Forma 7'!VAS076_F_Irasyti8Kitareguliuoja1</vt:lpstr>
      <vt:lpstr>VAS076_F_Irasyti8Kitareguliuoja1</vt:lpstr>
      <vt:lpstr>'Forma 7'!VAS076_F_Irasyti9Apskaitosveikla1</vt:lpstr>
      <vt:lpstr>VAS076_F_Irasyti9Apskaitosveikla1</vt:lpstr>
      <vt:lpstr>'Forma 7'!VAS076_F_Irasyti9Kitareguliuoja1</vt:lpstr>
      <vt:lpstr>VAS076_F_Irasyti9Kitareguliuoja1</vt:lpstr>
      <vt:lpstr>'Forma 7'!VAS076_F_Keliaiaikstele61IS</vt:lpstr>
      <vt:lpstr>VAS076_F_Keliaiaikstele61IS</vt:lpstr>
      <vt:lpstr>'Forma 7'!VAS076_F_Keliaiaikstele631GeriamojoVandens</vt:lpstr>
      <vt:lpstr>VAS076_F_Keliaiaikstele631GeriamojoVandens</vt:lpstr>
      <vt:lpstr>'Forma 7'!VAS076_F_Keliaiaikstele632GeriamojoVandens</vt:lpstr>
      <vt:lpstr>VAS076_F_Keliaiaikstele632GeriamojoVandens</vt:lpstr>
      <vt:lpstr>'Forma 7'!VAS076_F_Keliaiaikstele633GeriamojoVandens</vt:lpstr>
      <vt:lpstr>VAS076_F_Keliaiaikstele633GeriamojoVandens</vt:lpstr>
      <vt:lpstr>'Forma 7'!VAS076_F_Keliaiaikstele63IsViso</vt:lpstr>
      <vt:lpstr>VAS076_F_Keliaiaikstele63IsViso</vt:lpstr>
      <vt:lpstr>'Forma 7'!VAS076_F_Keliaiaikstele641NuotekuSurinkimas</vt:lpstr>
      <vt:lpstr>VAS076_F_Keliaiaikstele641NuotekuSurinkimas</vt:lpstr>
      <vt:lpstr>'Forma 7'!VAS076_F_Keliaiaikstele642NuotekuValymas</vt:lpstr>
      <vt:lpstr>VAS076_F_Keliaiaikstele642NuotekuValymas</vt:lpstr>
      <vt:lpstr>'Forma 7'!VAS076_F_Keliaiaikstele643NuotekuDumblo</vt:lpstr>
      <vt:lpstr>VAS076_F_Keliaiaikstele643NuotekuDumblo</vt:lpstr>
      <vt:lpstr>'Forma 7'!VAS076_F_Keliaiaikstele64IsViso</vt:lpstr>
      <vt:lpstr>VAS076_F_Keliaiaikstele64IsViso</vt:lpstr>
      <vt:lpstr>'Forma 7'!VAS076_F_Keliaiaikstele65PavirsiniuNuoteku</vt:lpstr>
      <vt:lpstr>VAS076_F_Keliaiaikstele65PavirsiniuNuoteku</vt:lpstr>
      <vt:lpstr>'Forma 7'!VAS076_F_Keliaiaikstele66KitosReguliuojamosios</vt:lpstr>
      <vt:lpstr>VAS076_F_Keliaiaikstele66KitosReguliuojamosios</vt:lpstr>
      <vt:lpstr>'Forma 7'!VAS076_F_Keliaiaikstele67KitosVeiklos</vt:lpstr>
      <vt:lpstr>VAS076_F_Keliaiaikstele67KitosVeiklos</vt:lpstr>
      <vt:lpstr>'Forma 7'!VAS076_F_Keliaiaikstele6Apskaitosveikla1</vt:lpstr>
      <vt:lpstr>VAS076_F_Keliaiaikstele6Apskaitosveikla1</vt:lpstr>
      <vt:lpstr>'Forma 7'!VAS076_F_Keliaiaikstele6Kitareguliuoja1</vt:lpstr>
      <vt:lpstr>VAS076_F_Keliaiaikstele6Kitareguliuoja1</vt:lpstr>
      <vt:lpstr>'Forma 7'!VAS076_F_Keliaiaikstele71IS</vt:lpstr>
      <vt:lpstr>VAS076_F_Keliaiaikstele71IS</vt:lpstr>
      <vt:lpstr>'Forma 7'!VAS076_F_Keliaiaikstele731GeriamojoVandens</vt:lpstr>
      <vt:lpstr>VAS076_F_Keliaiaikstele731GeriamojoVandens</vt:lpstr>
      <vt:lpstr>'Forma 7'!VAS076_F_Keliaiaikstele732GeriamojoVandens</vt:lpstr>
      <vt:lpstr>VAS076_F_Keliaiaikstele732GeriamojoVandens</vt:lpstr>
      <vt:lpstr>'Forma 7'!VAS076_F_Keliaiaikstele733GeriamojoVandens</vt:lpstr>
      <vt:lpstr>VAS076_F_Keliaiaikstele733GeriamojoVandens</vt:lpstr>
      <vt:lpstr>'Forma 7'!VAS076_F_Keliaiaikstele73IsViso</vt:lpstr>
      <vt:lpstr>VAS076_F_Keliaiaikstele73IsViso</vt:lpstr>
      <vt:lpstr>'Forma 7'!VAS076_F_Keliaiaikstele741NuotekuSurinkimas</vt:lpstr>
      <vt:lpstr>VAS076_F_Keliaiaikstele741NuotekuSurinkimas</vt:lpstr>
      <vt:lpstr>'Forma 7'!VAS076_F_Keliaiaikstele742NuotekuValymas</vt:lpstr>
      <vt:lpstr>VAS076_F_Keliaiaikstele742NuotekuValymas</vt:lpstr>
      <vt:lpstr>'Forma 7'!VAS076_F_Keliaiaikstele743NuotekuDumblo</vt:lpstr>
      <vt:lpstr>VAS076_F_Keliaiaikstele743NuotekuDumblo</vt:lpstr>
      <vt:lpstr>'Forma 7'!VAS076_F_Keliaiaikstele74IsViso</vt:lpstr>
      <vt:lpstr>VAS076_F_Keliaiaikstele74IsViso</vt:lpstr>
      <vt:lpstr>'Forma 7'!VAS076_F_Keliaiaikstele75PavirsiniuNuoteku</vt:lpstr>
      <vt:lpstr>VAS076_F_Keliaiaikstele75PavirsiniuNuoteku</vt:lpstr>
      <vt:lpstr>'Forma 7'!VAS076_F_Keliaiaikstele76KitosReguliuojamosios</vt:lpstr>
      <vt:lpstr>VAS076_F_Keliaiaikstele76KitosReguliuojamosios</vt:lpstr>
      <vt:lpstr>'Forma 7'!VAS076_F_Keliaiaikstele77KitosVeiklos</vt:lpstr>
      <vt:lpstr>VAS076_F_Keliaiaikstele77KitosVeiklos</vt:lpstr>
      <vt:lpstr>'Forma 7'!VAS076_F_Keliaiaikstele7Apskaitosveikla1</vt:lpstr>
      <vt:lpstr>VAS076_F_Keliaiaikstele7Apskaitosveikla1</vt:lpstr>
      <vt:lpstr>'Forma 7'!VAS076_F_Keliaiaikstele7Kitareguliuoja1</vt:lpstr>
      <vt:lpstr>VAS076_F_Keliaiaikstele7Kitareguliuoja1</vt:lpstr>
      <vt:lpstr>'Forma 7'!VAS076_F_Keliaiaikstele81IS</vt:lpstr>
      <vt:lpstr>VAS076_F_Keliaiaikstele81IS</vt:lpstr>
      <vt:lpstr>'Forma 7'!VAS076_F_Keliaiaikstele831GeriamojoVandens</vt:lpstr>
      <vt:lpstr>VAS076_F_Keliaiaikstele831GeriamojoVandens</vt:lpstr>
      <vt:lpstr>'Forma 7'!VAS076_F_Keliaiaikstele832GeriamojoVandens</vt:lpstr>
      <vt:lpstr>VAS076_F_Keliaiaikstele832GeriamojoVandens</vt:lpstr>
      <vt:lpstr>'Forma 7'!VAS076_F_Keliaiaikstele833GeriamojoVandens</vt:lpstr>
      <vt:lpstr>VAS076_F_Keliaiaikstele833GeriamojoVandens</vt:lpstr>
      <vt:lpstr>'Forma 7'!VAS076_F_Keliaiaikstele83IsViso</vt:lpstr>
      <vt:lpstr>VAS076_F_Keliaiaikstele83IsViso</vt:lpstr>
      <vt:lpstr>'Forma 7'!VAS076_F_Keliaiaikstele841NuotekuSurinkimas</vt:lpstr>
      <vt:lpstr>VAS076_F_Keliaiaikstele841NuotekuSurinkimas</vt:lpstr>
      <vt:lpstr>'Forma 7'!VAS076_F_Keliaiaikstele842NuotekuValymas</vt:lpstr>
      <vt:lpstr>VAS076_F_Keliaiaikstele842NuotekuValymas</vt:lpstr>
      <vt:lpstr>'Forma 7'!VAS076_F_Keliaiaikstele843NuotekuDumblo</vt:lpstr>
      <vt:lpstr>VAS076_F_Keliaiaikstele843NuotekuDumblo</vt:lpstr>
      <vt:lpstr>'Forma 7'!VAS076_F_Keliaiaikstele84IsViso</vt:lpstr>
      <vt:lpstr>VAS076_F_Keliaiaikstele84IsViso</vt:lpstr>
      <vt:lpstr>'Forma 7'!VAS076_F_Keliaiaikstele85PavirsiniuNuoteku</vt:lpstr>
      <vt:lpstr>VAS076_F_Keliaiaikstele85PavirsiniuNuoteku</vt:lpstr>
      <vt:lpstr>'Forma 7'!VAS076_F_Keliaiaikstele86KitosReguliuojamosios</vt:lpstr>
      <vt:lpstr>VAS076_F_Keliaiaikstele86KitosReguliuojamosios</vt:lpstr>
      <vt:lpstr>'Forma 7'!VAS076_F_Keliaiaikstele87KitosVeiklos</vt:lpstr>
      <vt:lpstr>VAS076_F_Keliaiaikstele87KitosVeiklos</vt:lpstr>
      <vt:lpstr>'Forma 7'!VAS076_F_Keliaiaikstele8Apskaitosveikla1</vt:lpstr>
      <vt:lpstr>VAS076_F_Keliaiaikstele8Apskaitosveikla1</vt:lpstr>
      <vt:lpstr>'Forma 7'!VAS076_F_Keliaiaikstele8Kitareguliuoja1</vt:lpstr>
      <vt:lpstr>VAS076_F_Keliaiaikstele8Kitareguliuoja1</vt:lpstr>
      <vt:lpstr>'Forma 7'!VAS076_F_Keliaiaikstele91IS</vt:lpstr>
      <vt:lpstr>VAS076_F_Keliaiaikstele91IS</vt:lpstr>
      <vt:lpstr>'Forma 7'!VAS076_F_Keliaiaikstele931GeriamojoVandens</vt:lpstr>
      <vt:lpstr>VAS076_F_Keliaiaikstele931GeriamojoVandens</vt:lpstr>
      <vt:lpstr>'Forma 7'!VAS076_F_Keliaiaikstele932GeriamojoVandens</vt:lpstr>
      <vt:lpstr>VAS076_F_Keliaiaikstele932GeriamojoVandens</vt:lpstr>
      <vt:lpstr>'Forma 7'!VAS076_F_Keliaiaikstele933GeriamojoVandens</vt:lpstr>
      <vt:lpstr>VAS076_F_Keliaiaikstele933GeriamojoVandens</vt:lpstr>
      <vt:lpstr>'Forma 7'!VAS076_F_Keliaiaikstele93IsViso</vt:lpstr>
      <vt:lpstr>VAS076_F_Keliaiaikstele93IsViso</vt:lpstr>
      <vt:lpstr>'Forma 7'!VAS076_F_Keliaiaikstele941NuotekuSurinkimas</vt:lpstr>
      <vt:lpstr>VAS076_F_Keliaiaikstele941NuotekuSurinkimas</vt:lpstr>
      <vt:lpstr>'Forma 7'!VAS076_F_Keliaiaikstele942NuotekuValymas</vt:lpstr>
      <vt:lpstr>VAS076_F_Keliaiaikstele942NuotekuValymas</vt:lpstr>
      <vt:lpstr>'Forma 7'!VAS076_F_Keliaiaikstele943NuotekuDumblo</vt:lpstr>
      <vt:lpstr>VAS076_F_Keliaiaikstele943NuotekuDumblo</vt:lpstr>
      <vt:lpstr>'Forma 7'!VAS076_F_Keliaiaikstele94IsViso</vt:lpstr>
      <vt:lpstr>VAS076_F_Keliaiaikstele94IsViso</vt:lpstr>
      <vt:lpstr>'Forma 7'!VAS076_F_Keliaiaikstele95PavirsiniuNuoteku</vt:lpstr>
      <vt:lpstr>VAS076_F_Keliaiaikstele95PavirsiniuNuoteku</vt:lpstr>
      <vt:lpstr>'Forma 7'!VAS076_F_Keliaiaikstele96KitosReguliuojamosios</vt:lpstr>
      <vt:lpstr>VAS076_F_Keliaiaikstele96KitosReguliuojamosios</vt:lpstr>
      <vt:lpstr>'Forma 7'!VAS076_F_Keliaiaikstele97KitosVeiklos</vt:lpstr>
      <vt:lpstr>VAS076_F_Keliaiaikstele97KitosVeiklos</vt:lpstr>
      <vt:lpstr>'Forma 7'!VAS076_F_Keliaiaikstele9Apskaitosveikla1</vt:lpstr>
      <vt:lpstr>VAS076_F_Keliaiaikstele9Apskaitosveikla1</vt:lpstr>
      <vt:lpstr>'Forma 7'!VAS076_F_Keliaiaikstele9Kitareguliuoja1</vt:lpstr>
      <vt:lpstr>VAS076_F_Keliaiaikstele9Kitareguliuoja1</vt:lpstr>
      <vt:lpstr>'Forma 7'!VAS076_F_Kitairanga21IS</vt:lpstr>
      <vt:lpstr>VAS076_F_Kitairanga21IS</vt:lpstr>
      <vt:lpstr>'Forma 7'!VAS076_F_Kitairanga231GeriamojoVandens</vt:lpstr>
      <vt:lpstr>VAS076_F_Kitairanga231GeriamojoVandens</vt:lpstr>
      <vt:lpstr>'Forma 7'!VAS076_F_Kitairanga232GeriamojoVandens</vt:lpstr>
      <vt:lpstr>VAS076_F_Kitairanga232GeriamojoVandens</vt:lpstr>
      <vt:lpstr>'Forma 7'!VAS076_F_Kitairanga233GeriamojoVandens</vt:lpstr>
      <vt:lpstr>VAS076_F_Kitairanga233GeriamojoVandens</vt:lpstr>
      <vt:lpstr>'Forma 7'!VAS076_F_Kitairanga23IsViso</vt:lpstr>
      <vt:lpstr>VAS076_F_Kitairanga23IsViso</vt:lpstr>
      <vt:lpstr>'Forma 7'!VAS076_F_Kitairanga241NuotekuSurinkimas</vt:lpstr>
      <vt:lpstr>VAS076_F_Kitairanga241NuotekuSurinkimas</vt:lpstr>
      <vt:lpstr>'Forma 7'!VAS076_F_Kitairanga242NuotekuValymas</vt:lpstr>
      <vt:lpstr>VAS076_F_Kitairanga242NuotekuValymas</vt:lpstr>
      <vt:lpstr>'Forma 7'!VAS076_F_Kitairanga243NuotekuDumblo</vt:lpstr>
      <vt:lpstr>VAS076_F_Kitairanga243NuotekuDumblo</vt:lpstr>
      <vt:lpstr>'Forma 7'!VAS076_F_Kitairanga24IsViso</vt:lpstr>
      <vt:lpstr>VAS076_F_Kitairanga24IsViso</vt:lpstr>
      <vt:lpstr>'Forma 7'!VAS076_F_Kitairanga25PavirsiniuNuoteku</vt:lpstr>
      <vt:lpstr>VAS076_F_Kitairanga25PavirsiniuNuoteku</vt:lpstr>
      <vt:lpstr>'Forma 7'!VAS076_F_Kitairanga26KitosReguliuojamosios</vt:lpstr>
      <vt:lpstr>VAS076_F_Kitairanga26KitosReguliuojamosios</vt:lpstr>
      <vt:lpstr>'Forma 7'!VAS076_F_Kitairanga27KitosVeiklos</vt:lpstr>
      <vt:lpstr>VAS076_F_Kitairanga27KitosVeiklos</vt:lpstr>
      <vt:lpstr>'Forma 7'!VAS076_F_Kitairanga2Apskaitosveikla1</vt:lpstr>
      <vt:lpstr>VAS076_F_Kitairanga2Apskaitosveikla1</vt:lpstr>
      <vt:lpstr>'Forma 7'!VAS076_F_Kitairanga2Kitareguliuoja1</vt:lpstr>
      <vt:lpstr>VAS076_F_Kitairanga2Kitareguliuoja1</vt:lpstr>
      <vt:lpstr>'Forma 7'!VAS076_F_Kitasilgalaiki51IS</vt:lpstr>
      <vt:lpstr>VAS076_F_Kitasilgalaiki51IS</vt:lpstr>
      <vt:lpstr>'Forma 7'!VAS076_F_Kitasilgalaiki531GeriamojoVandens</vt:lpstr>
      <vt:lpstr>VAS076_F_Kitasilgalaiki531GeriamojoVandens</vt:lpstr>
      <vt:lpstr>'Forma 7'!VAS076_F_Kitasilgalaiki532GeriamojoVandens</vt:lpstr>
      <vt:lpstr>VAS076_F_Kitasilgalaiki532GeriamojoVandens</vt:lpstr>
      <vt:lpstr>'Forma 7'!VAS076_F_Kitasilgalaiki533GeriamojoVandens</vt:lpstr>
      <vt:lpstr>VAS076_F_Kitasilgalaiki533GeriamojoVandens</vt:lpstr>
      <vt:lpstr>'Forma 7'!VAS076_F_Kitasilgalaiki53IsViso</vt:lpstr>
      <vt:lpstr>VAS076_F_Kitasilgalaiki53IsViso</vt:lpstr>
      <vt:lpstr>'Forma 7'!VAS076_F_Kitasilgalaiki541NuotekuSurinkimas</vt:lpstr>
      <vt:lpstr>VAS076_F_Kitasilgalaiki541NuotekuSurinkimas</vt:lpstr>
      <vt:lpstr>'Forma 7'!VAS076_F_Kitasilgalaiki542NuotekuValymas</vt:lpstr>
      <vt:lpstr>VAS076_F_Kitasilgalaiki542NuotekuValymas</vt:lpstr>
      <vt:lpstr>'Forma 7'!VAS076_F_Kitasilgalaiki543NuotekuDumblo</vt:lpstr>
      <vt:lpstr>VAS076_F_Kitasilgalaiki543NuotekuDumblo</vt:lpstr>
      <vt:lpstr>'Forma 7'!VAS076_F_Kitasilgalaiki54IsViso</vt:lpstr>
      <vt:lpstr>VAS076_F_Kitasilgalaiki54IsViso</vt:lpstr>
      <vt:lpstr>'Forma 7'!VAS076_F_Kitasilgalaiki55PavirsiniuNuoteku</vt:lpstr>
      <vt:lpstr>VAS076_F_Kitasilgalaiki55PavirsiniuNuoteku</vt:lpstr>
      <vt:lpstr>'Forma 7'!VAS076_F_Kitasilgalaiki56KitosReguliuojamosios</vt:lpstr>
      <vt:lpstr>VAS076_F_Kitasilgalaiki56KitosReguliuojamosios</vt:lpstr>
      <vt:lpstr>'Forma 7'!VAS076_F_Kitasilgalaiki57KitosVeiklos</vt:lpstr>
      <vt:lpstr>VAS076_F_Kitasilgalaiki57KitosVeiklos</vt:lpstr>
      <vt:lpstr>'Forma 7'!VAS076_F_Kitasilgalaiki5Apskaitosveikla1</vt:lpstr>
      <vt:lpstr>VAS076_F_Kitasilgalaiki5Apskaitosveikla1</vt:lpstr>
      <vt:lpstr>'Forma 7'!VAS076_F_Kitasilgalaiki5Kitareguliuoja1</vt:lpstr>
      <vt:lpstr>VAS076_F_Kitasilgalaiki5Kitareguliuoja1</vt:lpstr>
      <vt:lpstr>'Forma 7'!VAS076_F_Kitasilgalaiki61IS</vt:lpstr>
      <vt:lpstr>VAS076_F_Kitasilgalaiki61IS</vt:lpstr>
      <vt:lpstr>'Forma 7'!VAS076_F_Kitasilgalaiki631GeriamojoVandens</vt:lpstr>
      <vt:lpstr>VAS076_F_Kitasilgalaiki631GeriamojoVandens</vt:lpstr>
      <vt:lpstr>'Forma 7'!VAS076_F_Kitasilgalaiki632GeriamojoVandens</vt:lpstr>
      <vt:lpstr>VAS076_F_Kitasilgalaiki632GeriamojoVandens</vt:lpstr>
      <vt:lpstr>'Forma 7'!VAS076_F_Kitasilgalaiki633GeriamojoVandens</vt:lpstr>
      <vt:lpstr>VAS076_F_Kitasilgalaiki633GeriamojoVandens</vt:lpstr>
      <vt:lpstr>'Forma 7'!VAS076_F_Kitasilgalaiki63IsViso</vt:lpstr>
      <vt:lpstr>VAS076_F_Kitasilgalaiki63IsViso</vt:lpstr>
      <vt:lpstr>'Forma 7'!VAS076_F_Kitasilgalaiki641NuotekuSurinkimas</vt:lpstr>
      <vt:lpstr>VAS076_F_Kitasilgalaiki641NuotekuSurinkimas</vt:lpstr>
      <vt:lpstr>'Forma 7'!VAS076_F_Kitasilgalaiki642NuotekuValymas</vt:lpstr>
      <vt:lpstr>VAS076_F_Kitasilgalaiki642NuotekuValymas</vt:lpstr>
      <vt:lpstr>'Forma 7'!VAS076_F_Kitasilgalaiki643NuotekuDumblo</vt:lpstr>
      <vt:lpstr>VAS076_F_Kitasilgalaiki643NuotekuDumblo</vt:lpstr>
      <vt:lpstr>'Forma 7'!VAS076_F_Kitasilgalaiki64IsViso</vt:lpstr>
      <vt:lpstr>VAS076_F_Kitasilgalaiki64IsViso</vt:lpstr>
      <vt:lpstr>'Forma 7'!VAS076_F_Kitasilgalaiki65PavirsiniuNuoteku</vt:lpstr>
      <vt:lpstr>VAS076_F_Kitasilgalaiki65PavirsiniuNuoteku</vt:lpstr>
      <vt:lpstr>'Forma 7'!VAS076_F_Kitasilgalaiki66KitosReguliuojamosios</vt:lpstr>
      <vt:lpstr>VAS076_F_Kitasilgalaiki66KitosReguliuojamosios</vt:lpstr>
      <vt:lpstr>'Forma 7'!VAS076_F_Kitasilgalaiki67KitosVeiklos</vt:lpstr>
      <vt:lpstr>VAS076_F_Kitasilgalaiki67KitosVeiklos</vt:lpstr>
      <vt:lpstr>'Forma 7'!VAS076_F_Kitasilgalaiki6Apskaitosveikla1</vt:lpstr>
      <vt:lpstr>VAS076_F_Kitasilgalaiki6Apskaitosveikla1</vt:lpstr>
      <vt:lpstr>'Forma 7'!VAS076_F_Kitasilgalaiki6Kitareguliuoja1</vt:lpstr>
      <vt:lpstr>VAS076_F_Kitasilgalaiki6Kitareguliuoja1</vt:lpstr>
      <vt:lpstr>'Forma 7'!VAS076_F_Kitasilgalaiki71IS</vt:lpstr>
      <vt:lpstr>VAS076_F_Kitasilgalaiki71IS</vt:lpstr>
      <vt:lpstr>'Forma 7'!VAS076_F_Kitasilgalaiki731GeriamojoVandens</vt:lpstr>
      <vt:lpstr>VAS076_F_Kitasilgalaiki731GeriamojoVandens</vt:lpstr>
      <vt:lpstr>'Forma 7'!VAS076_F_Kitasilgalaiki732GeriamojoVandens</vt:lpstr>
      <vt:lpstr>VAS076_F_Kitasilgalaiki732GeriamojoVandens</vt:lpstr>
      <vt:lpstr>'Forma 7'!VAS076_F_Kitasilgalaiki733GeriamojoVandens</vt:lpstr>
      <vt:lpstr>VAS076_F_Kitasilgalaiki733GeriamojoVandens</vt:lpstr>
      <vt:lpstr>'Forma 7'!VAS076_F_Kitasilgalaiki73IsViso</vt:lpstr>
      <vt:lpstr>VAS076_F_Kitasilgalaiki73IsViso</vt:lpstr>
      <vt:lpstr>'Forma 7'!VAS076_F_Kitasilgalaiki741NuotekuSurinkimas</vt:lpstr>
      <vt:lpstr>VAS076_F_Kitasilgalaiki741NuotekuSurinkimas</vt:lpstr>
      <vt:lpstr>'Forma 7'!VAS076_F_Kitasilgalaiki742NuotekuValymas</vt:lpstr>
      <vt:lpstr>VAS076_F_Kitasilgalaiki742NuotekuValymas</vt:lpstr>
      <vt:lpstr>'Forma 7'!VAS076_F_Kitasilgalaiki743NuotekuDumblo</vt:lpstr>
      <vt:lpstr>VAS076_F_Kitasilgalaiki743NuotekuDumblo</vt:lpstr>
      <vt:lpstr>'Forma 7'!VAS076_F_Kitasilgalaiki74IsViso</vt:lpstr>
      <vt:lpstr>VAS076_F_Kitasilgalaiki74IsViso</vt:lpstr>
      <vt:lpstr>'Forma 7'!VAS076_F_Kitasilgalaiki75PavirsiniuNuoteku</vt:lpstr>
      <vt:lpstr>VAS076_F_Kitasilgalaiki75PavirsiniuNuoteku</vt:lpstr>
      <vt:lpstr>'Forma 7'!VAS076_F_Kitasilgalaiki76KitosReguliuojamosios</vt:lpstr>
      <vt:lpstr>VAS076_F_Kitasilgalaiki76KitosReguliuojamosios</vt:lpstr>
      <vt:lpstr>'Forma 7'!VAS076_F_Kitasilgalaiki77KitosVeiklos</vt:lpstr>
      <vt:lpstr>VAS076_F_Kitasilgalaiki77KitosVeiklos</vt:lpstr>
      <vt:lpstr>'Forma 7'!VAS076_F_Kitasilgalaiki7Apskaitosveikla1</vt:lpstr>
      <vt:lpstr>VAS076_F_Kitasilgalaiki7Apskaitosveikla1</vt:lpstr>
      <vt:lpstr>'Forma 7'!VAS076_F_Kitasilgalaiki7Kitareguliuoja1</vt:lpstr>
      <vt:lpstr>VAS076_F_Kitasilgalaiki7Kitareguliuoja1</vt:lpstr>
      <vt:lpstr>'Forma 7'!VAS076_F_Kitasilgalaiki81IS</vt:lpstr>
      <vt:lpstr>VAS076_F_Kitasilgalaiki81IS</vt:lpstr>
      <vt:lpstr>'Forma 7'!VAS076_F_Kitasilgalaiki831GeriamojoVandens</vt:lpstr>
      <vt:lpstr>VAS076_F_Kitasilgalaiki831GeriamojoVandens</vt:lpstr>
      <vt:lpstr>'Forma 7'!VAS076_F_Kitasilgalaiki832GeriamojoVandens</vt:lpstr>
      <vt:lpstr>VAS076_F_Kitasilgalaiki832GeriamojoVandens</vt:lpstr>
      <vt:lpstr>'Forma 7'!VAS076_F_Kitasilgalaiki833GeriamojoVandens</vt:lpstr>
      <vt:lpstr>VAS076_F_Kitasilgalaiki833GeriamojoVandens</vt:lpstr>
      <vt:lpstr>'Forma 7'!VAS076_F_Kitasilgalaiki83IsViso</vt:lpstr>
      <vt:lpstr>VAS076_F_Kitasilgalaiki83IsViso</vt:lpstr>
      <vt:lpstr>'Forma 7'!VAS076_F_Kitasilgalaiki841NuotekuSurinkimas</vt:lpstr>
      <vt:lpstr>VAS076_F_Kitasilgalaiki841NuotekuSurinkimas</vt:lpstr>
      <vt:lpstr>'Forma 7'!VAS076_F_Kitasilgalaiki842NuotekuValymas</vt:lpstr>
      <vt:lpstr>VAS076_F_Kitasilgalaiki842NuotekuValymas</vt:lpstr>
      <vt:lpstr>'Forma 7'!VAS076_F_Kitasilgalaiki843NuotekuDumblo</vt:lpstr>
      <vt:lpstr>VAS076_F_Kitasilgalaiki843NuotekuDumblo</vt:lpstr>
      <vt:lpstr>'Forma 7'!VAS076_F_Kitasilgalaiki84IsViso</vt:lpstr>
      <vt:lpstr>VAS076_F_Kitasilgalaiki84IsViso</vt:lpstr>
      <vt:lpstr>'Forma 7'!VAS076_F_Kitasilgalaiki85PavirsiniuNuoteku</vt:lpstr>
      <vt:lpstr>VAS076_F_Kitasilgalaiki85PavirsiniuNuoteku</vt:lpstr>
      <vt:lpstr>'Forma 7'!VAS076_F_Kitasilgalaiki86KitosReguliuojamosios</vt:lpstr>
      <vt:lpstr>VAS076_F_Kitasilgalaiki86KitosReguliuojamosios</vt:lpstr>
      <vt:lpstr>'Forma 7'!VAS076_F_Kitasilgalaiki87KitosVeiklos</vt:lpstr>
      <vt:lpstr>VAS076_F_Kitasilgalaiki87KitosVeiklos</vt:lpstr>
      <vt:lpstr>'Forma 7'!VAS076_F_Kitasilgalaiki8Apskaitosveikla1</vt:lpstr>
      <vt:lpstr>VAS076_F_Kitasilgalaiki8Apskaitosveikla1</vt:lpstr>
      <vt:lpstr>'Forma 7'!VAS076_F_Kitasilgalaiki8Kitareguliuoja1</vt:lpstr>
      <vt:lpstr>VAS076_F_Kitasilgalaiki8Kitareguliuoja1</vt:lpstr>
      <vt:lpstr>'Forma 7'!VAS076_F_Kitasnemateria61IS</vt:lpstr>
      <vt:lpstr>VAS076_F_Kitasnemateria61IS</vt:lpstr>
      <vt:lpstr>'Forma 7'!VAS076_F_Kitasnemateria631GeriamojoVandens</vt:lpstr>
      <vt:lpstr>VAS076_F_Kitasnemateria631GeriamojoVandens</vt:lpstr>
      <vt:lpstr>'Forma 7'!VAS076_F_Kitasnemateria632GeriamojoVandens</vt:lpstr>
      <vt:lpstr>VAS076_F_Kitasnemateria632GeriamojoVandens</vt:lpstr>
      <vt:lpstr>'Forma 7'!VAS076_F_Kitasnemateria633GeriamojoVandens</vt:lpstr>
      <vt:lpstr>VAS076_F_Kitasnemateria633GeriamojoVandens</vt:lpstr>
      <vt:lpstr>'Forma 7'!VAS076_F_Kitasnemateria63IsViso</vt:lpstr>
      <vt:lpstr>VAS076_F_Kitasnemateria63IsViso</vt:lpstr>
      <vt:lpstr>'Forma 7'!VAS076_F_Kitasnemateria641NuotekuSurinkimas</vt:lpstr>
      <vt:lpstr>VAS076_F_Kitasnemateria641NuotekuSurinkimas</vt:lpstr>
      <vt:lpstr>'Forma 7'!VAS076_F_Kitasnemateria642NuotekuValymas</vt:lpstr>
      <vt:lpstr>VAS076_F_Kitasnemateria642NuotekuValymas</vt:lpstr>
      <vt:lpstr>'Forma 7'!VAS076_F_Kitasnemateria643NuotekuDumblo</vt:lpstr>
      <vt:lpstr>VAS076_F_Kitasnemateria643NuotekuDumblo</vt:lpstr>
      <vt:lpstr>'Forma 7'!VAS076_F_Kitasnemateria64IsViso</vt:lpstr>
      <vt:lpstr>VAS076_F_Kitasnemateria64IsViso</vt:lpstr>
      <vt:lpstr>'Forma 7'!VAS076_F_Kitasnemateria65PavirsiniuNuoteku</vt:lpstr>
      <vt:lpstr>VAS076_F_Kitasnemateria65PavirsiniuNuoteku</vt:lpstr>
      <vt:lpstr>'Forma 7'!VAS076_F_Kitasnemateria66KitosReguliuojamosios</vt:lpstr>
      <vt:lpstr>VAS076_F_Kitasnemateria66KitosReguliuojamosios</vt:lpstr>
      <vt:lpstr>'Forma 7'!VAS076_F_Kitasnemateria67KitosVeiklos</vt:lpstr>
      <vt:lpstr>VAS076_F_Kitasnemateria67KitosVeiklos</vt:lpstr>
      <vt:lpstr>'Forma 7'!VAS076_F_Kitasnemateria6Apskaitosveikla1</vt:lpstr>
      <vt:lpstr>VAS076_F_Kitasnemateria6Apskaitosveikla1</vt:lpstr>
      <vt:lpstr>'Forma 7'!VAS076_F_Kitasnemateria6Kitareguliuoja1</vt:lpstr>
      <vt:lpstr>VAS076_F_Kitasnemateria6Kitareguliuoja1</vt:lpstr>
      <vt:lpstr>'Forma 7'!VAS076_F_Kitasnemateria71IS</vt:lpstr>
      <vt:lpstr>VAS076_F_Kitasnemateria71IS</vt:lpstr>
      <vt:lpstr>'Forma 7'!VAS076_F_Kitasnemateria731GeriamojoVandens</vt:lpstr>
      <vt:lpstr>VAS076_F_Kitasnemateria731GeriamojoVandens</vt:lpstr>
      <vt:lpstr>'Forma 7'!VAS076_F_Kitasnemateria732GeriamojoVandens</vt:lpstr>
      <vt:lpstr>VAS076_F_Kitasnemateria732GeriamojoVandens</vt:lpstr>
      <vt:lpstr>'Forma 7'!VAS076_F_Kitasnemateria733GeriamojoVandens</vt:lpstr>
      <vt:lpstr>VAS076_F_Kitasnemateria733GeriamojoVandens</vt:lpstr>
      <vt:lpstr>'Forma 7'!VAS076_F_Kitasnemateria73IsViso</vt:lpstr>
      <vt:lpstr>VAS076_F_Kitasnemateria73IsViso</vt:lpstr>
      <vt:lpstr>'Forma 7'!VAS076_F_Kitasnemateria741NuotekuSurinkimas</vt:lpstr>
      <vt:lpstr>VAS076_F_Kitasnemateria741NuotekuSurinkimas</vt:lpstr>
      <vt:lpstr>'Forma 7'!VAS076_F_Kitasnemateria742NuotekuValymas</vt:lpstr>
      <vt:lpstr>VAS076_F_Kitasnemateria742NuotekuValymas</vt:lpstr>
      <vt:lpstr>'Forma 7'!VAS076_F_Kitasnemateria743NuotekuDumblo</vt:lpstr>
      <vt:lpstr>VAS076_F_Kitasnemateria743NuotekuDumblo</vt:lpstr>
      <vt:lpstr>'Forma 7'!VAS076_F_Kitasnemateria74IsViso</vt:lpstr>
      <vt:lpstr>VAS076_F_Kitasnemateria74IsViso</vt:lpstr>
      <vt:lpstr>'Forma 7'!VAS076_F_Kitasnemateria75PavirsiniuNuoteku</vt:lpstr>
      <vt:lpstr>VAS076_F_Kitasnemateria75PavirsiniuNuoteku</vt:lpstr>
      <vt:lpstr>'Forma 7'!VAS076_F_Kitasnemateria76KitosReguliuojamosios</vt:lpstr>
      <vt:lpstr>VAS076_F_Kitasnemateria76KitosReguliuojamosios</vt:lpstr>
      <vt:lpstr>'Forma 7'!VAS076_F_Kitasnemateria77KitosVeiklos</vt:lpstr>
      <vt:lpstr>VAS076_F_Kitasnemateria77KitosVeiklos</vt:lpstr>
      <vt:lpstr>'Forma 7'!VAS076_F_Kitasnemateria7Apskaitosveikla1</vt:lpstr>
      <vt:lpstr>VAS076_F_Kitasnemateria7Apskaitosveikla1</vt:lpstr>
      <vt:lpstr>'Forma 7'!VAS076_F_Kitasnemateria7Kitareguliuoja1</vt:lpstr>
      <vt:lpstr>VAS076_F_Kitasnemateria7Kitareguliuoja1</vt:lpstr>
      <vt:lpstr>'Forma 7'!VAS076_F_Kitasnemateria81IS</vt:lpstr>
      <vt:lpstr>VAS076_F_Kitasnemateria81IS</vt:lpstr>
      <vt:lpstr>'Forma 7'!VAS076_F_Kitasnemateria831GeriamojoVandens</vt:lpstr>
      <vt:lpstr>VAS076_F_Kitasnemateria831GeriamojoVandens</vt:lpstr>
      <vt:lpstr>'Forma 7'!VAS076_F_Kitasnemateria832GeriamojoVandens</vt:lpstr>
      <vt:lpstr>VAS076_F_Kitasnemateria832GeriamojoVandens</vt:lpstr>
      <vt:lpstr>'Forma 7'!VAS076_F_Kitasnemateria833GeriamojoVandens</vt:lpstr>
      <vt:lpstr>VAS076_F_Kitasnemateria833GeriamojoVandens</vt:lpstr>
      <vt:lpstr>'Forma 7'!VAS076_F_Kitasnemateria83IsViso</vt:lpstr>
      <vt:lpstr>VAS076_F_Kitasnemateria83IsViso</vt:lpstr>
      <vt:lpstr>'Forma 7'!VAS076_F_Kitasnemateria841NuotekuSurinkimas</vt:lpstr>
      <vt:lpstr>VAS076_F_Kitasnemateria841NuotekuSurinkimas</vt:lpstr>
      <vt:lpstr>'Forma 7'!VAS076_F_Kitasnemateria842NuotekuValymas</vt:lpstr>
      <vt:lpstr>VAS076_F_Kitasnemateria842NuotekuValymas</vt:lpstr>
      <vt:lpstr>'Forma 7'!VAS076_F_Kitasnemateria843NuotekuDumblo</vt:lpstr>
      <vt:lpstr>VAS076_F_Kitasnemateria843NuotekuDumblo</vt:lpstr>
      <vt:lpstr>'Forma 7'!VAS076_F_Kitasnemateria84IsViso</vt:lpstr>
      <vt:lpstr>VAS076_F_Kitasnemateria84IsViso</vt:lpstr>
      <vt:lpstr>'Forma 7'!VAS076_F_Kitasnemateria85PavirsiniuNuoteku</vt:lpstr>
      <vt:lpstr>VAS076_F_Kitasnemateria85PavirsiniuNuoteku</vt:lpstr>
      <vt:lpstr>'Forma 7'!VAS076_F_Kitasnemateria86KitosReguliuojamosios</vt:lpstr>
      <vt:lpstr>VAS076_F_Kitasnemateria86KitosReguliuojamosios</vt:lpstr>
      <vt:lpstr>'Forma 7'!VAS076_F_Kitasnemateria87KitosVeiklos</vt:lpstr>
      <vt:lpstr>VAS076_F_Kitasnemateria87KitosVeiklos</vt:lpstr>
      <vt:lpstr>'Forma 7'!VAS076_F_Kitasnemateria8Apskaitosveikla1</vt:lpstr>
      <vt:lpstr>VAS076_F_Kitasnemateria8Apskaitosveikla1</vt:lpstr>
      <vt:lpstr>'Forma 7'!VAS076_F_Kitasnemateria8Kitareguliuoja1</vt:lpstr>
      <vt:lpstr>VAS076_F_Kitasnemateria8Kitareguliuoja1</vt:lpstr>
      <vt:lpstr>'Forma 7'!VAS076_F_Kitasnemateria91IS</vt:lpstr>
      <vt:lpstr>VAS076_F_Kitasnemateria91IS</vt:lpstr>
      <vt:lpstr>'Forma 7'!VAS076_F_Kitasnemateria931GeriamojoVandens</vt:lpstr>
      <vt:lpstr>VAS076_F_Kitasnemateria931GeriamojoVandens</vt:lpstr>
      <vt:lpstr>'Forma 7'!VAS076_F_Kitasnemateria932GeriamojoVandens</vt:lpstr>
      <vt:lpstr>VAS076_F_Kitasnemateria932GeriamojoVandens</vt:lpstr>
      <vt:lpstr>'Forma 7'!VAS076_F_Kitasnemateria933GeriamojoVandens</vt:lpstr>
      <vt:lpstr>VAS076_F_Kitasnemateria933GeriamojoVandens</vt:lpstr>
      <vt:lpstr>'Forma 7'!VAS076_F_Kitasnemateria93IsViso</vt:lpstr>
      <vt:lpstr>VAS076_F_Kitasnemateria93IsViso</vt:lpstr>
      <vt:lpstr>'Forma 7'!VAS076_F_Kitasnemateria941NuotekuSurinkimas</vt:lpstr>
      <vt:lpstr>VAS076_F_Kitasnemateria941NuotekuSurinkimas</vt:lpstr>
      <vt:lpstr>'Forma 7'!VAS076_F_Kitasnemateria942NuotekuValymas</vt:lpstr>
      <vt:lpstr>VAS076_F_Kitasnemateria942NuotekuValymas</vt:lpstr>
      <vt:lpstr>'Forma 7'!VAS076_F_Kitasnemateria943NuotekuDumblo</vt:lpstr>
      <vt:lpstr>VAS076_F_Kitasnemateria943NuotekuDumblo</vt:lpstr>
      <vt:lpstr>'Forma 7'!VAS076_F_Kitasnemateria94IsViso</vt:lpstr>
      <vt:lpstr>VAS076_F_Kitasnemateria94IsViso</vt:lpstr>
      <vt:lpstr>'Forma 7'!VAS076_F_Kitasnemateria95PavirsiniuNuoteku</vt:lpstr>
      <vt:lpstr>VAS076_F_Kitasnemateria95PavirsiniuNuoteku</vt:lpstr>
      <vt:lpstr>'Forma 7'!VAS076_F_Kitasnemateria96KitosReguliuojamosios</vt:lpstr>
      <vt:lpstr>VAS076_F_Kitasnemateria96KitosReguliuojamosios</vt:lpstr>
      <vt:lpstr>'Forma 7'!VAS076_F_Kitasnemateria97KitosVeiklos</vt:lpstr>
      <vt:lpstr>VAS076_F_Kitasnemateria97KitosVeiklos</vt:lpstr>
      <vt:lpstr>'Forma 7'!VAS076_F_Kitasnemateria9Apskaitosveikla1</vt:lpstr>
      <vt:lpstr>VAS076_F_Kitasnemateria9Apskaitosveikla1</vt:lpstr>
      <vt:lpstr>'Forma 7'!VAS076_F_Kitasnemateria9Kitareguliuoja1</vt:lpstr>
      <vt:lpstr>VAS076_F_Kitasnemateria9Kitareguliuoja1</vt:lpstr>
      <vt:lpstr>'Forma 7'!VAS076_F_Kitiirenginiai111IS</vt:lpstr>
      <vt:lpstr>VAS076_F_Kitiirenginiai111IS</vt:lpstr>
      <vt:lpstr>'Forma 7'!VAS076_F_Kitiirenginiai1131GeriamojoVandens</vt:lpstr>
      <vt:lpstr>VAS076_F_Kitiirenginiai1131GeriamojoVandens</vt:lpstr>
      <vt:lpstr>'Forma 7'!VAS076_F_Kitiirenginiai1132GeriamojoVandens</vt:lpstr>
      <vt:lpstr>VAS076_F_Kitiirenginiai1132GeriamojoVandens</vt:lpstr>
      <vt:lpstr>'Forma 7'!VAS076_F_Kitiirenginiai1133GeriamojoVandens</vt:lpstr>
      <vt:lpstr>VAS076_F_Kitiirenginiai1133GeriamojoVandens</vt:lpstr>
      <vt:lpstr>'Forma 7'!VAS076_F_Kitiirenginiai113IsViso</vt:lpstr>
      <vt:lpstr>VAS076_F_Kitiirenginiai113IsViso</vt:lpstr>
      <vt:lpstr>'Forma 7'!VAS076_F_Kitiirenginiai1141NuotekuSurinkimas</vt:lpstr>
      <vt:lpstr>VAS076_F_Kitiirenginiai1141NuotekuSurinkimas</vt:lpstr>
      <vt:lpstr>'Forma 7'!VAS076_F_Kitiirenginiai1142NuotekuValymas</vt:lpstr>
      <vt:lpstr>VAS076_F_Kitiirenginiai1142NuotekuValymas</vt:lpstr>
      <vt:lpstr>'Forma 7'!VAS076_F_Kitiirenginiai1143NuotekuDumblo</vt:lpstr>
      <vt:lpstr>VAS076_F_Kitiirenginiai1143NuotekuDumblo</vt:lpstr>
      <vt:lpstr>'Forma 7'!VAS076_F_Kitiirenginiai114IsViso</vt:lpstr>
      <vt:lpstr>VAS076_F_Kitiirenginiai114IsViso</vt:lpstr>
      <vt:lpstr>'Forma 7'!VAS076_F_Kitiirenginiai115PavirsiniuNuoteku</vt:lpstr>
      <vt:lpstr>VAS076_F_Kitiirenginiai115PavirsiniuNuoteku</vt:lpstr>
      <vt:lpstr>'Forma 7'!VAS076_F_Kitiirenginiai116KitosReguliuojamosios</vt:lpstr>
      <vt:lpstr>VAS076_F_Kitiirenginiai116KitosReguliuojamosios</vt:lpstr>
      <vt:lpstr>'Forma 7'!VAS076_F_Kitiirenginiai117KitosVeiklos</vt:lpstr>
      <vt:lpstr>VAS076_F_Kitiirenginiai117KitosVeiklos</vt:lpstr>
      <vt:lpstr>'Forma 7'!VAS076_F_Kitiirenginiai11Apskaitosveikla1</vt:lpstr>
      <vt:lpstr>VAS076_F_Kitiirenginiai11Apskaitosveikla1</vt:lpstr>
      <vt:lpstr>'Forma 7'!VAS076_F_Kitiirenginiai11Kitareguliuoja1</vt:lpstr>
      <vt:lpstr>VAS076_F_Kitiirenginiai11Kitareguliuoja1</vt:lpstr>
      <vt:lpstr>'Forma 7'!VAS076_F_Kitiirenginiai121IS</vt:lpstr>
      <vt:lpstr>VAS076_F_Kitiirenginiai121IS</vt:lpstr>
      <vt:lpstr>'Forma 7'!VAS076_F_Kitiirenginiai1231GeriamojoVandens</vt:lpstr>
      <vt:lpstr>VAS076_F_Kitiirenginiai1231GeriamojoVandens</vt:lpstr>
      <vt:lpstr>'Forma 7'!VAS076_F_Kitiirenginiai1232GeriamojoVandens</vt:lpstr>
      <vt:lpstr>VAS076_F_Kitiirenginiai1232GeriamojoVandens</vt:lpstr>
      <vt:lpstr>'Forma 7'!VAS076_F_Kitiirenginiai1233GeriamojoVandens</vt:lpstr>
      <vt:lpstr>VAS076_F_Kitiirenginiai1233GeriamojoVandens</vt:lpstr>
      <vt:lpstr>'Forma 7'!VAS076_F_Kitiirenginiai123IsViso</vt:lpstr>
      <vt:lpstr>VAS076_F_Kitiirenginiai123IsViso</vt:lpstr>
      <vt:lpstr>'Forma 7'!VAS076_F_Kitiirenginiai1241NuotekuSurinkimas</vt:lpstr>
      <vt:lpstr>VAS076_F_Kitiirenginiai1241NuotekuSurinkimas</vt:lpstr>
      <vt:lpstr>'Forma 7'!VAS076_F_Kitiirenginiai1242NuotekuValymas</vt:lpstr>
      <vt:lpstr>VAS076_F_Kitiirenginiai1242NuotekuValymas</vt:lpstr>
      <vt:lpstr>'Forma 7'!VAS076_F_Kitiirenginiai1243NuotekuDumblo</vt:lpstr>
      <vt:lpstr>VAS076_F_Kitiirenginiai1243NuotekuDumblo</vt:lpstr>
      <vt:lpstr>'Forma 7'!VAS076_F_Kitiirenginiai124IsViso</vt:lpstr>
      <vt:lpstr>VAS076_F_Kitiirenginiai124IsViso</vt:lpstr>
      <vt:lpstr>'Forma 7'!VAS076_F_Kitiirenginiai125PavirsiniuNuoteku</vt:lpstr>
      <vt:lpstr>VAS076_F_Kitiirenginiai125PavirsiniuNuoteku</vt:lpstr>
      <vt:lpstr>'Forma 7'!VAS076_F_Kitiirenginiai126KitosReguliuojamosios</vt:lpstr>
      <vt:lpstr>VAS076_F_Kitiirenginiai126KitosReguliuojamosios</vt:lpstr>
      <vt:lpstr>'Forma 7'!VAS076_F_Kitiirenginiai127KitosVeiklos</vt:lpstr>
      <vt:lpstr>VAS076_F_Kitiirenginiai127KitosVeiklos</vt:lpstr>
      <vt:lpstr>'Forma 7'!VAS076_F_Kitiirenginiai12Apskaitosveikla1</vt:lpstr>
      <vt:lpstr>VAS076_F_Kitiirenginiai12Apskaitosveikla1</vt:lpstr>
      <vt:lpstr>'Forma 7'!VAS076_F_Kitiirenginiai12Kitareguliuoja1</vt:lpstr>
      <vt:lpstr>VAS076_F_Kitiirenginiai12Kitareguliuoja1</vt:lpstr>
      <vt:lpstr>'Forma 7'!VAS076_F_Kitiirenginiai131IS</vt:lpstr>
      <vt:lpstr>VAS076_F_Kitiirenginiai131IS</vt:lpstr>
      <vt:lpstr>'Forma 7'!VAS076_F_Kitiirenginiai1331GeriamojoVandens</vt:lpstr>
      <vt:lpstr>VAS076_F_Kitiirenginiai1331GeriamojoVandens</vt:lpstr>
      <vt:lpstr>'Forma 7'!VAS076_F_Kitiirenginiai1332GeriamojoVandens</vt:lpstr>
      <vt:lpstr>VAS076_F_Kitiirenginiai1332GeriamojoVandens</vt:lpstr>
      <vt:lpstr>'Forma 7'!VAS076_F_Kitiirenginiai1333GeriamojoVandens</vt:lpstr>
      <vt:lpstr>VAS076_F_Kitiirenginiai1333GeriamojoVandens</vt:lpstr>
      <vt:lpstr>'Forma 7'!VAS076_F_Kitiirenginiai133IsViso</vt:lpstr>
      <vt:lpstr>VAS076_F_Kitiirenginiai133IsViso</vt:lpstr>
      <vt:lpstr>'Forma 7'!VAS076_F_Kitiirenginiai1341NuotekuSurinkimas</vt:lpstr>
      <vt:lpstr>VAS076_F_Kitiirenginiai1341NuotekuSurinkimas</vt:lpstr>
      <vt:lpstr>'Forma 7'!VAS076_F_Kitiirenginiai1342NuotekuValymas</vt:lpstr>
      <vt:lpstr>VAS076_F_Kitiirenginiai1342NuotekuValymas</vt:lpstr>
      <vt:lpstr>'Forma 7'!VAS076_F_Kitiirenginiai1343NuotekuDumblo</vt:lpstr>
      <vt:lpstr>VAS076_F_Kitiirenginiai1343NuotekuDumblo</vt:lpstr>
      <vt:lpstr>'Forma 7'!VAS076_F_Kitiirenginiai134IsViso</vt:lpstr>
      <vt:lpstr>VAS076_F_Kitiirenginiai134IsViso</vt:lpstr>
      <vt:lpstr>'Forma 7'!VAS076_F_Kitiirenginiai135PavirsiniuNuoteku</vt:lpstr>
      <vt:lpstr>VAS076_F_Kitiirenginiai135PavirsiniuNuoteku</vt:lpstr>
      <vt:lpstr>'Forma 7'!VAS076_F_Kitiirenginiai136KitosReguliuojamosios</vt:lpstr>
      <vt:lpstr>VAS076_F_Kitiirenginiai136KitosReguliuojamosios</vt:lpstr>
      <vt:lpstr>'Forma 7'!VAS076_F_Kitiirenginiai137KitosVeiklos</vt:lpstr>
      <vt:lpstr>VAS076_F_Kitiirenginiai137KitosVeiklos</vt:lpstr>
      <vt:lpstr>'Forma 7'!VAS076_F_Kitiirenginiai13Apskaitosveikla1</vt:lpstr>
      <vt:lpstr>VAS076_F_Kitiirenginiai13Apskaitosveikla1</vt:lpstr>
      <vt:lpstr>'Forma 7'!VAS076_F_Kitiirenginiai13Kitareguliuoja1</vt:lpstr>
      <vt:lpstr>VAS076_F_Kitiirenginiai13Kitareguliuoja1</vt:lpstr>
      <vt:lpstr>'Forma 7'!VAS076_F_Kitiirenginiai141IS</vt:lpstr>
      <vt:lpstr>VAS076_F_Kitiirenginiai141IS</vt:lpstr>
      <vt:lpstr>'Forma 7'!VAS076_F_Kitiirenginiai1431GeriamojoVandens</vt:lpstr>
      <vt:lpstr>VAS076_F_Kitiirenginiai1431GeriamojoVandens</vt:lpstr>
      <vt:lpstr>'Forma 7'!VAS076_F_Kitiirenginiai1432GeriamojoVandens</vt:lpstr>
      <vt:lpstr>VAS076_F_Kitiirenginiai1432GeriamojoVandens</vt:lpstr>
      <vt:lpstr>'Forma 7'!VAS076_F_Kitiirenginiai1433GeriamojoVandens</vt:lpstr>
      <vt:lpstr>VAS076_F_Kitiirenginiai1433GeriamojoVandens</vt:lpstr>
      <vt:lpstr>'Forma 7'!VAS076_F_Kitiirenginiai143IsViso</vt:lpstr>
      <vt:lpstr>VAS076_F_Kitiirenginiai143IsViso</vt:lpstr>
      <vt:lpstr>'Forma 7'!VAS076_F_Kitiirenginiai1441NuotekuSurinkimas</vt:lpstr>
      <vt:lpstr>VAS076_F_Kitiirenginiai1441NuotekuSurinkimas</vt:lpstr>
      <vt:lpstr>'Forma 7'!VAS076_F_Kitiirenginiai1442NuotekuValymas</vt:lpstr>
      <vt:lpstr>VAS076_F_Kitiirenginiai1442NuotekuValymas</vt:lpstr>
      <vt:lpstr>'Forma 7'!VAS076_F_Kitiirenginiai1443NuotekuDumblo</vt:lpstr>
      <vt:lpstr>VAS076_F_Kitiirenginiai1443NuotekuDumblo</vt:lpstr>
      <vt:lpstr>'Forma 7'!VAS076_F_Kitiirenginiai144IsViso</vt:lpstr>
      <vt:lpstr>VAS076_F_Kitiirenginiai144IsViso</vt:lpstr>
      <vt:lpstr>'Forma 7'!VAS076_F_Kitiirenginiai145PavirsiniuNuoteku</vt:lpstr>
      <vt:lpstr>VAS076_F_Kitiirenginiai145PavirsiniuNuoteku</vt:lpstr>
      <vt:lpstr>'Forma 7'!VAS076_F_Kitiirenginiai146KitosReguliuojamosios</vt:lpstr>
      <vt:lpstr>VAS076_F_Kitiirenginiai146KitosReguliuojamosios</vt:lpstr>
      <vt:lpstr>'Forma 7'!VAS076_F_Kitiirenginiai147KitosVeiklos</vt:lpstr>
      <vt:lpstr>VAS076_F_Kitiirenginiai147KitosVeiklos</vt:lpstr>
      <vt:lpstr>'Forma 7'!VAS076_F_Kitiirenginiai14Apskaitosveikla1</vt:lpstr>
      <vt:lpstr>VAS076_F_Kitiirenginiai14Apskaitosveikla1</vt:lpstr>
      <vt:lpstr>'Forma 7'!VAS076_F_Kitiirenginiai14Kitareguliuoja1</vt:lpstr>
      <vt:lpstr>VAS076_F_Kitiirenginiai14Kitareguliuoja1</vt:lpstr>
      <vt:lpstr>'Forma 7'!VAS076_F_Kitiirenginiai151IS</vt:lpstr>
      <vt:lpstr>VAS076_F_Kitiirenginiai151IS</vt:lpstr>
      <vt:lpstr>'Forma 7'!VAS076_F_Kitiirenginiai1531GeriamojoVandens</vt:lpstr>
      <vt:lpstr>VAS076_F_Kitiirenginiai1531GeriamojoVandens</vt:lpstr>
      <vt:lpstr>'Forma 7'!VAS076_F_Kitiirenginiai1532GeriamojoVandens</vt:lpstr>
      <vt:lpstr>VAS076_F_Kitiirenginiai1532GeriamojoVandens</vt:lpstr>
      <vt:lpstr>'Forma 7'!VAS076_F_Kitiirenginiai1533GeriamojoVandens</vt:lpstr>
      <vt:lpstr>VAS076_F_Kitiirenginiai1533GeriamojoVandens</vt:lpstr>
      <vt:lpstr>'Forma 7'!VAS076_F_Kitiirenginiai153IsViso</vt:lpstr>
      <vt:lpstr>VAS076_F_Kitiirenginiai153IsViso</vt:lpstr>
      <vt:lpstr>'Forma 7'!VAS076_F_Kitiirenginiai1541NuotekuSurinkimas</vt:lpstr>
      <vt:lpstr>VAS076_F_Kitiirenginiai1541NuotekuSurinkimas</vt:lpstr>
      <vt:lpstr>'Forma 7'!VAS076_F_Kitiirenginiai1542NuotekuValymas</vt:lpstr>
      <vt:lpstr>VAS076_F_Kitiirenginiai1542NuotekuValymas</vt:lpstr>
      <vt:lpstr>'Forma 7'!VAS076_F_Kitiirenginiai1543NuotekuDumblo</vt:lpstr>
      <vt:lpstr>VAS076_F_Kitiirenginiai1543NuotekuDumblo</vt:lpstr>
      <vt:lpstr>'Forma 7'!VAS076_F_Kitiirenginiai154IsViso</vt:lpstr>
      <vt:lpstr>VAS076_F_Kitiirenginiai154IsViso</vt:lpstr>
      <vt:lpstr>'Forma 7'!VAS076_F_Kitiirenginiai155PavirsiniuNuoteku</vt:lpstr>
      <vt:lpstr>VAS076_F_Kitiirenginiai155PavirsiniuNuoteku</vt:lpstr>
      <vt:lpstr>'Forma 7'!VAS076_F_Kitiirenginiai156KitosReguliuojamosios</vt:lpstr>
      <vt:lpstr>VAS076_F_Kitiirenginiai156KitosReguliuojamosios</vt:lpstr>
      <vt:lpstr>'Forma 7'!VAS076_F_Kitiirenginiai157KitosVeiklos</vt:lpstr>
      <vt:lpstr>VAS076_F_Kitiirenginiai157KitosVeiklos</vt:lpstr>
      <vt:lpstr>'Forma 7'!VAS076_F_Kitiirenginiai15Apskaitosveikla1</vt:lpstr>
      <vt:lpstr>VAS076_F_Kitiirenginiai15Apskaitosveikla1</vt:lpstr>
      <vt:lpstr>'Forma 7'!VAS076_F_Kitiirenginiai15Kitareguliuoja1</vt:lpstr>
      <vt:lpstr>VAS076_F_Kitiirenginiai15Kitareguliuoja1</vt:lpstr>
      <vt:lpstr>'Forma 7'!VAS076_F_Kitiirenginiai161IS</vt:lpstr>
      <vt:lpstr>VAS076_F_Kitiirenginiai161IS</vt:lpstr>
      <vt:lpstr>'Forma 7'!VAS076_F_Kitiirenginiai1631GeriamojoVandens</vt:lpstr>
      <vt:lpstr>VAS076_F_Kitiirenginiai1631GeriamojoVandens</vt:lpstr>
      <vt:lpstr>'Forma 7'!VAS076_F_Kitiirenginiai1632GeriamojoVandens</vt:lpstr>
      <vt:lpstr>VAS076_F_Kitiirenginiai1632GeriamojoVandens</vt:lpstr>
      <vt:lpstr>'Forma 7'!VAS076_F_Kitiirenginiai1633GeriamojoVandens</vt:lpstr>
      <vt:lpstr>VAS076_F_Kitiirenginiai1633GeriamojoVandens</vt:lpstr>
      <vt:lpstr>'Forma 7'!VAS076_F_Kitiirenginiai163IsViso</vt:lpstr>
      <vt:lpstr>VAS076_F_Kitiirenginiai163IsViso</vt:lpstr>
      <vt:lpstr>'Forma 7'!VAS076_F_Kitiirenginiai1641NuotekuSurinkimas</vt:lpstr>
      <vt:lpstr>VAS076_F_Kitiirenginiai1641NuotekuSurinkimas</vt:lpstr>
      <vt:lpstr>'Forma 7'!VAS076_F_Kitiirenginiai1642NuotekuValymas</vt:lpstr>
      <vt:lpstr>VAS076_F_Kitiirenginiai1642NuotekuValymas</vt:lpstr>
      <vt:lpstr>'Forma 7'!VAS076_F_Kitiirenginiai1643NuotekuDumblo</vt:lpstr>
      <vt:lpstr>VAS076_F_Kitiirenginiai1643NuotekuDumblo</vt:lpstr>
      <vt:lpstr>'Forma 7'!VAS076_F_Kitiirenginiai164IsViso</vt:lpstr>
      <vt:lpstr>VAS076_F_Kitiirenginiai164IsViso</vt:lpstr>
      <vt:lpstr>'Forma 7'!VAS076_F_Kitiirenginiai165PavirsiniuNuoteku</vt:lpstr>
      <vt:lpstr>VAS076_F_Kitiirenginiai165PavirsiniuNuoteku</vt:lpstr>
      <vt:lpstr>'Forma 7'!VAS076_F_Kitiirenginiai166KitosReguliuojamosios</vt:lpstr>
      <vt:lpstr>VAS076_F_Kitiirenginiai166KitosReguliuojamosios</vt:lpstr>
      <vt:lpstr>'Forma 7'!VAS076_F_Kitiirenginiai167KitosVeiklos</vt:lpstr>
      <vt:lpstr>VAS076_F_Kitiirenginiai167KitosVeiklos</vt:lpstr>
      <vt:lpstr>'Forma 7'!VAS076_F_Kitiirenginiai16Apskaitosveikla1</vt:lpstr>
      <vt:lpstr>VAS076_F_Kitiirenginiai16Apskaitosveikla1</vt:lpstr>
      <vt:lpstr>'Forma 7'!VAS076_F_Kitiirenginiai16Kitareguliuoja1</vt:lpstr>
      <vt:lpstr>VAS076_F_Kitiirenginiai16Kitareguliuoja1</vt:lpstr>
      <vt:lpstr>'Forma 7'!VAS076_F_Kitiirenginiai171IS</vt:lpstr>
      <vt:lpstr>VAS076_F_Kitiirenginiai171IS</vt:lpstr>
      <vt:lpstr>'Forma 7'!VAS076_F_Kitiirenginiai1731GeriamojoVandens</vt:lpstr>
      <vt:lpstr>VAS076_F_Kitiirenginiai1731GeriamojoVandens</vt:lpstr>
      <vt:lpstr>'Forma 7'!VAS076_F_Kitiirenginiai1732GeriamojoVandens</vt:lpstr>
      <vt:lpstr>VAS076_F_Kitiirenginiai1732GeriamojoVandens</vt:lpstr>
      <vt:lpstr>'Forma 7'!VAS076_F_Kitiirenginiai1733GeriamojoVandens</vt:lpstr>
      <vt:lpstr>VAS076_F_Kitiirenginiai1733GeriamojoVandens</vt:lpstr>
      <vt:lpstr>'Forma 7'!VAS076_F_Kitiirenginiai173IsViso</vt:lpstr>
      <vt:lpstr>VAS076_F_Kitiirenginiai173IsViso</vt:lpstr>
      <vt:lpstr>'Forma 7'!VAS076_F_Kitiirenginiai1741NuotekuSurinkimas</vt:lpstr>
      <vt:lpstr>VAS076_F_Kitiirenginiai1741NuotekuSurinkimas</vt:lpstr>
      <vt:lpstr>'Forma 7'!VAS076_F_Kitiirenginiai1742NuotekuValymas</vt:lpstr>
      <vt:lpstr>VAS076_F_Kitiirenginiai1742NuotekuValymas</vt:lpstr>
      <vt:lpstr>'Forma 7'!VAS076_F_Kitiirenginiai1743NuotekuDumblo</vt:lpstr>
      <vt:lpstr>VAS076_F_Kitiirenginiai1743NuotekuDumblo</vt:lpstr>
      <vt:lpstr>'Forma 7'!VAS076_F_Kitiirenginiai174IsViso</vt:lpstr>
      <vt:lpstr>VAS076_F_Kitiirenginiai174IsViso</vt:lpstr>
      <vt:lpstr>'Forma 7'!VAS076_F_Kitiirenginiai175PavirsiniuNuoteku</vt:lpstr>
      <vt:lpstr>VAS076_F_Kitiirenginiai175PavirsiniuNuoteku</vt:lpstr>
      <vt:lpstr>'Forma 7'!VAS076_F_Kitiirenginiai176KitosReguliuojamosios</vt:lpstr>
      <vt:lpstr>VAS076_F_Kitiirenginiai176KitosReguliuojamosios</vt:lpstr>
      <vt:lpstr>'Forma 7'!VAS076_F_Kitiirenginiai177KitosVeiklos</vt:lpstr>
      <vt:lpstr>VAS076_F_Kitiirenginiai177KitosVeiklos</vt:lpstr>
      <vt:lpstr>'Forma 7'!VAS076_F_Kitiirenginiai17Apskaitosveikla1</vt:lpstr>
      <vt:lpstr>VAS076_F_Kitiirenginiai17Apskaitosveikla1</vt:lpstr>
      <vt:lpstr>'Forma 7'!VAS076_F_Kitiirenginiai17Kitareguliuoja1</vt:lpstr>
      <vt:lpstr>VAS076_F_Kitiirenginiai17Kitareguliuoja1</vt:lpstr>
      <vt:lpstr>'Forma 7'!VAS076_F_Kitiirenginiai181IS</vt:lpstr>
      <vt:lpstr>VAS076_F_Kitiirenginiai181IS</vt:lpstr>
      <vt:lpstr>'Forma 7'!VAS076_F_Kitiirenginiai1831GeriamojoVandens</vt:lpstr>
      <vt:lpstr>VAS076_F_Kitiirenginiai1831GeriamojoVandens</vt:lpstr>
      <vt:lpstr>'Forma 7'!VAS076_F_Kitiirenginiai1832GeriamojoVandens</vt:lpstr>
      <vt:lpstr>VAS076_F_Kitiirenginiai1832GeriamojoVandens</vt:lpstr>
      <vt:lpstr>'Forma 7'!VAS076_F_Kitiirenginiai1833GeriamojoVandens</vt:lpstr>
      <vt:lpstr>VAS076_F_Kitiirenginiai1833GeriamojoVandens</vt:lpstr>
      <vt:lpstr>'Forma 7'!VAS076_F_Kitiirenginiai183IsViso</vt:lpstr>
      <vt:lpstr>VAS076_F_Kitiirenginiai183IsViso</vt:lpstr>
      <vt:lpstr>'Forma 7'!VAS076_F_Kitiirenginiai1841NuotekuSurinkimas</vt:lpstr>
      <vt:lpstr>VAS076_F_Kitiirenginiai1841NuotekuSurinkimas</vt:lpstr>
      <vt:lpstr>'Forma 7'!VAS076_F_Kitiirenginiai1842NuotekuValymas</vt:lpstr>
      <vt:lpstr>VAS076_F_Kitiirenginiai1842NuotekuValymas</vt:lpstr>
      <vt:lpstr>'Forma 7'!VAS076_F_Kitiirenginiai1843NuotekuDumblo</vt:lpstr>
      <vt:lpstr>VAS076_F_Kitiirenginiai1843NuotekuDumblo</vt:lpstr>
      <vt:lpstr>'Forma 7'!VAS076_F_Kitiirenginiai184IsViso</vt:lpstr>
      <vt:lpstr>VAS076_F_Kitiirenginiai184IsViso</vt:lpstr>
      <vt:lpstr>'Forma 7'!VAS076_F_Kitiirenginiai185PavirsiniuNuoteku</vt:lpstr>
      <vt:lpstr>VAS076_F_Kitiirenginiai185PavirsiniuNuoteku</vt:lpstr>
      <vt:lpstr>'Forma 7'!VAS076_F_Kitiirenginiai186KitosReguliuojamosios</vt:lpstr>
      <vt:lpstr>VAS076_F_Kitiirenginiai186KitosReguliuojamosios</vt:lpstr>
      <vt:lpstr>'Forma 7'!VAS076_F_Kitiirenginiai187KitosVeiklos</vt:lpstr>
      <vt:lpstr>VAS076_F_Kitiirenginiai187KitosVeiklos</vt:lpstr>
      <vt:lpstr>'Forma 7'!VAS076_F_Kitiirenginiai18Apskaitosveikla1</vt:lpstr>
      <vt:lpstr>VAS076_F_Kitiirenginiai18Apskaitosveikla1</vt:lpstr>
      <vt:lpstr>'Forma 7'!VAS076_F_Kitiirenginiai18Kitareguliuoja1</vt:lpstr>
      <vt:lpstr>VAS076_F_Kitiirenginiai18Kitareguliuoja1</vt:lpstr>
      <vt:lpstr>'Forma 7'!VAS076_F_Kitostransport61IS</vt:lpstr>
      <vt:lpstr>VAS076_F_Kitostransport61IS</vt:lpstr>
      <vt:lpstr>'Forma 7'!VAS076_F_Kitostransport631GeriamojoVandens</vt:lpstr>
      <vt:lpstr>VAS076_F_Kitostransport631GeriamojoVandens</vt:lpstr>
      <vt:lpstr>'Forma 7'!VAS076_F_Kitostransport632GeriamojoVandens</vt:lpstr>
      <vt:lpstr>VAS076_F_Kitostransport632GeriamojoVandens</vt:lpstr>
      <vt:lpstr>'Forma 7'!VAS076_F_Kitostransport633GeriamojoVandens</vt:lpstr>
      <vt:lpstr>VAS076_F_Kitostransport633GeriamojoVandens</vt:lpstr>
      <vt:lpstr>'Forma 7'!VAS076_F_Kitostransport63IsViso</vt:lpstr>
      <vt:lpstr>VAS076_F_Kitostransport63IsViso</vt:lpstr>
      <vt:lpstr>'Forma 7'!VAS076_F_Kitostransport641NuotekuSurinkimas</vt:lpstr>
      <vt:lpstr>VAS076_F_Kitostransport641NuotekuSurinkimas</vt:lpstr>
      <vt:lpstr>'Forma 7'!VAS076_F_Kitostransport642NuotekuValymas</vt:lpstr>
      <vt:lpstr>VAS076_F_Kitostransport642NuotekuValymas</vt:lpstr>
      <vt:lpstr>'Forma 7'!VAS076_F_Kitostransport643NuotekuDumblo</vt:lpstr>
      <vt:lpstr>VAS076_F_Kitostransport643NuotekuDumblo</vt:lpstr>
      <vt:lpstr>'Forma 7'!VAS076_F_Kitostransport64IsViso</vt:lpstr>
      <vt:lpstr>VAS076_F_Kitostransport64IsViso</vt:lpstr>
      <vt:lpstr>'Forma 7'!VAS076_F_Kitostransport65PavirsiniuNuoteku</vt:lpstr>
      <vt:lpstr>VAS076_F_Kitostransport65PavirsiniuNuoteku</vt:lpstr>
      <vt:lpstr>'Forma 7'!VAS076_F_Kitostransport66KitosReguliuojamosios</vt:lpstr>
      <vt:lpstr>VAS076_F_Kitostransport66KitosReguliuojamosios</vt:lpstr>
      <vt:lpstr>'Forma 7'!VAS076_F_Kitostransport67KitosVeiklos</vt:lpstr>
      <vt:lpstr>VAS076_F_Kitostransport67KitosVeiklos</vt:lpstr>
      <vt:lpstr>'Forma 7'!VAS076_F_Kitostransport6Apskaitosveikla1</vt:lpstr>
      <vt:lpstr>VAS076_F_Kitostransport6Apskaitosveikla1</vt:lpstr>
      <vt:lpstr>'Forma 7'!VAS076_F_Kitostransport6Kitareguliuoja1</vt:lpstr>
      <vt:lpstr>VAS076_F_Kitostransport6Kitareguliuoja1</vt:lpstr>
      <vt:lpstr>'Forma 7'!VAS076_F_Kitostransport71IS</vt:lpstr>
      <vt:lpstr>VAS076_F_Kitostransport71IS</vt:lpstr>
      <vt:lpstr>'Forma 7'!VAS076_F_Kitostransport731GeriamojoVandens</vt:lpstr>
      <vt:lpstr>VAS076_F_Kitostransport731GeriamojoVandens</vt:lpstr>
      <vt:lpstr>'Forma 7'!VAS076_F_Kitostransport732GeriamojoVandens</vt:lpstr>
      <vt:lpstr>VAS076_F_Kitostransport732GeriamojoVandens</vt:lpstr>
      <vt:lpstr>'Forma 7'!VAS076_F_Kitostransport733GeriamojoVandens</vt:lpstr>
      <vt:lpstr>VAS076_F_Kitostransport733GeriamojoVandens</vt:lpstr>
      <vt:lpstr>'Forma 7'!VAS076_F_Kitostransport73IsViso</vt:lpstr>
      <vt:lpstr>VAS076_F_Kitostransport73IsViso</vt:lpstr>
      <vt:lpstr>'Forma 7'!VAS076_F_Kitostransport741NuotekuSurinkimas</vt:lpstr>
      <vt:lpstr>VAS076_F_Kitostransport741NuotekuSurinkimas</vt:lpstr>
      <vt:lpstr>'Forma 7'!VAS076_F_Kitostransport742NuotekuValymas</vt:lpstr>
      <vt:lpstr>VAS076_F_Kitostransport742NuotekuValymas</vt:lpstr>
      <vt:lpstr>'Forma 7'!VAS076_F_Kitostransport743NuotekuDumblo</vt:lpstr>
      <vt:lpstr>VAS076_F_Kitostransport743NuotekuDumblo</vt:lpstr>
      <vt:lpstr>'Forma 7'!VAS076_F_Kitostransport74IsViso</vt:lpstr>
      <vt:lpstr>VAS076_F_Kitostransport74IsViso</vt:lpstr>
      <vt:lpstr>'Forma 7'!VAS076_F_Kitostransport75PavirsiniuNuoteku</vt:lpstr>
      <vt:lpstr>VAS076_F_Kitostransport75PavirsiniuNuoteku</vt:lpstr>
      <vt:lpstr>'Forma 7'!VAS076_F_Kitostransport76KitosReguliuojamosios</vt:lpstr>
      <vt:lpstr>VAS076_F_Kitostransport76KitosReguliuojamosios</vt:lpstr>
      <vt:lpstr>'Forma 7'!VAS076_F_Kitostransport77KitosVeiklos</vt:lpstr>
      <vt:lpstr>VAS076_F_Kitostransport77KitosVeiklos</vt:lpstr>
      <vt:lpstr>'Forma 7'!VAS076_F_Kitostransport7Apskaitosveikla1</vt:lpstr>
      <vt:lpstr>VAS076_F_Kitostransport7Apskaitosveikla1</vt:lpstr>
      <vt:lpstr>'Forma 7'!VAS076_F_Kitostransport7Kitareguliuoja1</vt:lpstr>
      <vt:lpstr>VAS076_F_Kitostransport7Kitareguliuoja1</vt:lpstr>
      <vt:lpstr>'Forma 7'!VAS076_F_Kitostransport81IS</vt:lpstr>
      <vt:lpstr>VAS076_F_Kitostransport81IS</vt:lpstr>
      <vt:lpstr>'Forma 7'!VAS076_F_Kitostransport831GeriamojoVandens</vt:lpstr>
      <vt:lpstr>VAS076_F_Kitostransport831GeriamojoVandens</vt:lpstr>
      <vt:lpstr>'Forma 7'!VAS076_F_Kitostransport832GeriamojoVandens</vt:lpstr>
      <vt:lpstr>VAS076_F_Kitostransport832GeriamojoVandens</vt:lpstr>
      <vt:lpstr>'Forma 7'!VAS076_F_Kitostransport833GeriamojoVandens</vt:lpstr>
      <vt:lpstr>VAS076_F_Kitostransport833GeriamojoVandens</vt:lpstr>
      <vt:lpstr>'Forma 7'!VAS076_F_Kitostransport83IsViso</vt:lpstr>
      <vt:lpstr>VAS076_F_Kitostransport83IsViso</vt:lpstr>
      <vt:lpstr>'Forma 7'!VAS076_F_Kitostransport841NuotekuSurinkimas</vt:lpstr>
      <vt:lpstr>VAS076_F_Kitostransport841NuotekuSurinkimas</vt:lpstr>
      <vt:lpstr>'Forma 7'!VAS076_F_Kitostransport842NuotekuValymas</vt:lpstr>
      <vt:lpstr>VAS076_F_Kitostransport842NuotekuValymas</vt:lpstr>
      <vt:lpstr>'Forma 7'!VAS076_F_Kitostransport843NuotekuDumblo</vt:lpstr>
      <vt:lpstr>VAS076_F_Kitostransport843NuotekuDumblo</vt:lpstr>
      <vt:lpstr>'Forma 7'!VAS076_F_Kitostransport84IsViso</vt:lpstr>
      <vt:lpstr>VAS076_F_Kitostransport84IsViso</vt:lpstr>
      <vt:lpstr>'Forma 7'!VAS076_F_Kitostransport85PavirsiniuNuoteku</vt:lpstr>
      <vt:lpstr>VAS076_F_Kitostransport85PavirsiniuNuoteku</vt:lpstr>
      <vt:lpstr>'Forma 7'!VAS076_F_Kitostransport86KitosReguliuojamosios</vt:lpstr>
      <vt:lpstr>VAS076_F_Kitostransport86KitosReguliuojamosios</vt:lpstr>
      <vt:lpstr>'Forma 7'!VAS076_F_Kitostransport87KitosVeiklos</vt:lpstr>
      <vt:lpstr>VAS076_F_Kitostransport87KitosVeiklos</vt:lpstr>
      <vt:lpstr>'Forma 7'!VAS076_F_Kitostransport8Apskaitosveikla1</vt:lpstr>
      <vt:lpstr>VAS076_F_Kitostransport8Apskaitosveikla1</vt:lpstr>
      <vt:lpstr>'Forma 7'!VAS076_F_Kitostransport8Kitareguliuoja1</vt:lpstr>
      <vt:lpstr>VAS076_F_Kitostransport8Kitareguliuoja1</vt:lpstr>
      <vt:lpstr>'Forma 7'!VAS076_F_Kitostransport91IS</vt:lpstr>
      <vt:lpstr>VAS076_F_Kitostransport91IS</vt:lpstr>
      <vt:lpstr>'Forma 7'!VAS076_F_Kitostransport931GeriamojoVandens</vt:lpstr>
      <vt:lpstr>VAS076_F_Kitostransport931GeriamojoVandens</vt:lpstr>
      <vt:lpstr>'Forma 7'!VAS076_F_Kitostransport932GeriamojoVandens</vt:lpstr>
      <vt:lpstr>VAS076_F_Kitostransport932GeriamojoVandens</vt:lpstr>
      <vt:lpstr>'Forma 7'!VAS076_F_Kitostransport933GeriamojoVandens</vt:lpstr>
      <vt:lpstr>VAS076_F_Kitostransport933GeriamojoVandens</vt:lpstr>
      <vt:lpstr>'Forma 7'!VAS076_F_Kitostransport93IsViso</vt:lpstr>
      <vt:lpstr>VAS076_F_Kitostransport93IsViso</vt:lpstr>
      <vt:lpstr>'Forma 7'!VAS076_F_Kitostransport941NuotekuSurinkimas</vt:lpstr>
      <vt:lpstr>VAS076_F_Kitostransport941NuotekuSurinkimas</vt:lpstr>
      <vt:lpstr>'Forma 7'!VAS076_F_Kitostransport942NuotekuValymas</vt:lpstr>
      <vt:lpstr>VAS076_F_Kitostransport942NuotekuValymas</vt:lpstr>
      <vt:lpstr>'Forma 7'!VAS076_F_Kitostransport943NuotekuDumblo</vt:lpstr>
      <vt:lpstr>VAS076_F_Kitostransport943NuotekuDumblo</vt:lpstr>
      <vt:lpstr>'Forma 7'!VAS076_F_Kitostransport94IsViso</vt:lpstr>
      <vt:lpstr>VAS076_F_Kitostransport94IsViso</vt:lpstr>
      <vt:lpstr>'Forma 7'!VAS076_F_Kitostransport95PavirsiniuNuoteku</vt:lpstr>
      <vt:lpstr>VAS076_F_Kitostransport95PavirsiniuNuoteku</vt:lpstr>
      <vt:lpstr>'Forma 7'!VAS076_F_Kitostransport96KitosReguliuojamosios</vt:lpstr>
      <vt:lpstr>VAS076_F_Kitostransport96KitosReguliuojamosios</vt:lpstr>
      <vt:lpstr>'Forma 7'!VAS076_F_Kitostransport97KitosVeiklos</vt:lpstr>
      <vt:lpstr>VAS076_F_Kitostransport97KitosVeiklos</vt:lpstr>
      <vt:lpstr>'Forma 7'!VAS076_F_Kitostransport9Apskaitosveikla1</vt:lpstr>
      <vt:lpstr>VAS076_F_Kitostransport9Apskaitosveikla1</vt:lpstr>
      <vt:lpstr>'Forma 7'!VAS076_F_Kitostransport9Kitareguliuoja1</vt:lpstr>
      <vt:lpstr>VAS076_F_Kitostransport9Kitareguliuoja1</vt:lpstr>
      <vt:lpstr>'Forma 7'!VAS076_F_Lengviejiautom61IS</vt:lpstr>
      <vt:lpstr>VAS076_F_Lengviejiautom61IS</vt:lpstr>
      <vt:lpstr>'Forma 7'!VAS076_F_Lengviejiautom631GeriamojoVandens</vt:lpstr>
      <vt:lpstr>VAS076_F_Lengviejiautom631GeriamojoVandens</vt:lpstr>
      <vt:lpstr>'Forma 7'!VAS076_F_Lengviejiautom632GeriamojoVandens</vt:lpstr>
      <vt:lpstr>VAS076_F_Lengviejiautom632GeriamojoVandens</vt:lpstr>
      <vt:lpstr>'Forma 7'!VAS076_F_Lengviejiautom633GeriamojoVandens</vt:lpstr>
      <vt:lpstr>VAS076_F_Lengviejiautom633GeriamojoVandens</vt:lpstr>
      <vt:lpstr>'Forma 7'!VAS076_F_Lengviejiautom63IsViso</vt:lpstr>
      <vt:lpstr>VAS076_F_Lengviejiautom63IsViso</vt:lpstr>
      <vt:lpstr>'Forma 7'!VAS076_F_Lengviejiautom641NuotekuSurinkimas</vt:lpstr>
      <vt:lpstr>VAS076_F_Lengviejiautom641NuotekuSurinkimas</vt:lpstr>
      <vt:lpstr>'Forma 7'!VAS076_F_Lengviejiautom642NuotekuValymas</vt:lpstr>
      <vt:lpstr>VAS076_F_Lengviejiautom642NuotekuValymas</vt:lpstr>
      <vt:lpstr>'Forma 7'!VAS076_F_Lengviejiautom643NuotekuDumblo</vt:lpstr>
      <vt:lpstr>VAS076_F_Lengviejiautom643NuotekuDumblo</vt:lpstr>
      <vt:lpstr>'Forma 7'!VAS076_F_Lengviejiautom64IsViso</vt:lpstr>
      <vt:lpstr>VAS076_F_Lengviejiautom64IsViso</vt:lpstr>
      <vt:lpstr>'Forma 7'!VAS076_F_Lengviejiautom65PavirsiniuNuoteku</vt:lpstr>
      <vt:lpstr>VAS076_F_Lengviejiautom65PavirsiniuNuoteku</vt:lpstr>
      <vt:lpstr>'Forma 7'!VAS076_F_Lengviejiautom66KitosReguliuojamosios</vt:lpstr>
      <vt:lpstr>VAS076_F_Lengviejiautom66KitosReguliuojamosios</vt:lpstr>
      <vt:lpstr>'Forma 7'!VAS076_F_Lengviejiautom67KitosVeiklos</vt:lpstr>
      <vt:lpstr>VAS076_F_Lengviejiautom67KitosVeiklos</vt:lpstr>
      <vt:lpstr>'Forma 7'!VAS076_F_Lengviejiautom6Apskaitosveikla1</vt:lpstr>
      <vt:lpstr>VAS076_F_Lengviejiautom6Apskaitosveikla1</vt:lpstr>
      <vt:lpstr>'Forma 7'!VAS076_F_Lengviejiautom6Kitareguliuoja1</vt:lpstr>
      <vt:lpstr>VAS076_F_Lengviejiautom6Kitareguliuoja1</vt:lpstr>
      <vt:lpstr>'Forma 7'!VAS076_F_Lengviejiautom71IS</vt:lpstr>
      <vt:lpstr>VAS076_F_Lengviejiautom71IS</vt:lpstr>
      <vt:lpstr>'Forma 7'!VAS076_F_Lengviejiautom731GeriamojoVandens</vt:lpstr>
      <vt:lpstr>VAS076_F_Lengviejiautom731GeriamojoVandens</vt:lpstr>
      <vt:lpstr>'Forma 7'!VAS076_F_Lengviejiautom732GeriamojoVandens</vt:lpstr>
      <vt:lpstr>VAS076_F_Lengviejiautom732GeriamojoVandens</vt:lpstr>
      <vt:lpstr>'Forma 7'!VAS076_F_Lengviejiautom733GeriamojoVandens</vt:lpstr>
      <vt:lpstr>VAS076_F_Lengviejiautom733GeriamojoVandens</vt:lpstr>
      <vt:lpstr>'Forma 7'!VAS076_F_Lengviejiautom73IsViso</vt:lpstr>
      <vt:lpstr>VAS076_F_Lengviejiautom73IsViso</vt:lpstr>
      <vt:lpstr>'Forma 7'!VAS076_F_Lengviejiautom741NuotekuSurinkimas</vt:lpstr>
      <vt:lpstr>VAS076_F_Lengviejiautom741NuotekuSurinkimas</vt:lpstr>
      <vt:lpstr>'Forma 7'!VAS076_F_Lengviejiautom742NuotekuValymas</vt:lpstr>
      <vt:lpstr>VAS076_F_Lengviejiautom742NuotekuValymas</vt:lpstr>
      <vt:lpstr>'Forma 7'!VAS076_F_Lengviejiautom743NuotekuDumblo</vt:lpstr>
      <vt:lpstr>VAS076_F_Lengviejiautom743NuotekuDumblo</vt:lpstr>
      <vt:lpstr>'Forma 7'!VAS076_F_Lengviejiautom74IsViso</vt:lpstr>
      <vt:lpstr>VAS076_F_Lengviejiautom74IsViso</vt:lpstr>
      <vt:lpstr>'Forma 7'!VAS076_F_Lengviejiautom75PavirsiniuNuoteku</vt:lpstr>
      <vt:lpstr>VAS076_F_Lengviejiautom75PavirsiniuNuoteku</vt:lpstr>
      <vt:lpstr>'Forma 7'!VAS076_F_Lengviejiautom76KitosReguliuojamosios</vt:lpstr>
      <vt:lpstr>VAS076_F_Lengviejiautom76KitosReguliuojamosios</vt:lpstr>
      <vt:lpstr>'Forma 7'!VAS076_F_Lengviejiautom77KitosVeiklos</vt:lpstr>
      <vt:lpstr>VAS076_F_Lengviejiautom77KitosVeiklos</vt:lpstr>
      <vt:lpstr>'Forma 7'!VAS076_F_Lengviejiautom7Apskaitosveikla1</vt:lpstr>
      <vt:lpstr>VAS076_F_Lengviejiautom7Apskaitosveikla1</vt:lpstr>
      <vt:lpstr>'Forma 7'!VAS076_F_Lengviejiautom7Kitareguliuoja1</vt:lpstr>
      <vt:lpstr>VAS076_F_Lengviejiautom7Kitareguliuoja1</vt:lpstr>
      <vt:lpstr>'Forma 7'!VAS076_F_Lengviejiautom81IS</vt:lpstr>
      <vt:lpstr>VAS076_F_Lengviejiautom81IS</vt:lpstr>
      <vt:lpstr>'Forma 7'!VAS076_F_Lengviejiautom831GeriamojoVandens</vt:lpstr>
      <vt:lpstr>VAS076_F_Lengviejiautom831GeriamojoVandens</vt:lpstr>
      <vt:lpstr>'Forma 7'!VAS076_F_Lengviejiautom832GeriamojoVandens</vt:lpstr>
      <vt:lpstr>VAS076_F_Lengviejiautom832GeriamojoVandens</vt:lpstr>
      <vt:lpstr>'Forma 7'!VAS076_F_Lengviejiautom833GeriamojoVandens</vt:lpstr>
      <vt:lpstr>VAS076_F_Lengviejiautom833GeriamojoVandens</vt:lpstr>
      <vt:lpstr>'Forma 7'!VAS076_F_Lengviejiautom83IsViso</vt:lpstr>
      <vt:lpstr>VAS076_F_Lengviejiautom83IsViso</vt:lpstr>
      <vt:lpstr>'Forma 7'!VAS076_F_Lengviejiautom841NuotekuSurinkimas</vt:lpstr>
      <vt:lpstr>VAS076_F_Lengviejiautom841NuotekuSurinkimas</vt:lpstr>
      <vt:lpstr>'Forma 7'!VAS076_F_Lengviejiautom842NuotekuValymas</vt:lpstr>
      <vt:lpstr>VAS076_F_Lengviejiautom842NuotekuValymas</vt:lpstr>
      <vt:lpstr>'Forma 7'!VAS076_F_Lengviejiautom843NuotekuDumblo</vt:lpstr>
      <vt:lpstr>VAS076_F_Lengviejiautom843NuotekuDumblo</vt:lpstr>
      <vt:lpstr>'Forma 7'!VAS076_F_Lengviejiautom84IsViso</vt:lpstr>
      <vt:lpstr>VAS076_F_Lengviejiautom84IsViso</vt:lpstr>
      <vt:lpstr>'Forma 7'!VAS076_F_Lengviejiautom85PavirsiniuNuoteku</vt:lpstr>
      <vt:lpstr>VAS076_F_Lengviejiautom85PavirsiniuNuoteku</vt:lpstr>
      <vt:lpstr>'Forma 7'!VAS076_F_Lengviejiautom86KitosReguliuojamosios</vt:lpstr>
      <vt:lpstr>VAS076_F_Lengviejiautom86KitosReguliuojamosios</vt:lpstr>
      <vt:lpstr>'Forma 7'!VAS076_F_Lengviejiautom87KitosVeiklos</vt:lpstr>
      <vt:lpstr>VAS076_F_Lengviejiautom87KitosVeiklos</vt:lpstr>
      <vt:lpstr>'Forma 7'!VAS076_F_Lengviejiautom8Apskaitosveikla1</vt:lpstr>
      <vt:lpstr>VAS076_F_Lengviejiautom8Apskaitosveikla1</vt:lpstr>
      <vt:lpstr>'Forma 7'!VAS076_F_Lengviejiautom8Kitareguliuoja1</vt:lpstr>
      <vt:lpstr>VAS076_F_Lengviejiautom8Kitareguliuoja1</vt:lpstr>
      <vt:lpstr>'Forma 7'!VAS076_F_Lengviejiautom91IS</vt:lpstr>
      <vt:lpstr>VAS076_F_Lengviejiautom91IS</vt:lpstr>
      <vt:lpstr>'Forma 7'!VAS076_F_Lengviejiautom931GeriamojoVandens</vt:lpstr>
      <vt:lpstr>VAS076_F_Lengviejiautom931GeriamojoVandens</vt:lpstr>
      <vt:lpstr>'Forma 7'!VAS076_F_Lengviejiautom932GeriamojoVandens</vt:lpstr>
      <vt:lpstr>VAS076_F_Lengviejiautom932GeriamojoVandens</vt:lpstr>
      <vt:lpstr>'Forma 7'!VAS076_F_Lengviejiautom933GeriamojoVandens</vt:lpstr>
      <vt:lpstr>VAS076_F_Lengviejiautom933GeriamojoVandens</vt:lpstr>
      <vt:lpstr>'Forma 7'!VAS076_F_Lengviejiautom93IsViso</vt:lpstr>
      <vt:lpstr>VAS076_F_Lengviejiautom93IsViso</vt:lpstr>
      <vt:lpstr>'Forma 7'!VAS076_F_Lengviejiautom941NuotekuSurinkimas</vt:lpstr>
      <vt:lpstr>VAS076_F_Lengviejiautom941NuotekuSurinkimas</vt:lpstr>
      <vt:lpstr>'Forma 7'!VAS076_F_Lengviejiautom942NuotekuValymas</vt:lpstr>
      <vt:lpstr>VAS076_F_Lengviejiautom942NuotekuValymas</vt:lpstr>
      <vt:lpstr>'Forma 7'!VAS076_F_Lengviejiautom943NuotekuDumblo</vt:lpstr>
      <vt:lpstr>VAS076_F_Lengviejiautom943NuotekuDumblo</vt:lpstr>
      <vt:lpstr>'Forma 7'!VAS076_F_Lengviejiautom94IsViso</vt:lpstr>
      <vt:lpstr>VAS076_F_Lengviejiautom94IsViso</vt:lpstr>
      <vt:lpstr>'Forma 7'!VAS076_F_Lengviejiautom95PavirsiniuNuoteku</vt:lpstr>
      <vt:lpstr>VAS076_F_Lengviejiautom95PavirsiniuNuoteku</vt:lpstr>
      <vt:lpstr>'Forma 7'!VAS076_F_Lengviejiautom96KitosReguliuojamosios</vt:lpstr>
      <vt:lpstr>VAS076_F_Lengviejiautom96KitosReguliuojamosios</vt:lpstr>
      <vt:lpstr>'Forma 7'!VAS076_F_Lengviejiautom97KitosVeiklos</vt:lpstr>
      <vt:lpstr>VAS076_F_Lengviejiautom97KitosVeiklos</vt:lpstr>
      <vt:lpstr>'Forma 7'!VAS076_F_Lengviejiautom9Apskaitosveikla1</vt:lpstr>
      <vt:lpstr>VAS076_F_Lengviejiautom9Apskaitosveikla1</vt:lpstr>
      <vt:lpstr>'Forma 7'!VAS076_F_Lengviejiautom9Kitareguliuoja1</vt:lpstr>
      <vt:lpstr>VAS076_F_Lengviejiautom9Kitareguliuoja1</vt:lpstr>
      <vt:lpstr>'Forma 7'!VAS076_F_Masinosiriranga61IS</vt:lpstr>
      <vt:lpstr>VAS076_F_Masinosiriranga61IS</vt:lpstr>
      <vt:lpstr>'Forma 7'!VAS076_F_Masinosiriranga631GeriamojoVandens</vt:lpstr>
      <vt:lpstr>VAS076_F_Masinosiriranga631GeriamojoVandens</vt:lpstr>
      <vt:lpstr>'Forma 7'!VAS076_F_Masinosiriranga632GeriamojoVandens</vt:lpstr>
      <vt:lpstr>VAS076_F_Masinosiriranga632GeriamojoVandens</vt:lpstr>
      <vt:lpstr>'Forma 7'!VAS076_F_Masinosiriranga633GeriamojoVandens</vt:lpstr>
      <vt:lpstr>VAS076_F_Masinosiriranga633GeriamojoVandens</vt:lpstr>
      <vt:lpstr>'Forma 7'!VAS076_F_Masinosiriranga63IsViso</vt:lpstr>
      <vt:lpstr>VAS076_F_Masinosiriranga63IsViso</vt:lpstr>
      <vt:lpstr>'Forma 7'!VAS076_F_Masinosiriranga641NuotekuSurinkimas</vt:lpstr>
      <vt:lpstr>VAS076_F_Masinosiriranga641NuotekuSurinkimas</vt:lpstr>
      <vt:lpstr>'Forma 7'!VAS076_F_Masinosiriranga642NuotekuValymas</vt:lpstr>
      <vt:lpstr>VAS076_F_Masinosiriranga642NuotekuValymas</vt:lpstr>
      <vt:lpstr>'Forma 7'!VAS076_F_Masinosiriranga643NuotekuDumblo</vt:lpstr>
      <vt:lpstr>VAS076_F_Masinosiriranga643NuotekuDumblo</vt:lpstr>
      <vt:lpstr>'Forma 7'!VAS076_F_Masinosiriranga64IsViso</vt:lpstr>
      <vt:lpstr>VAS076_F_Masinosiriranga64IsViso</vt:lpstr>
      <vt:lpstr>'Forma 7'!VAS076_F_Masinosiriranga65PavirsiniuNuoteku</vt:lpstr>
      <vt:lpstr>VAS076_F_Masinosiriranga65PavirsiniuNuoteku</vt:lpstr>
      <vt:lpstr>'Forma 7'!VAS076_F_Masinosiriranga66KitosReguliuojamosios</vt:lpstr>
      <vt:lpstr>VAS076_F_Masinosiriranga66KitosReguliuojamosios</vt:lpstr>
      <vt:lpstr>'Forma 7'!VAS076_F_Masinosiriranga67KitosVeiklos</vt:lpstr>
      <vt:lpstr>VAS076_F_Masinosiriranga67KitosVeiklos</vt:lpstr>
      <vt:lpstr>'Forma 7'!VAS076_F_Masinosiriranga6Apskaitosveikla1</vt:lpstr>
      <vt:lpstr>VAS076_F_Masinosiriranga6Apskaitosveikla1</vt:lpstr>
      <vt:lpstr>'Forma 7'!VAS076_F_Masinosiriranga6Kitareguliuoja1</vt:lpstr>
      <vt:lpstr>VAS076_F_Masinosiriranga6Kitareguliuoja1</vt:lpstr>
      <vt:lpstr>'Forma 7'!VAS076_F_Masinosiriranga71IS</vt:lpstr>
      <vt:lpstr>VAS076_F_Masinosiriranga71IS</vt:lpstr>
      <vt:lpstr>'Forma 7'!VAS076_F_Masinosiriranga731GeriamojoVandens</vt:lpstr>
      <vt:lpstr>VAS076_F_Masinosiriranga731GeriamojoVandens</vt:lpstr>
      <vt:lpstr>'Forma 7'!VAS076_F_Masinosiriranga732GeriamojoVandens</vt:lpstr>
      <vt:lpstr>VAS076_F_Masinosiriranga732GeriamojoVandens</vt:lpstr>
      <vt:lpstr>'Forma 7'!VAS076_F_Masinosiriranga733GeriamojoVandens</vt:lpstr>
      <vt:lpstr>VAS076_F_Masinosiriranga733GeriamojoVandens</vt:lpstr>
      <vt:lpstr>'Forma 7'!VAS076_F_Masinosiriranga73IsViso</vt:lpstr>
      <vt:lpstr>VAS076_F_Masinosiriranga73IsViso</vt:lpstr>
      <vt:lpstr>'Forma 7'!VAS076_F_Masinosiriranga741NuotekuSurinkimas</vt:lpstr>
      <vt:lpstr>VAS076_F_Masinosiriranga741NuotekuSurinkimas</vt:lpstr>
      <vt:lpstr>'Forma 7'!VAS076_F_Masinosiriranga742NuotekuValymas</vt:lpstr>
      <vt:lpstr>VAS076_F_Masinosiriranga742NuotekuValymas</vt:lpstr>
      <vt:lpstr>'Forma 7'!VAS076_F_Masinosiriranga743NuotekuDumblo</vt:lpstr>
      <vt:lpstr>VAS076_F_Masinosiriranga743NuotekuDumblo</vt:lpstr>
      <vt:lpstr>'Forma 7'!VAS076_F_Masinosiriranga74IsViso</vt:lpstr>
      <vt:lpstr>VAS076_F_Masinosiriranga74IsViso</vt:lpstr>
      <vt:lpstr>'Forma 7'!VAS076_F_Masinosiriranga75PavirsiniuNuoteku</vt:lpstr>
      <vt:lpstr>VAS076_F_Masinosiriranga75PavirsiniuNuoteku</vt:lpstr>
      <vt:lpstr>'Forma 7'!VAS076_F_Masinosiriranga76KitosReguliuojamosios</vt:lpstr>
      <vt:lpstr>VAS076_F_Masinosiriranga76KitosReguliuojamosios</vt:lpstr>
      <vt:lpstr>'Forma 7'!VAS076_F_Masinosiriranga77KitosVeiklos</vt:lpstr>
      <vt:lpstr>VAS076_F_Masinosiriranga77KitosVeiklos</vt:lpstr>
      <vt:lpstr>'Forma 7'!VAS076_F_Masinosiriranga7Apskaitosveikla1</vt:lpstr>
      <vt:lpstr>VAS076_F_Masinosiriranga7Apskaitosveikla1</vt:lpstr>
      <vt:lpstr>'Forma 7'!VAS076_F_Masinosiriranga7Kitareguliuoja1</vt:lpstr>
      <vt:lpstr>VAS076_F_Masinosiriranga7Kitareguliuoja1</vt:lpstr>
      <vt:lpstr>'Forma 7'!VAS076_F_Masinosiriranga81IS</vt:lpstr>
      <vt:lpstr>VAS076_F_Masinosiriranga81IS</vt:lpstr>
      <vt:lpstr>'Forma 7'!VAS076_F_Masinosiriranga831GeriamojoVandens</vt:lpstr>
      <vt:lpstr>VAS076_F_Masinosiriranga831GeriamojoVandens</vt:lpstr>
      <vt:lpstr>'Forma 7'!VAS076_F_Masinosiriranga832GeriamojoVandens</vt:lpstr>
      <vt:lpstr>VAS076_F_Masinosiriranga832GeriamojoVandens</vt:lpstr>
      <vt:lpstr>'Forma 7'!VAS076_F_Masinosiriranga833GeriamojoVandens</vt:lpstr>
      <vt:lpstr>VAS076_F_Masinosiriranga833GeriamojoVandens</vt:lpstr>
      <vt:lpstr>'Forma 7'!VAS076_F_Masinosiriranga83IsViso</vt:lpstr>
      <vt:lpstr>VAS076_F_Masinosiriranga83IsViso</vt:lpstr>
      <vt:lpstr>'Forma 7'!VAS076_F_Masinosiriranga841NuotekuSurinkimas</vt:lpstr>
      <vt:lpstr>VAS076_F_Masinosiriranga841NuotekuSurinkimas</vt:lpstr>
      <vt:lpstr>'Forma 7'!VAS076_F_Masinosiriranga842NuotekuValymas</vt:lpstr>
      <vt:lpstr>VAS076_F_Masinosiriranga842NuotekuValymas</vt:lpstr>
      <vt:lpstr>'Forma 7'!VAS076_F_Masinosiriranga843NuotekuDumblo</vt:lpstr>
      <vt:lpstr>VAS076_F_Masinosiriranga843NuotekuDumblo</vt:lpstr>
      <vt:lpstr>'Forma 7'!VAS076_F_Masinosiriranga84IsViso</vt:lpstr>
      <vt:lpstr>VAS076_F_Masinosiriranga84IsViso</vt:lpstr>
      <vt:lpstr>'Forma 7'!VAS076_F_Masinosiriranga85PavirsiniuNuoteku</vt:lpstr>
      <vt:lpstr>VAS076_F_Masinosiriranga85PavirsiniuNuoteku</vt:lpstr>
      <vt:lpstr>'Forma 7'!VAS076_F_Masinosiriranga86KitosReguliuojamosios</vt:lpstr>
      <vt:lpstr>VAS076_F_Masinosiriranga86KitosReguliuojamosios</vt:lpstr>
      <vt:lpstr>'Forma 7'!VAS076_F_Masinosiriranga87KitosVeiklos</vt:lpstr>
      <vt:lpstr>VAS076_F_Masinosiriranga87KitosVeiklos</vt:lpstr>
      <vt:lpstr>'Forma 7'!VAS076_F_Masinosiriranga8Apskaitosveikla1</vt:lpstr>
      <vt:lpstr>VAS076_F_Masinosiriranga8Apskaitosveikla1</vt:lpstr>
      <vt:lpstr>'Forma 7'!VAS076_F_Masinosiriranga8Kitareguliuoja1</vt:lpstr>
      <vt:lpstr>VAS076_F_Masinosiriranga8Kitareguliuoja1</vt:lpstr>
      <vt:lpstr>'Forma 7'!VAS076_F_Masinosiriranga91IS</vt:lpstr>
      <vt:lpstr>VAS076_F_Masinosiriranga91IS</vt:lpstr>
      <vt:lpstr>'Forma 7'!VAS076_F_Masinosiriranga931GeriamojoVandens</vt:lpstr>
      <vt:lpstr>VAS076_F_Masinosiriranga931GeriamojoVandens</vt:lpstr>
      <vt:lpstr>'Forma 7'!VAS076_F_Masinosiriranga932GeriamojoVandens</vt:lpstr>
      <vt:lpstr>VAS076_F_Masinosiriranga932GeriamojoVandens</vt:lpstr>
      <vt:lpstr>'Forma 7'!VAS076_F_Masinosiriranga933GeriamojoVandens</vt:lpstr>
      <vt:lpstr>VAS076_F_Masinosiriranga933GeriamojoVandens</vt:lpstr>
      <vt:lpstr>'Forma 7'!VAS076_F_Masinosiriranga93IsViso</vt:lpstr>
      <vt:lpstr>VAS076_F_Masinosiriranga93IsViso</vt:lpstr>
      <vt:lpstr>'Forma 7'!VAS076_F_Masinosiriranga941NuotekuSurinkimas</vt:lpstr>
      <vt:lpstr>VAS076_F_Masinosiriranga941NuotekuSurinkimas</vt:lpstr>
      <vt:lpstr>'Forma 7'!VAS076_F_Masinosiriranga942NuotekuValymas</vt:lpstr>
      <vt:lpstr>VAS076_F_Masinosiriranga942NuotekuValymas</vt:lpstr>
      <vt:lpstr>'Forma 7'!VAS076_F_Masinosiriranga943NuotekuDumblo</vt:lpstr>
      <vt:lpstr>VAS076_F_Masinosiriranga943NuotekuDumblo</vt:lpstr>
      <vt:lpstr>'Forma 7'!VAS076_F_Masinosiriranga94IsViso</vt:lpstr>
      <vt:lpstr>VAS076_F_Masinosiriranga94IsViso</vt:lpstr>
      <vt:lpstr>'Forma 7'!VAS076_F_Masinosiriranga95PavirsiniuNuoteku</vt:lpstr>
      <vt:lpstr>VAS076_F_Masinosiriranga95PavirsiniuNuoteku</vt:lpstr>
      <vt:lpstr>'Forma 7'!VAS076_F_Masinosiriranga96KitosReguliuojamosios</vt:lpstr>
      <vt:lpstr>VAS076_F_Masinosiriranga96KitosReguliuojamosios</vt:lpstr>
      <vt:lpstr>'Forma 7'!VAS076_F_Masinosiriranga97KitosVeiklos</vt:lpstr>
      <vt:lpstr>VAS076_F_Masinosiriranga97KitosVeiklos</vt:lpstr>
      <vt:lpstr>'Forma 7'!VAS076_F_Masinosiriranga9Apskaitosveikla1</vt:lpstr>
      <vt:lpstr>VAS076_F_Masinosiriranga9Apskaitosveikla1</vt:lpstr>
      <vt:lpstr>'Forma 7'!VAS076_F_Masinosiriranga9Kitareguliuoja1</vt:lpstr>
      <vt:lpstr>VAS076_F_Masinosiriranga9Kitareguliuoja1</vt:lpstr>
      <vt:lpstr>'Forma 7'!VAS076_F_Nematerialusis61IS</vt:lpstr>
      <vt:lpstr>VAS076_F_Nematerialusis61IS</vt:lpstr>
      <vt:lpstr>'Forma 7'!VAS076_F_Nematerialusis631GeriamojoVandens</vt:lpstr>
      <vt:lpstr>VAS076_F_Nematerialusis631GeriamojoVandens</vt:lpstr>
      <vt:lpstr>'Forma 7'!VAS076_F_Nematerialusis632GeriamojoVandens</vt:lpstr>
      <vt:lpstr>VAS076_F_Nematerialusis632GeriamojoVandens</vt:lpstr>
      <vt:lpstr>'Forma 7'!VAS076_F_Nematerialusis633GeriamojoVandens</vt:lpstr>
      <vt:lpstr>VAS076_F_Nematerialusis633GeriamojoVandens</vt:lpstr>
      <vt:lpstr>'Forma 7'!VAS076_F_Nematerialusis63IsViso</vt:lpstr>
      <vt:lpstr>VAS076_F_Nematerialusis63IsViso</vt:lpstr>
      <vt:lpstr>'Forma 7'!VAS076_F_Nematerialusis641NuotekuSurinkimas</vt:lpstr>
      <vt:lpstr>VAS076_F_Nematerialusis641NuotekuSurinkimas</vt:lpstr>
      <vt:lpstr>'Forma 7'!VAS076_F_Nematerialusis642NuotekuValymas</vt:lpstr>
      <vt:lpstr>VAS076_F_Nematerialusis642NuotekuValymas</vt:lpstr>
      <vt:lpstr>'Forma 7'!VAS076_F_Nematerialusis643NuotekuDumblo</vt:lpstr>
      <vt:lpstr>VAS076_F_Nematerialusis643NuotekuDumblo</vt:lpstr>
      <vt:lpstr>'Forma 7'!VAS076_F_Nematerialusis64IsViso</vt:lpstr>
      <vt:lpstr>VAS076_F_Nematerialusis64IsViso</vt:lpstr>
      <vt:lpstr>'Forma 7'!VAS076_F_Nematerialusis65PavirsiniuNuoteku</vt:lpstr>
      <vt:lpstr>VAS076_F_Nematerialusis65PavirsiniuNuoteku</vt:lpstr>
      <vt:lpstr>'Forma 7'!VAS076_F_Nematerialusis66KitosReguliuojamosios</vt:lpstr>
      <vt:lpstr>VAS076_F_Nematerialusis66KitosReguliuojamosios</vt:lpstr>
      <vt:lpstr>'Forma 7'!VAS076_F_Nematerialusis67KitosVeiklos</vt:lpstr>
      <vt:lpstr>VAS076_F_Nematerialusis67KitosVeiklos</vt:lpstr>
      <vt:lpstr>'Forma 7'!VAS076_F_Nematerialusis6Apskaitosveikla1</vt:lpstr>
      <vt:lpstr>VAS076_F_Nematerialusis6Apskaitosveikla1</vt:lpstr>
      <vt:lpstr>'Forma 7'!VAS076_F_Nematerialusis6Kitareguliuoja1</vt:lpstr>
      <vt:lpstr>VAS076_F_Nematerialusis6Kitareguliuoja1</vt:lpstr>
      <vt:lpstr>'Forma 7'!VAS076_F_Nematerialusis71IS</vt:lpstr>
      <vt:lpstr>VAS076_F_Nematerialusis71IS</vt:lpstr>
      <vt:lpstr>'Forma 7'!VAS076_F_Nematerialusis731GeriamojoVandens</vt:lpstr>
      <vt:lpstr>VAS076_F_Nematerialusis731GeriamojoVandens</vt:lpstr>
      <vt:lpstr>'Forma 7'!VAS076_F_Nematerialusis732GeriamojoVandens</vt:lpstr>
      <vt:lpstr>VAS076_F_Nematerialusis732GeriamojoVandens</vt:lpstr>
      <vt:lpstr>'Forma 7'!VAS076_F_Nematerialusis733GeriamojoVandens</vt:lpstr>
      <vt:lpstr>VAS076_F_Nematerialusis733GeriamojoVandens</vt:lpstr>
      <vt:lpstr>'Forma 7'!VAS076_F_Nematerialusis73IsViso</vt:lpstr>
      <vt:lpstr>VAS076_F_Nematerialusis73IsViso</vt:lpstr>
      <vt:lpstr>'Forma 7'!VAS076_F_Nematerialusis741NuotekuSurinkimas</vt:lpstr>
      <vt:lpstr>VAS076_F_Nematerialusis741NuotekuSurinkimas</vt:lpstr>
      <vt:lpstr>'Forma 7'!VAS076_F_Nematerialusis742NuotekuValymas</vt:lpstr>
      <vt:lpstr>VAS076_F_Nematerialusis742NuotekuValymas</vt:lpstr>
      <vt:lpstr>'Forma 7'!VAS076_F_Nematerialusis743NuotekuDumblo</vt:lpstr>
      <vt:lpstr>VAS076_F_Nematerialusis743NuotekuDumblo</vt:lpstr>
      <vt:lpstr>'Forma 7'!VAS076_F_Nematerialusis74IsViso</vt:lpstr>
      <vt:lpstr>VAS076_F_Nematerialusis74IsViso</vt:lpstr>
      <vt:lpstr>'Forma 7'!VAS076_F_Nematerialusis75PavirsiniuNuoteku</vt:lpstr>
      <vt:lpstr>VAS076_F_Nematerialusis75PavirsiniuNuoteku</vt:lpstr>
      <vt:lpstr>'Forma 7'!VAS076_F_Nematerialusis76KitosReguliuojamosios</vt:lpstr>
      <vt:lpstr>VAS076_F_Nematerialusis76KitosReguliuojamosios</vt:lpstr>
      <vt:lpstr>'Forma 7'!VAS076_F_Nematerialusis77KitosVeiklos</vt:lpstr>
      <vt:lpstr>VAS076_F_Nematerialusis77KitosVeiklos</vt:lpstr>
      <vt:lpstr>'Forma 7'!VAS076_F_Nematerialusis7Apskaitosveikla1</vt:lpstr>
      <vt:lpstr>VAS076_F_Nematerialusis7Apskaitosveikla1</vt:lpstr>
      <vt:lpstr>'Forma 7'!VAS076_F_Nematerialusis7Kitareguliuoja1</vt:lpstr>
      <vt:lpstr>VAS076_F_Nematerialusis7Kitareguliuoja1</vt:lpstr>
      <vt:lpstr>'Forma 7'!VAS076_F_Nematerialusis81IS</vt:lpstr>
      <vt:lpstr>VAS076_F_Nematerialusis81IS</vt:lpstr>
      <vt:lpstr>'Forma 7'!VAS076_F_Nematerialusis831GeriamojoVandens</vt:lpstr>
      <vt:lpstr>VAS076_F_Nematerialusis831GeriamojoVandens</vt:lpstr>
      <vt:lpstr>'Forma 7'!VAS076_F_Nematerialusis832GeriamojoVandens</vt:lpstr>
      <vt:lpstr>VAS076_F_Nematerialusis832GeriamojoVandens</vt:lpstr>
      <vt:lpstr>'Forma 7'!VAS076_F_Nematerialusis833GeriamojoVandens</vt:lpstr>
      <vt:lpstr>VAS076_F_Nematerialusis833GeriamojoVandens</vt:lpstr>
      <vt:lpstr>'Forma 7'!VAS076_F_Nematerialusis83IsViso</vt:lpstr>
      <vt:lpstr>VAS076_F_Nematerialusis83IsViso</vt:lpstr>
      <vt:lpstr>'Forma 7'!VAS076_F_Nematerialusis841NuotekuSurinkimas</vt:lpstr>
      <vt:lpstr>VAS076_F_Nematerialusis841NuotekuSurinkimas</vt:lpstr>
      <vt:lpstr>'Forma 7'!VAS076_F_Nematerialusis842NuotekuValymas</vt:lpstr>
      <vt:lpstr>VAS076_F_Nematerialusis842NuotekuValymas</vt:lpstr>
      <vt:lpstr>'Forma 7'!VAS076_F_Nematerialusis843NuotekuDumblo</vt:lpstr>
      <vt:lpstr>VAS076_F_Nematerialusis843NuotekuDumblo</vt:lpstr>
      <vt:lpstr>'Forma 7'!VAS076_F_Nematerialusis84IsViso</vt:lpstr>
      <vt:lpstr>VAS076_F_Nematerialusis84IsViso</vt:lpstr>
      <vt:lpstr>'Forma 7'!VAS076_F_Nematerialusis85PavirsiniuNuoteku</vt:lpstr>
      <vt:lpstr>VAS076_F_Nematerialusis85PavirsiniuNuoteku</vt:lpstr>
      <vt:lpstr>'Forma 7'!VAS076_F_Nematerialusis86KitosReguliuojamosios</vt:lpstr>
      <vt:lpstr>VAS076_F_Nematerialusis86KitosReguliuojamosios</vt:lpstr>
      <vt:lpstr>'Forma 7'!VAS076_F_Nematerialusis87KitosVeiklos</vt:lpstr>
      <vt:lpstr>VAS076_F_Nematerialusis87KitosVeiklos</vt:lpstr>
      <vt:lpstr>'Forma 7'!VAS076_F_Nematerialusis8Apskaitosveikla1</vt:lpstr>
      <vt:lpstr>VAS076_F_Nematerialusis8Apskaitosveikla1</vt:lpstr>
      <vt:lpstr>'Forma 7'!VAS076_F_Nematerialusis8Kitareguliuoja1</vt:lpstr>
      <vt:lpstr>VAS076_F_Nematerialusis8Kitareguliuoja1</vt:lpstr>
      <vt:lpstr>'Forma 7'!VAS076_F_Nematerialusis91IS</vt:lpstr>
      <vt:lpstr>VAS076_F_Nematerialusis91IS</vt:lpstr>
      <vt:lpstr>'Forma 7'!VAS076_F_Nematerialusis931GeriamojoVandens</vt:lpstr>
      <vt:lpstr>VAS076_F_Nematerialusis931GeriamojoVandens</vt:lpstr>
      <vt:lpstr>'Forma 7'!VAS076_F_Nematerialusis932GeriamojoVandens</vt:lpstr>
      <vt:lpstr>VAS076_F_Nematerialusis932GeriamojoVandens</vt:lpstr>
      <vt:lpstr>'Forma 7'!VAS076_F_Nematerialusis933GeriamojoVandens</vt:lpstr>
      <vt:lpstr>VAS076_F_Nematerialusis933GeriamojoVandens</vt:lpstr>
      <vt:lpstr>'Forma 7'!VAS076_F_Nematerialusis93IsViso</vt:lpstr>
      <vt:lpstr>VAS076_F_Nematerialusis93IsViso</vt:lpstr>
      <vt:lpstr>'Forma 7'!VAS076_F_Nematerialusis941NuotekuSurinkimas</vt:lpstr>
      <vt:lpstr>VAS076_F_Nematerialusis941NuotekuSurinkimas</vt:lpstr>
      <vt:lpstr>'Forma 7'!VAS076_F_Nematerialusis942NuotekuValymas</vt:lpstr>
      <vt:lpstr>VAS076_F_Nematerialusis942NuotekuValymas</vt:lpstr>
      <vt:lpstr>'Forma 7'!VAS076_F_Nematerialusis943NuotekuDumblo</vt:lpstr>
      <vt:lpstr>VAS076_F_Nematerialusis943NuotekuDumblo</vt:lpstr>
      <vt:lpstr>'Forma 7'!VAS076_F_Nematerialusis94IsViso</vt:lpstr>
      <vt:lpstr>VAS076_F_Nematerialusis94IsViso</vt:lpstr>
      <vt:lpstr>'Forma 7'!VAS076_F_Nematerialusis95PavirsiniuNuoteku</vt:lpstr>
      <vt:lpstr>VAS076_F_Nematerialusis95PavirsiniuNuoteku</vt:lpstr>
      <vt:lpstr>'Forma 7'!VAS076_F_Nematerialusis96KitosReguliuojamosios</vt:lpstr>
      <vt:lpstr>VAS076_F_Nematerialusis96KitosReguliuojamosios</vt:lpstr>
      <vt:lpstr>'Forma 7'!VAS076_F_Nematerialusis97KitosVeiklos</vt:lpstr>
      <vt:lpstr>VAS076_F_Nematerialusis97KitosVeiklos</vt:lpstr>
      <vt:lpstr>'Forma 7'!VAS076_F_Nematerialusis9Apskaitosveikla1</vt:lpstr>
      <vt:lpstr>VAS076_F_Nematerialusis9Apskaitosveikla1</vt:lpstr>
      <vt:lpstr>'Forma 7'!VAS076_F_Nematerialusis9Kitareguliuoja1</vt:lpstr>
      <vt:lpstr>VAS076_F_Nematerialusis9Kitareguliuoja1</vt:lpstr>
      <vt:lpstr>'Forma 7'!VAS076_F_Netiesiogiaipa31IS</vt:lpstr>
      <vt:lpstr>VAS076_F_Netiesiogiaipa31IS</vt:lpstr>
      <vt:lpstr>'Forma 7'!VAS076_F_Netiesiogiaipa331GeriamojoVandens</vt:lpstr>
      <vt:lpstr>VAS076_F_Netiesiogiaipa331GeriamojoVandens</vt:lpstr>
      <vt:lpstr>'Forma 7'!VAS076_F_Netiesiogiaipa332GeriamojoVandens</vt:lpstr>
      <vt:lpstr>VAS076_F_Netiesiogiaipa332GeriamojoVandens</vt:lpstr>
      <vt:lpstr>'Forma 7'!VAS076_F_Netiesiogiaipa333GeriamojoVandens</vt:lpstr>
      <vt:lpstr>VAS076_F_Netiesiogiaipa333GeriamojoVandens</vt:lpstr>
      <vt:lpstr>'Forma 7'!VAS076_F_Netiesiogiaipa33IsViso</vt:lpstr>
      <vt:lpstr>VAS076_F_Netiesiogiaipa33IsViso</vt:lpstr>
      <vt:lpstr>'Forma 7'!VAS076_F_Netiesiogiaipa341NuotekuSurinkimas</vt:lpstr>
      <vt:lpstr>VAS076_F_Netiesiogiaipa341NuotekuSurinkimas</vt:lpstr>
      <vt:lpstr>'Forma 7'!VAS076_F_Netiesiogiaipa342NuotekuValymas</vt:lpstr>
      <vt:lpstr>VAS076_F_Netiesiogiaipa342NuotekuValymas</vt:lpstr>
      <vt:lpstr>'Forma 7'!VAS076_F_Netiesiogiaipa343NuotekuDumblo</vt:lpstr>
      <vt:lpstr>VAS076_F_Netiesiogiaipa343NuotekuDumblo</vt:lpstr>
      <vt:lpstr>'Forma 7'!VAS076_F_Netiesiogiaipa34IsViso</vt:lpstr>
      <vt:lpstr>VAS076_F_Netiesiogiaipa34IsViso</vt:lpstr>
      <vt:lpstr>'Forma 7'!VAS076_F_Netiesiogiaipa35PavirsiniuNuoteku</vt:lpstr>
      <vt:lpstr>VAS076_F_Netiesiogiaipa35PavirsiniuNuoteku</vt:lpstr>
      <vt:lpstr>'Forma 7'!VAS076_F_Netiesiogiaipa36KitosReguliuojamosios</vt:lpstr>
      <vt:lpstr>VAS076_F_Netiesiogiaipa36KitosReguliuojamosios</vt:lpstr>
      <vt:lpstr>'Forma 7'!VAS076_F_Netiesiogiaipa37KitosVeiklos</vt:lpstr>
      <vt:lpstr>VAS076_F_Netiesiogiaipa37KitosVeiklos</vt:lpstr>
      <vt:lpstr>'Forma 7'!VAS076_F_Netiesiogiaipa3Apskaitosveikla1</vt:lpstr>
      <vt:lpstr>VAS076_F_Netiesiogiaipa3Apskaitosveikla1</vt:lpstr>
      <vt:lpstr>'Forma 7'!VAS076_F_Netiesiogiaipa3Kitareguliuoja1</vt:lpstr>
      <vt:lpstr>VAS076_F_Netiesiogiaipa3Kitareguliuoja1</vt:lpstr>
      <vt:lpstr>'Forma 7'!VAS076_F_Nuotekuirdumbl51IS</vt:lpstr>
      <vt:lpstr>VAS076_F_Nuotekuirdumbl51IS</vt:lpstr>
      <vt:lpstr>'Forma 7'!VAS076_F_Nuotekuirdumbl531GeriamojoVandens</vt:lpstr>
      <vt:lpstr>VAS076_F_Nuotekuirdumbl531GeriamojoVandens</vt:lpstr>
      <vt:lpstr>'Forma 7'!VAS076_F_Nuotekuirdumbl532GeriamojoVandens</vt:lpstr>
      <vt:lpstr>VAS076_F_Nuotekuirdumbl532GeriamojoVandens</vt:lpstr>
      <vt:lpstr>'Forma 7'!VAS076_F_Nuotekuirdumbl533GeriamojoVandens</vt:lpstr>
      <vt:lpstr>VAS076_F_Nuotekuirdumbl533GeriamojoVandens</vt:lpstr>
      <vt:lpstr>'Forma 7'!VAS076_F_Nuotekuirdumbl53IsViso</vt:lpstr>
      <vt:lpstr>VAS076_F_Nuotekuirdumbl53IsViso</vt:lpstr>
      <vt:lpstr>'Forma 7'!VAS076_F_Nuotekuirdumbl541NuotekuSurinkimas</vt:lpstr>
      <vt:lpstr>VAS076_F_Nuotekuirdumbl541NuotekuSurinkimas</vt:lpstr>
      <vt:lpstr>'Forma 7'!VAS076_F_Nuotekuirdumbl542NuotekuValymas</vt:lpstr>
      <vt:lpstr>VAS076_F_Nuotekuirdumbl542NuotekuValymas</vt:lpstr>
      <vt:lpstr>'Forma 7'!VAS076_F_Nuotekuirdumbl543NuotekuDumblo</vt:lpstr>
      <vt:lpstr>VAS076_F_Nuotekuirdumbl543NuotekuDumblo</vt:lpstr>
      <vt:lpstr>'Forma 7'!VAS076_F_Nuotekuirdumbl54IsViso</vt:lpstr>
      <vt:lpstr>VAS076_F_Nuotekuirdumbl54IsViso</vt:lpstr>
      <vt:lpstr>'Forma 7'!VAS076_F_Nuotekuirdumbl55PavirsiniuNuoteku</vt:lpstr>
      <vt:lpstr>VAS076_F_Nuotekuirdumbl55PavirsiniuNuoteku</vt:lpstr>
      <vt:lpstr>'Forma 7'!VAS076_F_Nuotekuirdumbl56KitosReguliuojamosios</vt:lpstr>
      <vt:lpstr>VAS076_F_Nuotekuirdumbl56KitosReguliuojamosios</vt:lpstr>
      <vt:lpstr>'Forma 7'!VAS076_F_Nuotekuirdumbl57KitosVeiklos</vt:lpstr>
      <vt:lpstr>VAS076_F_Nuotekuirdumbl57KitosVeiklos</vt:lpstr>
      <vt:lpstr>'Forma 7'!VAS076_F_Nuotekuirdumbl5Apskaitosveikla1</vt:lpstr>
      <vt:lpstr>VAS076_F_Nuotekuirdumbl5Apskaitosveikla1</vt:lpstr>
      <vt:lpstr>'Forma 7'!VAS076_F_Nuotekuirdumbl5Kitareguliuoja1</vt:lpstr>
      <vt:lpstr>VAS076_F_Nuotekuirdumbl5Kitareguliuoja1</vt:lpstr>
      <vt:lpstr>'Forma 7'!VAS076_F_Nuotekuirdumbl61IS</vt:lpstr>
      <vt:lpstr>VAS076_F_Nuotekuirdumbl61IS</vt:lpstr>
      <vt:lpstr>'Forma 7'!VAS076_F_Nuotekuirdumbl631GeriamojoVandens</vt:lpstr>
      <vt:lpstr>VAS076_F_Nuotekuirdumbl631GeriamojoVandens</vt:lpstr>
      <vt:lpstr>'Forma 7'!VAS076_F_Nuotekuirdumbl632GeriamojoVandens</vt:lpstr>
      <vt:lpstr>VAS076_F_Nuotekuirdumbl632GeriamojoVandens</vt:lpstr>
      <vt:lpstr>'Forma 7'!VAS076_F_Nuotekuirdumbl633GeriamojoVandens</vt:lpstr>
      <vt:lpstr>VAS076_F_Nuotekuirdumbl633GeriamojoVandens</vt:lpstr>
      <vt:lpstr>'Forma 7'!VAS076_F_Nuotekuirdumbl63IsViso</vt:lpstr>
      <vt:lpstr>VAS076_F_Nuotekuirdumbl63IsViso</vt:lpstr>
      <vt:lpstr>'Forma 7'!VAS076_F_Nuotekuirdumbl641NuotekuSurinkimas</vt:lpstr>
      <vt:lpstr>VAS076_F_Nuotekuirdumbl641NuotekuSurinkimas</vt:lpstr>
      <vt:lpstr>'Forma 7'!VAS076_F_Nuotekuirdumbl642NuotekuValymas</vt:lpstr>
      <vt:lpstr>VAS076_F_Nuotekuirdumbl642NuotekuValymas</vt:lpstr>
      <vt:lpstr>'Forma 7'!VAS076_F_Nuotekuirdumbl643NuotekuDumblo</vt:lpstr>
      <vt:lpstr>VAS076_F_Nuotekuirdumbl643NuotekuDumblo</vt:lpstr>
      <vt:lpstr>'Forma 7'!VAS076_F_Nuotekuirdumbl64IsViso</vt:lpstr>
      <vt:lpstr>VAS076_F_Nuotekuirdumbl64IsViso</vt:lpstr>
      <vt:lpstr>'Forma 7'!VAS076_F_Nuotekuirdumbl65PavirsiniuNuoteku</vt:lpstr>
      <vt:lpstr>VAS076_F_Nuotekuirdumbl65PavirsiniuNuoteku</vt:lpstr>
      <vt:lpstr>'Forma 7'!VAS076_F_Nuotekuirdumbl66KitosReguliuojamosios</vt:lpstr>
      <vt:lpstr>VAS076_F_Nuotekuirdumbl66KitosReguliuojamosios</vt:lpstr>
      <vt:lpstr>'Forma 7'!VAS076_F_Nuotekuirdumbl67KitosVeiklos</vt:lpstr>
      <vt:lpstr>VAS076_F_Nuotekuirdumbl67KitosVeiklos</vt:lpstr>
      <vt:lpstr>'Forma 7'!VAS076_F_Nuotekuirdumbl6Apskaitosveikla1</vt:lpstr>
      <vt:lpstr>VAS076_F_Nuotekuirdumbl6Apskaitosveikla1</vt:lpstr>
      <vt:lpstr>'Forma 7'!VAS076_F_Nuotekuirdumbl6Kitareguliuoja1</vt:lpstr>
      <vt:lpstr>VAS076_F_Nuotekuirdumbl6Kitareguliuoja1</vt:lpstr>
      <vt:lpstr>'Forma 7'!VAS076_F_Nuotekuirdumbl71IS</vt:lpstr>
      <vt:lpstr>VAS076_F_Nuotekuirdumbl71IS</vt:lpstr>
      <vt:lpstr>'Forma 7'!VAS076_F_Nuotekuirdumbl731GeriamojoVandens</vt:lpstr>
      <vt:lpstr>VAS076_F_Nuotekuirdumbl731GeriamojoVandens</vt:lpstr>
      <vt:lpstr>'Forma 7'!VAS076_F_Nuotekuirdumbl732GeriamojoVandens</vt:lpstr>
      <vt:lpstr>VAS076_F_Nuotekuirdumbl732GeriamojoVandens</vt:lpstr>
      <vt:lpstr>'Forma 7'!VAS076_F_Nuotekuirdumbl733GeriamojoVandens</vt:lpstr>
      <vt:lpstr>VAS076_F_Nuotekuirdumbl733GeriamojoVandens</vt:lpstr>
      <vt:lpstr>'Forma 7'!VAS076_F_Nuotekuirdumbl73IsViso</vt:lpstr>
      <vt:lpstr>VAS076_F_Nuotekuirdumbl73IsViso</vt:lpstr>
      <vt:lpstr>'Forma 7'!VAS076_F_Nuotekuirdumbl741NuotekuSurinkimas</vt:lpstr>
      <vt:lpstr>VAS076_F_Nuotekuirdumbl741NuotekuSurinkimas</vt:lpstr>
      <vt:lpstr>'Forma 7'!VAS076_F_Nuotekuirdumbl742NuotekuValymas</vt:lpstr>
      <vt:lpstr>VAS076_F_Nuotekuirdumbl742NuotekuValymas</vt:lpstr>
      <vt:lpstr>'Forma 7'!VAS076_F_Nuotekuirdumbl743NuotekuDumblo</vt:lpstr>
      <vt:lpstr>VAS076_F_Nuotekuirdumbl743NuotekuDumblo</vt:lpstr>
      <vt:lpstr>'Forma 7'!VAS076_F_Nuotekuirdumbl74IsViso</vt:lpstr>
      <vt:lpstr>VAS076_F_Nuotekuirdumbl74IsViso</vt:lpstr>
      <vt:lpstr>'Forma 7'!VAS076_F_Nuotekuirdumbl75PavirsiniuNuoteku</vt:lpstr>
      <vt:lpstr>VAS076_F_Nuotekuirdumbl75PavirsiniuNuoteku</vt:lpstr>
      <vt:lpstr>'Forma 7'!VAS076_F_Nuotekuirdumbl76KitosReguliuojamosios</vt:lpstr>
      <vt:lpstr>VAS076_F_Nuotekuirdumbl76KitosReguliuojamosios</vt:lpstr>
      <vt:lpstr>'Forma 7'!VAS076_F_Nuotekuirdumbl77KitosVeiklos</vt:lpstr>
      <vt:lpstr>VAS076_F_Nuotekuirdumbl77KitosVeiklos</vt:lpstr>
      <vt:lpstr>'Forma 7'!VAS076_F_Nuotekuirdumbl7Apskaitosveikla1</vt:lpstr>
      <vt:lpstr>VAS076_F_Nuotekuirdumbl7Apskaitosveikla1</vt:lpstr>
      <vt:lpstr>'Forma 7'!VAS076_F_Nuotekuirdumbl7Kitareguliuoja1</vt:lpstr>
      <vt:lpstr>VAS076_F_Nuotekuirdumbl7Kitareguliuoja1</vt:lpstr>
      <vt:lpstr>'Forma 7'!VAS076_F_Paskirstomasil21IS</vt:lpstr>
      <vt:lpstr>VAS076_F_Paskirstomasil21IS</vt:lpstr>
      <vt:lpstr>'Forma 7'!VAS076_F_Paskirstomasil231GeriamojoVandens</vt:lpstr>
      <vt:lpstr>VAS076_F_Paskirstomasil231GeriamojoVandens</vt:lpstr>
      <vt:lpstr>'Forma 7'!VAS076_F_Paskirstomasil232GeriamojoVandens</vt:lpstr>
      <vt:lpstr>VAS076_F_Paskirstomasil232GeriamojoVandens</vt:lpstr>
      <vt:lpstr>'Forma 7'!VAS076_F_Paskirstomasil233GeriamojoVandens</vt:lpstr>
      <vt:lpstr>VAS076_F_Paskirstomasil233GeriamojoVandens</vt:lpstr>
      <vt:lpstr>'Forma 7'!VAS076_F_Paskirstomasil23IsViso</vt:lpstr>
      <vt:lpstr>VAS076_F_Paskirstomasil23IsViso</vt:lpstr>
      <vt:lpstr>'Forma 7'!VAS076_F_Paskirstomasil241NuotekuSurinkimas</vt:lpstr>
      <vt:lpstr>VAS076_F_Paskirstomasil241NuotekuSurinkimas</vt:lpstr>
      <vt:lpstr>'Forma 7'!VAS076_F_Paskirstomasil242NuotekuValymas</vt:lpstr>
      <vt:lpstr>VAS076_F_Paskirstomasil242NuotekuValymas</vt:lpstr>
      <vt:lpstr>'Forma 7'!VAS076_F_Paskirstomasil243NuotekuDumblo</vt:lpstr>
      <vt:lpstr>VAS076_F_Paskirstomasil243NuotekuDumblo</vt:lpstr>
      <vt:lpstr>'Forma 7'!VAS076_F_Paskirstomasil24IsViso</vt:lpstr>
      <vt:lpstr>VAS076_F_Paskirstomasil24IsViso</vt:lpstr>
      <vt:lpstr>'Forma 7'!VAS076_F_Paskirstomasil25PavirsiniuNuoteku</vt:lpstr>
      <vt:lpstr>VAS076_F_Paskirstomasil25PavirsiniuNuoteku</vt:lpstr>
      <vt:lpstr>'Forma 7'!VAS076_F_Paskirstomasil26KitosReguliuojamosios</vt:lpstr>
      <vt:lpstr>VAS076_F_Paskirstomasil26KitosReguliuojamosios</vt:lpstr>
      <vt:lpstr>'Forma 7'!VAS076_F_Paskirstomasil27KitosVeiklos</vt:lpstr>
      <vt:lpstr>VAS076_F_Paskirstomasil27KitosVeiklos</vt:lpstr>
      <vt:lpstr>'Forma 7'!VAS076_F_Paskirstomasil2Apskaitosveikla1</vt:lpstr>
      <vt:lpstr>VAS076_F_Paskirstomasil2Apskaitosveikla1</vt:lpstr>
      <vt:lpstr>'Forma 7'!VAS076_F_Paskirstomasil2Kitareguliuoja1</vt:lpstr>
      <vt:lpstr>VAS076_F_Paskirstomasil2Kitareguliuoja1</vt:lpstr>
      <vt:lpstr>'Forma 7'!VAS076_F_Pastataiadmini61IS</vt:lpstr>
      <vt:lpstr>VAS076_F_Pastataiadmini61IS</vt:lpstr>
      <vt:lpstr>'Forma 7'!VAS076_F_Pastataiadmini631GeriamojoVandens</vt:lpstr>
      <vt:lpstr>VAS076_F_Pastataiadmini631GeriamojoVandens</vt:lpstr>
      <vt:lpstr>'Forma 7'!VAS076_F_Pastataiadmini632GeriamojoVandens</vt:lpstr>
      <vt:lpstr>VAS076_F_Pastataiadmini632GeriamojoVandens</vt:lpstr>
      <vt:lpstr>'Forma 7'!VAS076_F_Pastataiadmini633GeriamojoVandens</vt:lpstr>
      <vt:lpstr>VAS076_F_Pastataiadmini633GeriamojoVandens</vt:lpstr>
      <vt:lpstr>'Forma 7'!VAS076_F_Pastataiadmini63IsViso</vt:lpstr>
      <vt:lpstr>VAS076_F_Pastataiadmini63IsViso</vt:lpstr>
      <vt:lpstr>'Forma 7'!VAS076_F_Pastataiadmini641NuotekuSurinkimas</vt:lpstr>
      <vt:lpstr>VAS076_F_Pastataiadmini641NuotekuSurinkimas</vt:lpstr>
      <vt:lpstr>'Forma 7'!VAS076_F_Pastataiadmini642NuotekuValymas</vt:lpstr>
      <vt:lpstr>VAS076_F_Pastataiadmini642NuotekuValymas</vt:lpstr>
      <vt:lpstr>'Forma 7'!VAS076_F_Pastataiadmini643NuotekuDumblo</vt:lpstr>
      <vt:lpstr>VAS076_F_Pastataiadmini643NuotekuDumblo</vt:lpstr>
      <vt:lpstr>'Forma 7'!VAS076_F_Pastataiadmini64IsViso</vt:lpstr>
      <vt:lpstr>VAS076_F_Pastataiadmini64IsViso</vt:lpstr>
      <vt:lpstr>'Forma 7'!VAS076_F_Pastataiadmini65PavirsiniuNuoteku</vt:lpstr>
      <vt:lpstr>VAS076_F_Pastataiadmini65PavirsiniuNuoteku</vt:lpstr>
      <vt:lpstr>'Forma 7'!VAS076_F_Pastataiadmini66KitosReguliuojamosios</vt:lpstr>
      <vt:lpstr>VAS076_F_Pastataiadmini66KitosReguliuojamosios</vt:lpstr>
      <vt:lpstr>'Forma 7'!VAS076_F_Pastataiadmini67KitosVeiklos</vt:lpstr>
      <vt:lpstr>VAS076_F_Pastataiadmini67KitosVeiklos</vt:lpstr>
      <vt:lpstr>'Forma 7'!VAS076_F_Pastataiadmini6Apskaitosveikla1</vt:lpstr>
      <vt:lpstr>VAS076_F_Pastataiadmini6Apskaitosveikla1</vt:lpstr>
      <vt:lpstr>'Forma 7'!VAS076_F_Pastataiadmini6Kitareguliuoja1</vt:lpstr>
      <vt:lpstr>VAS076_F_Pastataiadmini6Kitareguliuoja1</vt:lpstr>
      <vt:lpstr>'Forma 7'!VAS076_F_Pastataiadmini71IS</vt:lpstr>
      <vt:lpstr>VAS076_F_Pastataiadmini71IS</vt:lpstr>
      <vt:lpstr>'Forma 7'!VAS076_F_Pastataiadmini731GeriamojoVandens</vt:lpstr>
      <vt:lpstr>VAS076_F_Pastataiadmini731GeriamojoVandens</vt:lpstr>
      <vt:lpstr>'Forma 7'!VAS076_F_Pastataiadmini732GeriamojoVandens</vt:lpstr>
      <vt:lpstr>VAS076_F_Pastataiadmini732GeriamojoVandens</vt:lpstr>
      <vt:lpstr>'Forma 7'!VAS076_F_Pastataiadmini733GeriamojoVandens</vt:lpstr>
      <vt:lpstr>VAS076_F_Pastataiadmini733GeriamojoVandens</vt:lpstr>
      <vt:lpstr>'Forma 7'!VAS076_F_Pastataiadmini73IsViso</vt:lpstr>
      <vt:lpstr>VAS076_F_Pastataiadmini73IsViso</vt:lpstr>
      <vt:lpstr>'Forma 7'!VAS076_F_Pastataiadmini741NuotekuSurinkimas</vt:lpstr>
      <vt:lpstr>VAS076_F_Pastataiadmini741NuotekuSurinkimas</vt:lpstr>
      <vt:lpstr>'Forma 7'!VAS076_F_Pastataiadmini742NuotekuValymas</vt:lpstr>
      <vt:lpstr>VAS076_F_Pastataiadmini742NuotekuValymas</vt:lpstr>
      <vt:lpstr>'Forma 7'!VAS076_F_Pastataiadmini743NuotekuDumblo</vt:lpstr>
      <vt:lpstr>VAS076_F_Pastataiadmini743NuotekuDumblo</vt:lpstr>
      <vt:lpstr>'Forma 7'!VAS076_F_Pastataiadmini74IsViso</vt:lpstr>
      <vt:lpstr>VAS076_F_Pastataiadmini74IsViso</vt:lpstr>
      <vt:lpstr>'Forma 7'!VAS076_F_Pastataiadmini75PavirsiniuNuoteku</vt:lpstr>
      <vt:lpstr>VAS076_F_Pastataiadmini75PavirsiniuNuoteku</vt:lpstr>
      <vt:lpstr>'Forma 7'!VAS076_F_Pastataiadmini76KitosReguliuojamosios</vt:lpstr>
      <vt:lpstr>VAS076_F_Pastataiadmini76KitosReguliuojamosios</vt:lpstr>
      <vt:lpstr>'Forma 7'!VAS076_F_Pastataiadmini77KitosVeiklos</vt:lpstr>
      <vt:lpstr>VAS076_F_Pastataiadmini77KitosVeiklos</vt:lpstr>
      <vt:lpstr>'Forma 7'!VAS076_F_Pastataiadmini7Apskaitosveikla1</vt:lpstr>
      <vt:lpstr>VAS076_F_Pastataiadmini7Apskaitosveikla1</vt:lpstr>
      <vt:lpstr>'Forma 7'!VAS076_F_Pastataiadmini7Kitareguliuoja1</vt:lpstr>
      <vt:lpstr>VAS076_F_Pastataiadmini7Kitareguliuoja1</vt:lpstr>
      <vt:lpstr>'Forma 7'!VAS076_F_Pastataiadmini81IS</vt:lpstr>
      <vt:lpstr>VAS076_F_Pastataiadmini81IS</vt:lpstr>
      <vt:lpstr>'Forma 7'!VAS076_F_Pastataiadmini831GeriamojoVandens</vt:lpstr>
      <vt:lpstr>VAS076_F_Pastataiadmini831GeriamojoVandens</vt:lpstr>
      <vt:lpstr>'Forma 7'!VAS076_F_Pastataiadmini832GeriamojoVandens</vt:lpstr>
      <vt:lpstr>VAS076_F_Pastataiadmini832GeriamojoVandens</vt:lpstr>
      <vt:lpstr>'Forma 7'!VAS076_F_Pastataiadmini833GeriamojoVandens</vt:lpstr>
      <vt:lpstr>VAS076_F_Pastataiadmini833GeriamojoVandens</vt:lpstr>
      <vt:lpstr>'Forma 7'!VAS076_F_Pastataiadmini83IsViso</vt:lpstr>
      <vt:lpstr>VAS076_F_Pastataiadmini83IsViso</vt:lpstr>
      <vt:lpstr>'Forma 7'!VAS076_F_Pastataiadmini841NuotekuSurinkimas</vt:lpstr>
      <vt:lpstr>VAS076_F_Pastataiadmini841NuotekuSurinkimas</vt:lpstr>
      <vt:lpstr>'Forma 7'!VAS076_F_Pastataiadmini842NuotekuValymas</vt:lpstr>
      <vt:lpstr>VAS076_F_Pastataiadmini842NuotekuValymas</vt:lpstr>
      <vt:lpstr>'Forma 7'!VAS076_F_Pastataiadmini843NuotekuDumblo</vt:lpstr>
      <vt:lpstr>VAS076_F_Pastataiadmini843NuotekuDumblo</vt:lpstr>
      <vt:lpstr>'Forma 7'!VAS076_F_Pastataiadmini84IsViso</vt:lpstr>
      <vt:lpstr>VAS076_F_Pastataiadmini84IsViso</vt:lpstr>
      <vt:lpstr>'Forma 7'!VAS076_F_Pastataiadmini85PavirsiniuNuoteku</vt:lpstr>
      <vt:lpstr>VAS076_F_Pastataiadmini85PavirsiniuNuoteku</vt:lpstr>
      <vt:lpstr>'Forma 7'!VAS076_F_Pastataiadmini86KitosReguliuojamosios</vt:lpstr>
      <vt:lpstr>VAS076_F_Pastataiadmini86KitosReguliuojamosios</vt:lpstr>
      <vt:lpstr>'Forma 7'!VAS076_F_Pastataiadmini87KitosVeiklos</vt:lpstr>
      <vt:lpstr>VAS076_F_Pastataiadmini87KitosVeiklos</vt:lpstr>
      <vt:lpstr>'Forma 7'!VAS076_F_Pastataiadmini8Apskaitosveikla1</vt:lpstr>
      <vt:lpstr>VAS076_F_Pastataiadmini8Apskaitosveikla1</vt:lpstr>
      <vt:lpstr>'Forma 7'!VAS076_F_Pastataiadmini8Kitareguliuoja1</vt:lpstr>
      <vt:lpstr>VAS076_F_Pastataiadmini8Kitareguliuoja1</vt:lpstr>
      <vt:lpstr>'Forma 7'!VAS076_F_Pastataiadmini91IS</vt:lpstr>
      <vt:lpstr>VAS076_F_Pastataiadmini91IS</vt:lpstr>
      <vt:lpstr>'Forma 7'!VAS076_F_Pastataiadmini931GeriamojoVandens</vt:lpstr>
      <vt:lpstr>VAS076_F_Pastataiadmini931GeriamojoVandens</vt:lpstr>
      <vt:lpstr>'Forma 7'!VAS076_F_Pastataiadmini932GeriamojoVandens</vt:lpstr>
      <vt:lpstr>VAS076_F_Pastataiadmini932GeriamojoVandens</vt:lpstr>
      <vt:lpstr>'Forma 7'!VAS076_F_Pastataiadmini933GeriamojoVandens</vt:lpstr>
      <vt:lpstr>VAS076_F_Pastataiadmini933GeriamojoVandens</vt:lpstr>
      <vt:lpstr>'Forma 7'!VAS076_F_Pastataiadmini93IsViso</vt:lpstr>
      <vt:lpstr>VAS076_F_Pastataiadmini93IsViso</vt:lpstr>
      <vt:lpstr>'Forma 7'!VAS076_F_Pastataiadmini941NuotekuSurinkimas</vt:lpstr>
      <vt:lpstr>VAS076_F_Pastataiadmini941NuotekuSurinkimas</vt:lpstr>
      <vt:lpstr>'Forma 7'!VAS076_F_Pastataiadmini942NuotekuValymas</vt:lpstr>
      <vt:lpstr>VAS076_F_Pastataiadmini942NuotekuValymas</vt:lpstr>
      <vt:lpstr>'Forma 7'!VAS076_F_Pastataiadmini943NuotekuDumblo</vt:lpstr>
      <vt:lpstr>VAS076_F_Pastataiadmini943NuotekuDumblo</vt:lpstr>
      <vt:lpstr>'Forma 7'!VAS076_F_Pastataiadmini94IsViso</vt:lpstr>
      <vt:lpstr>VAS076_F_Pastataiadmini94IsViso</vt:lpstr>
      <vt:lpstr>'Forma 7'!VAS076_F_Pastataiadmini95PavirsiniuNuoteku</vt:lpstr>
      <vt:lpstr>VAS076_F_Pastataiadmini95PavirsiniuNuoteku</vt:lpstr>
      <vt:lpstr>'Forma 7'!VAS076_F_Pastataiadmini96KitosReguliuojamosios</vt:lpstr>
      <vt:lpstr>VAS076_F_Pastataiadmini96KitosReguliuojamosios</vt:lpstr>
      <vt:lpstr>'Forma 7'!VAS076_F_Pastataiadmini97KitosVeiklos</vt:lpstr>
      <vt:lpstr>VAS076_F_Pastataiadmini97KitosVeiklos</vt:lpstr>
      <vt:lpstr>'Forma 7'!VAS076_F_Pastataiadmini9Apskaitosveikla1</vt:lpstr>
      <vt:lpstr>VAS076_F_Pastataiadmini9Apskaitosveikla1</vt:lpstr>
      <vt:lpstr>'Forma 7'!VAS076_F_Pastataiadmini9Kitareguliuoja1</vt:lpstr>
      <vt:lpstr>VAS076_F_Pastataiadmini9Kitareguliuoja1</vt:lpstr>
      <vt:lpstr>'Forma 7'!VAS076_F_Pastataiirstat61IS</vt:lpstr>
      <vt:lpstr>VAS076_F_Pastataiirstat61IS</vt:lpstr>
      <vt:lpstr>'Forma 7'!VAS076_F_Pastataiirstat631GeriamojoVandens</vt:lpstr>
      <vt:lpstr>VAS076_F_Pastataiirstat631GeriamojoVandens</vt:lpstr>
      <vt:lpstr>'Forma 7'!VAS076_F_Pastataiirstat632GeriamojoVandens</vt:lpstr>
      <vt:lpstr>VAS076_F_Pastataiirstat632GeriamojoVandens</vt:lpstr>
      <vt:lpstr>'Forma 7'!VAS076_F_Pastataiirstat633GeriamojoVandens</vt:lpstr>
      <vt:lpstr>VAS076_F_Pastataiirstat633GeriamojoVandens</vt:lpstr>
      <vt:lpstr>'Forma 7'!VAS076_F_Pastataiirstat63IsViso</vt:lpstr>
      <vt:lpstr>VAS076_F_Pastataiirstat63IsViso</vt:lpstr>
      <vt:lpstr>'Forma 7'!VAS076_F_Pastataiirstat641NuotekuSurinkimas</vt:lpstr>
      <vt:lpstr>VAS076_F_Pastataiirstat641NuotekuSurinkimas</vt:lpstr>
      <vt:lpstr>'Forma 7'!VAS076_F_Pastataiirstat642NuotekuValymas</vt:lpstr>
      <vt:lpstr>VAS076_F_Pastataiirstat642NuotekuValymas</vt:lpstr>
      <vt:lpstr>'Forma 7'!VAS076_F_Pastataiirstat643NuotekuDumblo</vt:lpstr>
      <vt:lpstr>VAS076_F_Pastataiirstat643NuotekuDumblo</vt:lpstr>
      <vt:lpstr>'Forma 7'!VAS076_F_Pastataiirstat64IsViso</vt:lpstr>
      <vt:lpstr>VAS076_F_Pastataiirstat64IsViso</vt:lpstr>
      <vt:lpstr>'Forma 7'!VAS076_F_Pastataiirstat65PavirsiniuNuoteku</vt:lpstr>
      <vt:lpstr>VAS076_F_Pastataiirstat65PavirsiniuNuoteku</vt:lpstr>
      <vt:lpstr>'Forma 7'!VAS076_F_Pastataiirstat66KitosReguliuojamosios</vt:lpstr>
      <vt:lpstr>VAS076_F_Pastataiirstat66KitosReguliuojamosios</vt:lpstr>
      <vt:lpstr>'Forma 7'!VAS076_F_Pastataiirstat67KitosVeiklos</vt:lpstr>
      <vt:lpstr>VAS076_F_Pastataiirstat67KitosVeiklos</vt:lpstr>
      <vt:lpstr>'Forma 7'!VAS076_F_Pastataiirstat6Apskaitosveikla1</vt:lpstr>
      <vt:lpstr>VAS076_F_Pastataiirstat6Apskaitosveikla1</vt:lpstr>
      <vt:lpstr>'Forma 7'!VAS076_F_Pastataiirstat6Kitareguliuoja1</vt:lpstr>
      <vt:lpstr>VAS076_F_Pastataiirstat6Kitareguliuoja1</vt:lpstr>
      <vt:lpstr>'Forma 7'!VAS076_F_Pastataiirstat71IS</vt:lpstr>
      <vt:lpstr>VAS076_F_Pastataiirstat71IS</vt:lpstr>
      <vt:lpstr>'Forma 7'!VAS076_F_Pastataiirstat731GeriamojoVandens</vt:lpstr>
      <vt:lpstr>VAS076_F_Pastataiirstat731GeriamojoVandens</vt:lpstr>
      <vt:lpstr>'Forma 7'!VAS076_F_Pastataiirstat732GeriamojoVandens</vt:lpstr>
      <vt:lpstr>VAS076_F_Pastataiirstat732GeriamojoVandens</vt:lpstr>
      <vt:lpstr>'Forma 7'!VAS076_F_Pastataiirstat733GeriamojoVandens</vt:lpstr>
      <vt:lpstr>VAS076_F_Pastataiirstat733GeriamojoVandens</vt:lpstr>
      <vt:lpstr>'Forma 7'!VAS076_F_Pastataiirstat73IsViso</vt:lpstr>
      <vt:lpstr>VAS076_F_Pastataiirstat73IsViso</vt:lpstr>
      <vt:lpstr>'Forma 7'!VAS076_F_Pastataiirstat741NuotekuSurinkimas</vt:lpstr>
      <vt:lpstr>VAS076_F_Pastataiirstat741NuotekuSurinkimas</vt:lpstr>
      <vt:lpstr>'Forma 7'!VAS076_F_Pastataiirstat742NuotekuValymas</vt:lpstr>
      <vt:lpstr>VAS076_F_Pastataiirstat742NuotekuValymas</vt:lpstr>
      <vt:lpstr>'Forma 7'!VAS076_F_Pastataiirstat743NuotekuDumblo</vt:lpstr>
      <vt:lpstr>VAS076_F_Pastataiirstat743NuotekuDumblo</vt:lpstr>
      <vt:lpstr>'Forma 7'!VAS076_F_Pastataiirstat74IsViso</vt:lpstr>
      <vt:lpstr>VAS076_F_Pastataiirstat74IsViso</vt:lpstr>
      <vt:lpstr>'Forma 7'!VAS076_F_Pastataiirstat75PavirsiniuNuoteku</vt:lpstr>
      <vt:lpstr>VAS076_F_Pastataiirstat75PavirsiniuNuoteku</vt:lpstr>
      <vt:lpstr>'Forma 7'!VAS076_F_Pastataiirstat76KitosReguliuojamosios</vt:lpstr>
      <vt:lpstr>VAS076_F_Pastataiirstat76KitosReguliuojamosios</vt:lpstr>
      <vt:lpstr>'Forma 7'!VAS076_F_Pastataiirstat77KitosVeiklos</vt:lpstr>
      <vt:lpstr>VAS076_F_Pastataiirstat77KitosVeiklos</vt:lpstr>
      <vt:lpstr>'Forma 7'!VAS076_F_Pastataiirstat7Apskaitosveikla1</vt:lpstr>
      <vt:lpstr>VAS076_F_Pastataiirstat7Apskaitosveikla1</vt:lpstr>
      <vt:lpstr>'Forma 7'!VAS076_F_Pastataiirstat7Kitareguliuoja1</vt:lpstr>
      <vt:lpstr>VAS076_F_Pastataiirstat7Kitareguliuoja1</vt:lpstr>
      <vt:lpstr>'Forma 7'!VAS076_F_Pastataiirstat81IS</vt:lpstr>
      <vt:lpstr>VAS076_F_Pastataiirstat81IS</vt:lpstr>
      <vt:lpstr>'Forma 7'!VAS076_F_Pastataiirstat831GeriamojoVandens</vt:lpstr>
      <vt:lpstr>VAS076_F_Pastataiirstat831GeriamojoVandens</vt:lpstr>
      <vt:lpstr>'Forma 7'!VAS076_F_Pastataiirstat832GeriamojoVandens</vt:lpstr>
      <vt:lpstr>VAS076_F_Pastataiirstat832GeriamojoVandens</vt:lpstr>
      <vt:lpstr>'Forma 7'!VAS076_F_Pastataiirstat833GeriamojoVandens</vt:lpstr>
      <vt:lpstr>VAS076_F_Pastataiirstat833GeriamojoVandens</vt:lpstr>
      <vt:lpstr>'Forma 7'!VAS076_F_Pastataiirstat83IsViso</vt:lpstr>
      <vt:lpstr>VAS076_F_Pastataiirstat83IsViso</vt:lpstr>
      <vt:lpstr>'Forma 7'!VAS076_F_Pastataiirstat841NuotekuSurinkimas</vt:lpstr>
      <vt:lpstr>VAS076_F_Pastataiirstat841NuotekuSurinkimas</vt:lpstr>
      <vt:lpstr>'Forma 7'!VAS076_F_Pastataiirstat842NuotekuValymas</vt:lpstr>
      <vt:lpstr>VAS076_F_Pastataiirstat842NuotekuValymas</vt:lpstr>
      <vt:lpstr>'Forma 7'!VAS076_F_Pastataiirstat843NuotekuDumblo</vt:lpstr>
      <vt:lpstr>VAS076_F_Pastataiirstat843NuotekuDumblo</vt:lpstr>
      <vt:lpstr>'Forma 7'!VAS076_F_Pastataiirstat84IsViso</vt:lpstr>
      <vt:lpstr>VAS076_F_Pastataiirstat84IsViso</vt:lpstr>
      <vt:lpstr>'Forma 7'!VAS076_F_Pastataiirstat85PavirsiniuNuoteku</vt:lpstr>
      <vt:lpstr>VAS076_F_Pastataiirstat85PavirsiniuNuoteku</vt:lpstr>
      <vt:lpstr>'Forma 7'!VAS076_F_Pastataiirstat86KitosReguliuojamosios</vt:lpstr>
      <vt:lpstr>VAS076_F_Pastataiirstat86KitosReguliuojamosios</vt:lpstr>
      <vt:lpstr>'Forma 7'!VAS076_F_Pastataiirstat87KitosVeiklos</vt:lpstr>
      <vt:lpstr>VAS076_F_Pastataiirstat87KitosVeiklos</vt:lpstr>
      <vt:lpstr>'Forma 7'!VAS076_F_Pastataiirstat8Apskaitosveikla1</vt:lpstr>
      <vt:lpstr>VAS076_F_Pastataiirstat8Apskaitosveikla1</vt:lpstr>
      <vt:lpstr>'Forma 7'!VAS076_F_Pastataiirstat8Kitareguliuoja1</vt:lpstr>
      <vt:lpstr>VAS076_F_Pastataiirstat8Kitareguliuoja1</vt:lpstr>
      <vt:lpstr>'Forma 7'!VAS076_F_Pastataiirstat91IS</vt:lpstr>
      <vt:lpstr>VAS076_F_Pastataiirstat91IS</vt:lpstr>
      <vt:lpstr>'Forma 7'!VAS076_F_Pastataiirstat931GeriamojoVandens</vt:lpstr>
      <vt:lpstr>VAS076_F_Pastataiirstat931GeriamojoVandens</vt:lpstr>
      <vt:lpstr>'Forma 7'!VAS076_F_Pastataiirstat932GeriamojoVandens</vt:lpstr>
      <vt:lpstr>VAS076_F_Pastataiirstat932GeriamojoVandens</vt:lpstr>
      <vt:lpstr>'Forma 7'!VAS076_F_Pastataiirstat933GeriamojoVandens</vt:lpstr>
      <vt:lpstr>VAS076_F_Pastataiirstat933GeriamojoVandens</vt:lpstr>
      <vt:lpstr>'Forma 7'!VAS076_F_Pastataiirstat93IsViso</vt:lpstr>
      <vt:lpstr>VAS076_F_Pastataiirstat93IsViso</vt:lpstr>
      <vt:lpstr>'Forma 7'!VAS076_F_Pastataiirstat941NuotekuSurinkimas</vt:lpstr>
      <vt:lpstr>VAS076_F_Pastataiirstat941NuotekuSurinkimas</vt:lpstr>
      <vt:lpstr>'Forma 7'!VAS076_F_Pastataiirstat942NuotekuValymas</vt:lpstr>
      <vt:lpstr>VAS076_F_Pastataiirstat942NuotekuValymas</vt:lpstr>
      <vt:lpstr>'Forma 7'!VAS076_F_Pastataiirstat943NuotekuDumblo</vt:lpstr>
      <vt:lpstr>VAS076_F_Pastataiirstat943NuotekuDumblo</vt:lpstr>
      <vt:lpstr>'Forma 7'!VAS076_F_Pastataiirstat94IsViso</vt:lpstr>
      <vt:lpstr>VAS076_F_Pastataiirstat94IsViso</vt:lpstr>
      <vt:lpstr>'Forma 7'!VAS076_F_Pastataiirstat95PavirsiniuNuoteku</vt:lpstr>
      <vt:lpstr>VAS076_F_Pastataiirstat95PavirsiniuNuoteku</vt:lpstr>
      <vt:lpstr>'Forma 7'!VAS076_F_Pastataiirstat96KitosReguliuojamosios</vt:lpstr>
      <vt:lpstr>VAS076_F_Pastataiirstat96KitosReguliuojamosios</vt:lpstr>
      <vt:lpstr>'Forma 7'!VAS076_F_Pastataiirstat97KitosVeiklos</vt:lpstr>
      <vt:lpstr>VAS076_F_Pastataiirstat97KitosVeiklos</vt:lpstr>
      <vt:lpstr>'Forma 7'!VAS076_F_Pastataiirstat9Apskaitosveikla1</vt:lpstr>
      <vt:lpstr>VAS076_F_Pastataiirstat9Apskaitosveikla1</vt:lpstr>
      <vt:lpstr>'Forma 7'!VAS076_F_Pastataiirstat9Kitareguliuoja1</vt:lpstr>
      <vt:lpstr>VAS076_F_Pastataiirstat9Kitareguliuoja1</vt:lpstr>
      <vt:lpstr>'Forma 7'!VAS076_F_Specprogramine61IS</vt:lpstr>
      <vt:lpstr>VAS076_F_Specprogramine61IS</vt:lpstr>
      <vt:lpstr>'Forma 7'!VAS076_F_Specprogramine631GeriamojoVandens</vt:lpstr>
      <vt:lpstr>VAS076_F_Specprogramine631GeriamojoVandens</vt:lpstr>
      <vt:lpstr>'Forma 7'!VAS076_F_Specprogramine632GeriamojoVandens</vt:lpstr>
      <vt:lpstr>VAS076_F_Specprogramine632GeriamojoVandens</vt:lpstr>
      <vt:lpstr>'Forma 7'!VAS076_F_Specprogramine633GeriamojoVandens</vt:lpstr>
      <vt:lpstr>VAS076_F_Specprogramine633GeriamojoVandens</vt:lpstr>
      <vt:lpstr>'Forma 7'!VAS076_F_Specprogramine63IsViso</vt:lpstr>
      <vt:lpstr>VAS076_F_Specprogramine63IsViso</vt:lpstr>
      <vt:lpstr>'Forma 7'!VAS076_F_Specprogramine641NuotekuSurinkimas</vt:lpstr>
      <vt:lpstr>VAS076_F_Specprogramine641NuotekuSurinkimas</vt:lpstr>
      <vt:lpstr>'Forma 7'!VAS076_F_Specprogramine642NuotekuValymas</vt:lpstr>
      <vt:lpstr>VAS076_F_Specprogramine642NuotekuValymas</vt:lpstr>
      <vt:lpstr>'Forma 7'!VAS076_F_Specprogramine643NuotekuDumblo</vt:lpstr>
      <vt:lpstr>VAS076_F_Specprogramine643NuotekuDumblo</vt:lpstr>
      <vt:lpstr>'Forma 7'!VAS076_F_Specprogramine64IsViso</vt:lpstr>
      <vt:lpstr>VAS076_F_Specprogramine64IsViso</vt:lpstr>
      <vt:lpstr>'Forma 7'!VAS076_F_Specprogramine65PavirsiniuNuoteku</vt:lpstr>
      <vt:lpstr>VAS076_F_Specprogramine65PavirsiniuNuoteku</vt:lpstr>
      <vt:lpstr>'Forma 7'!VAS076_F_Specprogramine66KitosReguliuojamosios</vt:lpstr>
      <vt:lpstr>VAS076_F_Specprogramine66KitosReguliuojamosios</vt:lpstr>
      <vt:lpstr>'Forma 7'!VAS076_F_Specprogramine67KitosVeiklos</vt:lpstr>
      <vt:lpstr>VAS076_F_Specprogramine67KitosVeiklos</vt:lpstr>
      <vt:lpstr>'Forma 7'!VAS076_F_Specprogramine6Apskaitosveikla1</vt:lpstr>
      <vt:lpstr>VAS076_F_Specprogramine6Apskaitosveikla1</vt:lpstr>
      <vt:lpstr>'Forma 7'!VAS076_F_Specprogramine6Kitareguliuoja1</vt:lpstr>
      <vt:lpstr>VAS076_F_Specprogramine6Kitareguliuoja1</vt:lpstr>
      <vt:lpstr>'Forma 7'!VAS076_F_Specprogramine71IS</vt:lpstr>
      <vt:lpstr>VAS076_F_Specprogramine71IS</vt:lpstr>
      <vt:lpstr>'Forma 7'!VAS076_F_Specprogramine731GeriamojoVandens</vt:lpstr>
      <vt:lpstr>VAS076_F_Specprogramine731GeriamojoVandens</vt:lpstr>
      <vt:lpstr>'Forma 7'!VAS076_F_Specprogramine732GeriamojoVandens</vt:lpstr>
      <vt:lpstr>VAS076_F_Specprogramine732GeriamojoVandens</vt:lpstr>
      <vt:lpstr>'Forma 7'!VAS076_F_Specprogramine733GeriamojoVandens</vt:lpstr>
      <vt:lpstr>VAS076_F_Specprogramine733GeriamojoVandens</vt:lpstr>
      <vt:lpstr>'Forma 7'!VAS076_F_Specprogramine73IsViso</vt:lpstr>
      <vt:lpstr>VAS076_F_Specprogramine73IsViso</vt:lpstr>
      <vt:lpstr>'Forma 7'!VAS076_F_Specprogramine741NuotekuSurinkimas</vt:lpstr>
      <vt:lpstr>VAS076_F_Specprogramine741NuotekuSurinkimas</vt:lpstr>
      <vt:lpstr>'Forma 7'!VAS076_F_Specprogramine742NuotekuValymas</vt:lpstr>
      <vt:lpstr>VAS076_F_Specprogramine742NuotekuValymas</vt:lpstr>
      <vt:lpstr>'Forma 7'!VAS076_F_Specprogramine743NuotekuDumblo</vt:lpstr>
      <vt:lpstr>VAS076_F_Specprogramine743NuotekuDumblo</vt:lpstr>
      <vt:lpstr>'Forma 7'!VAS076_F_Specprogramine74IsViso</vt:lpstr>
      <vt:lpstr>VAS076_F_Specprogramine74IsViso</vt:lpstr>
      <vt:lpstr>'Forma 7'!VAS076_F_Specprogramine75PavirsiniuNuoteku</vt:lpstr>
      <vt:lpstr>VAS076_F_Specprogramine75PavirsiniuNuoteku</vt:lpstr>
      <vt:lpstr>'Forma 7'!VAS076_F_Specprogramine76KitosReguliuojamosios</vt:lpstr>
      <vt:lpstr>VAS076_F_Specprogramine76KitosReguliuojamosios</vt:lpstr>
      <vt:lpstr>'Forma 7'!VAS076_F_Specprogramine77KitosVeiklos</vt:lpstr>
      <vt:lpstr>VAS076_F_Specprogramine77KitosVeiklos</vt:lpstr>
      <vt:lpstr>'Forma 7'!VAS076_F_Specprogramine7Apskaitosveikla1</vt:lpstr>
      <vt:lpstr>VAS076_F_Specprogramine7Apskaitosveikla1</vt:lpstr>
      <vt:lpstr>'Forma 7'!VAS076_F_Specprogramine7Kitareguliuoja1</vt:lpstr>
      <vt:lpstr>VAS076_F_Specprogramine7Kitareguliuoja1</vt:lpstr>
      <vt:lpstr>'Forma 7'!VAS076_F_Specprogramine81IS</vt:lpstr>
      <vt:lpstr>VAS076_F_Specprogramine81IS</vt:lpstr>
      <vt:lpstr>'Forma 7'!VAS076_F_Specprogramine831GeriamojoVandens</vt:lpstr>
      <vt:lpstr>VAS076_F_Specprogramine831GeriamojoVandens</vt:lpstr>
      <vt:lpstr>'Forma 7'!VAS076_F_Specprogramine832GeriamojoVandens</vt:lpstr>
      <vt:lpstr>VAS076_F_Specprogramine832GeriamojoVandens</vt:lpstr>
      <vt:lpstr>'Forma 7'!VAS076_F_Specprogramine833GeriamojoVandens</vt:lpstr>
      <vt:lpstr>VAS076_F_Specprogramine833GeriamojoVandens</vt:lpstr>
      <vt:lpstr>'Forma 7'!VAS076_F_Specprogramine83IsViso</vt:lpstr>
      <vt:lpstr>VAS076_F_Specprogramine83IsViso</vt:lpstr>
      <vt:lpstr>'Forma 7'!VAS076_F_Specprogramine841NuotekuSurinkimas</vt:lpstr>
      <vt:lpstr>VAS076_F_Specprogramine841NuotekuSurinkimas</vt:lpstr>
      <vt:lpstr>'Forma 7'!VAS076_F_Specprogramine842NuotekuValymas</vt:lpstr>
      <vt:lpstr>VAS076_F_Specprogramine842NuotekuValymas</vt:lpstr>
      <vt:lpstr>'Forma 7'!VAS076_F_Specprogramine843NuotekuDumblo</vt:lpstr>
      <vt:lpstr>VAS076_F_Specprogramine843NuotekuDumblo</vt:lpstr>
      <vt:lpstr>'Forma 7'!VAS076_F_Specprogramine84IsViso</vt:lpstr>
      <vt:lpstr>VAS076_F_Specprogramine84IsViso</vt:lpstr>
      <vt:lpstr>'Forma 7'!VAS076_F_Specprogramine85PavirsiniuNuoteku</vt:lpstr>
      <vt:lpstr>VAS076_F_Specprogramine85PavirsiniuNuoteku</vt:lpstr>
      <vt:lpstr>'Forma 7'!VAS076_F_Specprogramine86KitosReguliuojamosios</vt:lpstr>
      <vt:lpstr>VAS076_F_Specprogramine86KitosReguliuojamosios</vt:lpstr>
      <vt:lpstr>'Forma 7'!VAS076_F_Specprogramine87KitosVeiklos</vt:lpstr>
      <vt:lpstr>VAS076_F_Specprogramine87KitosVeiklos</vt:lpstr>
      <vt:lpstr>'Forma 7'!VAS076_F_Specprogramine8Apskaitosveikla1</vt:lpstr>
      <vt:lpstr>VAS076_F_Specprogramine8Apskaitosveikla1</vt:lpstr>
      <vt:lpstr>'Forma 7'!VAS076_F_Specprogramine8Kitareguliuoja1</vt:lpstr>
      <vt:lpstr>VAS076_F_Specprogramine8Kitareguliuoja1</vt:lpstr>
      <vt:lpstr>'Forma 7'!VAS076_F_Specprogramine91IS</vt:lpstr>
      <vt:lpstr>VAS076_F_Specprogramine91IS</vt:lpstr>
      <vt:lpstr>'Forma 7'!VAS076_F_Specprogramine931GeriamojoVandens</vt:lpstr>
      <vt:lpstr>VAS076_F_Specprogramine931GeriamojoVandens</vt:lpstr>
      <vt:lpstr>'Forma 7'!VAS076_F_Specprogramine932GeriamojoVandens</vt:lpstr>
      <vt:lpstr>VAS076_F_Specprogramine932GeriamojoVandens</vt:lpstr>
      <vt:lpstr>'Forma 7'!VAS076_F_Specprogramine933GeriamojoVandens</vt:lpstr>
      <vt:lpstr>VAS076_F_Specprogramine933GeriamojoVandens</vt:lpstr>
      <vt:lpstr>'Forma 7'!VAS076_F_Specprogramine93IsViso</vt:lpstr>
      <vt:lpstr>VAS076_F_Specprogramine93IsViso</vt:lpstr>
      <vt:lpstr>'Forma 7'!VAS076_F_Specprogramine941NuotekuSurinkimas</vt:lpstr>
      <vt:lpstr>VAS076_F_Specprogramine941NuotekuSurinkimas</vt:lpstr>
      <vt:lpstr>'Forma 7'!VAS076_F_Specprogramine942NuotekuValymas</vt:lpstr>
      <vt:lpstr>VAS076_F_Specprogramine942NuotekuValymas</vt:lpstr>
      <vt:lpstr>'Forma 7'!VAS076_F_Specprogramine943NuotekuDumblo</vt:lpstr>
      <vt:lpstr>VAS076_F_Specprogramine943NuotekuDumblo</vt:lpstr>
      <vt:lpstr>'Forma 7'!VAS076_F_Specprogramine94IsViso</vt:lpstr>
      <vt:lpstr>VAS076_F_Specprogramine94IsViso</vt:lpstr>
      <vt:lpstr>'Forma 7'!VAS076_F_Specprogramine95PavirsiniuNuoteku</vt:lpstr>
      <vt:lpstr>VAS076_F_Specprogramine95PavirsiniuNuoteku</vt:lpstr>
      <vt:lpstr>'Forma 7'!VAS076_F_Specprogramine96KitosReguliuojamosios</vt:lpstr>
      <vt:lpstr>VAS076_F_Specprogramine96KitosReguliuojamosios</vt:lpstr>
      <vt:lpstr>'Forma 7'!VAS076_F_Specprogramine97KitosVeiklos</vt:lpstr>
      <vt:lpstr>VAS076_F_Specprogramine97KitosVeiklos</vt:lpstr>
      <vt:lpstr>'Forma 7'!VAS076_F_Specprogramine9Apskaitosveikla1</vt:lpstr>
      <vt:lpstr>VAS076_F_Specprogramine9Apskaitosveikla1</vt:lpstr>
      <vt:lpstr>'Forma 7'!VAS076_F_Specprogramine9Kitareguliuoja1</vt:lpstr>
      <vt:lpstr>VAS076_F_Specprogramine9Kitareguliuoja1</vt:lpstr>
      <vt:lpstr>'Forma 7'!VAS076_F_Standartinepro61IS</vt:lpstr>
      <vt:lpstr>VAS076_F_Standartinepro61IS</vt:lpstr>
      <vt:lpstr>'Forma 7'!VAS076_F_Standartinepro631GeriamojoVandens</vt:lpstr>
      <vt:lpstr>VAS076_F_Standartinepro631GeriamojoVandens</vt:lpstr>
      <vt:lpstr>'Forma 7'!VAS076_F_Standartinepro632GeriamojoVandens</vt:lpstr>
      <vt:lpstr>VAS076_F_Standartinepro632GeriamojoVandens</vt:lpstr>
      <vt:lpstr>'Forma 7'!VAS076_F_Standartinepro633GeriamojoVandens</vt:lpstr>
      <vt:lpstr>VAS076_F_Standartinepro633GeriamojoVandens</vt:lpstr>
      <vt:lpstr>'Forma 7'!VAS076_F_Standartinepro63IsViso</vt:lpstr>
      <vt:lpstr>VAS076_F_Standartinepro63IsViso</vt:lpstr>
      <vt:lpstr>'Forma 7'!VAS076_F_Standartinepro641NuotekuSurinkimas</vt:lpstr>
      <vt:lpstr>VAS076_F_Standartinepro641NuotekuSurinkimas</vt:lpstr>
      <vt:lpstr>'Forma 7'!VAS076_F_Standartinepro642NuotekuValymas</vt:lpstr>
      <vt:lpstr>VAS076_F_Standartinepro642NuotekuValymas</vt:lpstr>
      <vt:lpstr>'Forma 7'!VAS076_F_Standartinepro643NuotekuDumblo</vt:lpstr>
      <vt:lpstr>VAS076_F_Standartinepro643NuotekuDumblo</vt:lpstr>
      <vt:lpstr>'Forma 7'!VAS076_F_Standartinepro64IsViso</vt:lpstr>
      <vt:lpstr>VAS076_F_Standartinepro64IsViso</vt:lpstr>
      <vt:lpstr>'Forma 7'!VAS076_F_Standartinepro65PavirsiniuNuoteku</vt:lpstr>
      <vt:lpstr>VAS076_F_Standartinepro65PavirsiniuNuoteku</vt:lpstr>
      <vt:lpstr>'Forma 7'!VAS076_F_Standartinepro66KitosReguliuojamosios</vt:lpstr>
      <vt:lpstr>VAS076_F_Standartinepro66KitosReguliuojamosios</vt:lpstr>
      <vt:lpstr>'Forma 7'!VAS076_F_Standartinepro67KitosVeiklos</vt:lpstr>
      <vt:lpstr>VAS076_F_Standartinepro67KitosVeiklos</vt:lpstr>
      <vt:lpstr>'Forma 7'!VAS076_F_Standartinepro6Apskaitosveikla1</vt:lpstr>
      <vt:lpstr>VAS076_F_Standartinepro6Apskaitosveikla1</vt:lpstr>
      <vt:lpstr>'Forma 7'!VAS076_F_Standartinepro6Kitareguliuoja1</vt:lpstr>
      <vt:lpstr>VAS076_F_Standartinepro6Kitareguliuoja1</vt:lpstr>
      <vt:lpstr>'Forma 7'!VAS076_F_Standartinepro71IS</vt:lpstr>
      <vt:lpstr>VAS076_F_Standartinepro71IS</vt:lpstr>
      <vt:lpstr>'Forma 7'!VAS076_F_Standartinepro731GeriamojoVandens</vt:lpstr>
      <vt:lpstr>VAS076_F_Standartinepro731GeriamojoVandens</vt:lpstr>
      <vt:lpstr>'Forma 7'!VAS076_F_Standartinepro732GeriamojoVandens</vt:lpstr>
      <vt:lpstr>VAS076_F_Standartinepro732GeriamojoVandens</vt:lpstr>
      <vt:lpstr>'Forma 7'!VAS076_F_Standartinepro733GeriamojoVandens</vt:lpstr>
      <vt:lpstr>VAS076_F_Standartinepro733GeriamojoVandens</vt:lpstr>
      <vt:lpstr>'Forma 7'!VAS076_F_Standartinepro73IsViso</vt:lpstr>
      <vt:lpstr>VAS076_F_Standartinepro73IsViso</vt:lpstr>
      <vt:lpstr>'Forma 7'!VAS076_F_Standartinepro741NuotekuSurinkimas</vt:lpstr>
      <vt:lpstr>VAS076_F_Standartinepro741NuotekuSurinkimas</vt:lpstr>
      <vt:lpstr>'Forma 7'!VAS076_F_Standartinepro742NuotekuValymas</vt:lpstr>
      <vt:lpstr>VAS076_F_Standartinepro742NuotekuValymas</vt:lpstr>
      <vt:lpstr>'Forma 7'!VAS076_F_Standartinepro743NuotekuDumblo</vt:lpstr>
      <vt:lpstr>VAS076_F_Standartinepro743NuotekuDumblo</vt:lpstr>
      <vt:lpstr>'Forma 7'!VAS076_F_Standartinepro74IsViso</vt:lpstr>
      <vt:lpstr>VAS076_F_Standartinepro74IsViso</vt:lpstr>
      <vt:lpstr>'Forma 7'!VAS076_F_Standartinepro75PavirsiniuNuoteku</vt:lpstr>
      <vt:lpstr>VAS076_F_Standartinepro75PavirsiniuNuoteku</vt:lpstr>
      <vt:lpstr>'Forma 7'!VAS076_F_Standartinepro76KitosReguliuojamosios</vt:lpstr>
      <vt:lpstr>VAS076_F_Standartinepro76KitosReguliuojamosios</vt:lpstr>
      <vt:lpstr>'Forma 7'!VAS076_F_Standartinepro77KitosVeiklos</vt:lpstr>
      <vt:lpstr>VAS076_F_Standartinepro77KitosVeiklos</vt:lpstr>
      <vt:lpstr>'Forma 7'!VAS076_F_Standartinepro7Apskaitosveikla1</vt:lpstr>
      <vt:lpstr>VAS076_F_Standartinepro7Apskaitosveikla1</vt:lpstr>
      <vt:lpstr>'Forma 7'!VAS076_F_Standartinepro7Kitareguliuoja1</vt:lpstr>
      <vt:lpstr>VAS076_F_Standartinepro7Kitareguliuoja1</vt:lpstr>
      <vt:lpstr>'Forma 7'!VAS076_F_Standartinepro81IS</vt:lpstr>
      <vt:lpstr>VAS076_F_Standartinepro81IS</vt:lpstr>
      <vt:lpstr>'Forma 7'!VAS076_F_Standartinepro831GeriamojoVandens</vt:lpstr>
      <vt:lpstr>VAS076_F_Standartinepro831GeriamojoVandens</vt:lpstr>
      <vt:lpstr>'Forma 7'!VAS076_F_Standartinepro832GeriamojoVandens</vt:lpstr>
      <vt:lpstr>VAS076_F_Standartinepro832GeriamojoVandens</vt:lpstr>
      <vt:lpstr>'Forma 7'!VAS076_F_Standartinepro833GeriamojoVandens</vt:lpstr>
      <vt:lpstr>VAS076_F_Standartinepro833GeriamojoVandens</vt:lpstr>
      <vt:lpstr>'Forma 7'!VAS076_F_Standartinepro83IsViso</vt:lpstr>
      <vt:lpstr>VAS076_F_Standartinepro83IsViso</vt:lpstr>
      <vt:lpstr>'Forma 7'!VAS076_F_Standartinepro841NuotekuSurinkimas</vt:lpstr>
      <vt:lpstr>VAS076_F_Standartinepro841NuotekuSurinkimas</vt:lpstr>
      <vt:lpstr>'Forma 7'!VAS076_F_Standartinepro842NuotekuValymas</vt:lpstr>
      <vt:lpstr>VAS076_F_Standartinepro842NuotekuValymas</vt:lpstr>
      <vt:lpstr>'Forma 7'!VAS076_F_Standartinepro843NuotekuDumblo</vt:lpstr>
      <vt:lpstr>VAS076_F_Standartinepro843NuotekuDumblo</vt:lpstr>
      <vt:lpstr>'Forma 7'!VAS076_F_Standartinepro84IsViso</vt:lpstr>
      <vt:lpstr>VAS076_F_Standartinepro84IsViso</vt:lpstr>
      <vt:lpstr>'Forma 7'!VAS076_F_Standartinepro85PavirsiniuNuoteku</vt:lpstr>
      <vt:lpstr>VAS076_F_Standartinepro85PavirsiniuNuoteku</vt:lpstr>
      <vt:lpstr>'Forma 7'!VAS076_F_Standartinepro86KitosReguliuojamosios</vt:lpstr>
      <vt:lpstr>VAS076_F_Standartinepro86KitosReguliuojamosios</vt:lpstr>
      <vt:lpstr>'Forma 7'!VAS076_F_Standartinepro87KitosVeiklos</vt:lpstr>
      <vt:lpstr>VAS076_F_Standartinepro87KitosVeiklos</vt:lpstr>
      <vt:lpstr>'Forma 7'!VAS076_F_Standartinepro8Apskaitosveikla1</vt:lpstr>
      <vt:lpstr>VAS076_F_Standartinepro8Apskaitosveikla1</vt:lpstr>
      <vt:lpstr>'Forma 7'!VAS076_F_Standartinepro8Kitareguliuoja1</vt:lpstr>
      <vt:lpstr>VAS076_F_Standartinepro8Kitareguliuoja1</vt:lpstr>
      <vt:lpstr>'Forma 7'!VAS076_F_Standartinepro91IS</vt:lpstr>
      <vt:lpstr>VAS076_F_Standartinepro91IS</vt:lpstr>
      <vt:lpstr>'Forma 7'!VAS076_F_Standartinepro931GeriamojoVandens</vt:lpstr>
      <vt:lpstr>VAS076_F_Standartinepro931GeriamojoVandens</vt:lpstr>
      <vt:lpstr>'Forma 7'!VAS076_F_Standartinepro932GeriamojoVandens</vt:lpstr>
      <vt:lpstr>VAS076_F_Standartinepro932GeriamojoVandens</vt:lpstr>
      <vt:lpstr>'Forma 7'!VAS076_F_Standartinepro933GeriamojoVandens</vt:lpstr>
      <vt:lpstr>VAS076_F_Standartinepro933GeriamojoVandens</vt:lpstr>
      <vt:lpstr>'Forma 7'!VAS076_F_Standartinepro93IsViso</vt:lpstr>
      <vt:lpstr>VAS076_F_Standartinepro93IsViso</vt:lpstr>
      <vt:lpstr>'Forma 7'!VAS076_F_Standartinepro941NuotekuSurinkimas</vt:lpstr>
      <vt:lpstr>VAS076_F_Standartinepro941NuotekuSurinkimas</vt:lpstr>
      <vt:lpstr>'Forma 7'!VAS076_F_Standartinepro942NuotekuValymas</vt:lpstr>
      <vt:lpstr>VAS076_F_Standartinepro942NuotekuValymas</vt:lpstr>
      <vt:lpstr>'Forma 7'!VAS076_F_Standartinepro943NuotekuDumblo</vt:lpstr>
      <vt:lpstr>VAS076_F_Standartinepro943NuotekuDumblo</vt:lpstr>
      <vt:lpstr>'Forma 7'!VAS076_F_Standartinepro94IsViso</vt:lpstr>
      <vt:lpstr>VAS076_F_Standartinepro94IsViso</vt:lpstr>
      <vt:lpstr>'Forma 7'!VAS076_F_Standartinepro95PavirsiniuNuoteku</vt:lpstr>
      <vt:lpstr>VAS076_F_Standartinepro95PavirsiniuNuoteku</vt:lpstr>
      <vt:lpstr>'Forma 7'!VAS076_F_Standartinepro96KitosReguliuojamosios</vt:lpstr>
      <vt:lpstr>VAS076_F_Standartinepro96KitosReguliuojamosios</vt:lpstr>
      <vt:lpstr>'Forma 7'!VAS076_F_Standartinepro97KitosVeiklos</vt:lpstr>
      <vt:lpstr>VAS076_F_Standartinepro97KitosVeiklos</vt:lpstr>
      <vt:lpstr>'Forma 7'!VAS076_F_Standartinepro9Apskaitosveikla1</vt:lpstr>
      <vt:lpstr>VAS076_F_Standartinepro9Apskaitosveikla1</vt:lpstr>
      <vt:lpstr>'Forma 7'!VAS076_F_Standartinepro9Kitareguliuoja1</vt:lpstr>
      <vt:lpstr>VAS076_F_Standartinepro9Kitareguliuoja1</vt:lpstr>
      <vt:lpstr>'Forma 7'!VAS076_F_Tiesiogiaipask21IS</vt:lpstr>
      <vt:lpstr>VAS076_F_Tiesiogiaipask21IS</vt:lpstr>
      <vt:lpstr>'Forma 7'!VAS076_F_Tiesiogiaipask231GeriamojoVandens</vt:lpstr>
      <vt:lpstr>VAS076_F_Tiesiogiaipask231GeriamojoVandens</vt:lpstr>
      <vt:lpstr>'Forma 7'!VAS076_F_Tiesiogiaipask232GeriamojoVandens</vt:lpstr>
      <vt:lpstr>VAS076_F_Tiesiogiaipask232GeriamojoVandens</vt:lpstr>
      <vt:lpstr>'Forma 7'!VAS076_F_Tiesiogiaipask233GeriamojoVandens</vt:lpstr>
      <vt:lpstr>VAS076_F_Tiesiogiaipask233GeriamojoVandens</vt:lpstr>
      <vt:lpstr>'Forma 7'!VAS076_F_Tiesiogiaipask23IsViso</vt:lpstr>
      <vt:lpstr>VAS076_F_Tiesiogiaipask23IsViso</vt:lpstr>
      <vt:lpstr>'Forma 7'!VAS076_F_Tiesiogiaipask241NuotekuSurinkimas</vt:lpstr>
      <vt:lpstr>VAS076_F_Tiesiogiaipask241NuotekuSurinkimas</vt:lpstr>
      <vt:lpstr>'Forma 7'!VAS076_F_Tiesiogiaipask242NuotekuValymas</vt:lpstr>
      <vt:lpstr>VAS076_F_Tiesiogiaipask242NuotekuValymas</vt:lpstr>
      <vt:lpstr>'Forma 7'!VAS076_F_Tiesiogiaipask243NuotekuDumblo</vt:lpstr>
      <vt:lpstr>VAS076_F_Tiesiogiaipask243NuotekuDumblo</vt:lpstr>
      <vt:lpstr>'Forma 7'!VAS076_F_Tiesiogiaipask24IsViso</vt:lpstr>
      <vt:lpstr>VAS076_F_Tiesiogiaipask24IsViso</vt:lpstr>
      <vt:lpstr>'Forma 7'!VAS076_F_Tiesiogiaipask25PavirsiniuNuoteku</vt:lpstr>
      <vt:lpstr>VAS076_F_Tiesiogiaipask25PavirsiniuNuoteku</vt:lpstr>
      <vt:lpstr>'Forma 7'!VAS076_F_Tiesiogiaipask26KitosReguliuojamosios</vt:lpstr>
      <vt:lpstr>VAS076_F_Tiesiogiaipask26KitosReguliuojamosios</vt:lpstr>
      <vt:lpstr>'Forma 7'!VAS076_F_Tiesiogiaipask27KitosVeiklos</vt:lpstr>
      <vt:lpstr>VAS076_F_Tiesiogiaipask27KitosVeiklos</vt:lpstr>
      <vt:lpstr>'Forma 7'!VAS076_F_Tiesiogiaipask2Apskaitosveikla1</vt:lpstr>
      <vt:lpstr>VAS076_F_Tiesiogiaipask2Apskaitosveikla1</vt:lpstr>
      <vt:lpstr>'Forma 7'!VAS076_F_Tiesiogiaipask2Kitareguliuoja1</vt:lpstr>
      <vt:lpstr>VAS076_F_Tiesiogiaipask2Kitareguliuoja1</vt:lpstr>
      <vt:lpstr>'Forma 7'!VAS076_F_Transportoprie61IS</vt:lpstr>
      <vt:lpstr>VAS076_F_Transportoprie61IS</vt:lpstr>
      <vt:lpstr>'Forma 7'!VAS076_F_Transportoprie631GeriamojoVandens</vt:lpstr>
      <vt:lpstr>VAS076_F_Transportoprie631GeriamojoVandens</vt:lpstr>
      <vt:lpstr>'Forma 7'!VAS076_F_Transportoprie632GeriamojoVandens</vt:lpstr>
      <vt:lpstr>VAS076_F_Transportoprie632GeriamojoVandens</vt:lpstr>
      <vt:lpstr>'Forma 7'!VAS076_F_Transportoprie633GeriamojoVandens</vt:lpstr>
      <vt:lpstr>VAS076_F_Transportoprie633GeriamojoVandens</vt:lpstr>
      <vt:lpstr>'Forma 7'!VAS076_F_Transportoprie63IsViso</vt:lpstr>
      <vt:lpstr>VAS076_F_Transportoprie63IsViso</vt:lpstr>
      <vt:lpstr>'Forma 7'!VAS076_F_Transportoprie641NuotekuSurinkimas</vt:lpstr>
      <vt:lpstr>VAS076_F_Transportoprie641NuotekuSurinkimas</vt:lpstr>
      <vt:lpstr>'Forma 7'!VAS076_F_Transportoprie642NuotekuValymas</vt:lpstr>
      <vt:lpstr>VAS076_F_Transportoprie642NuotekuValymas</vt:lpstr>
      <vt:lpstr>'Forma 7'!VAS076_F_Transportoprie643NuotekuDumblo</vt:lpstr>
      <vt:lpstr>VAS076_F_Transportoprie643NuotekuDumblo</vt:lpstr>
      <vt:lpstr>'Forma 7'!VAS076_F_Transportoprie64IsViso</vt:lpstr>
      <vt:lpstr>VAS076_F_Transportoprie64IsViso</vt:lpstr>
      <vt:lpstr>'Forma 7'!VAS076_F_Transportoprie65PavirsiniuNuoteku</vt:lpstr>
      <vt:lpstr>VAS076_F_Transportoprie65PavirsiniuNuoteku</vt:lpstr>
      <vt:lpstr>'Forma 7'!VAS076_F_Transportoprie66KitosReguliuojamosios</vt:lpstr>
      <vt:lpstr>VAS076_F_Transportoprie66KitosReguliuojamosios</vt:lpstr>
      <vt:lpstr>'Forma 7'!VAS076_F_Transportoprie67KitosVeiklos</vt:lpstr>
      <vt:lpstr>VAS076_F_Transportoprie67KitosVeiklos</vt:lpstr>
      <vt:lpstr>'Forma 7'!VAS076_F_Transportoprie6Apskaitosveikla1</vt:lpstr>
      <vt:lpstr>VAS076_F_Transportoprie6Apskaitosveikla1</vt:lpstr>
      <vt:lpstr>'Forma 7'!VAS076_F_Transportoprie6Kitareguliuoja1</vt:lpstr>
      <vt:lpstr>VAS076_F_Transportoprie6Kitareguliuoja1</vt:lpstr>
      <vt:lpstr>'Forma 7'!VAS076_F_Transportoprie71IS</vt:lpstr>
      <vt:lpstr>VAS076_F_Transportoprie71IS</vt:lpstr>
      <vt:lpstr>'Forma 7'!VAS076_F_Transportoprie731GeriamojoVandens</vt:lpstr>
      <vt:lpstr>VAS076_F_Transportoprie731GeriamojoVandens</vt:lpstr>
      <vt:lpstr>'Forma 7'!VAS076_F_Transportoprie732GeriamojoVandens</vt:lpstr>
      <vt:lpstr>VAS076_F_Transportoprie732GeriamojoVandens</vt:lpstr>
      <vt:lpstr>'Forma 7'!VAS076_F_Transportoprie733GeriamojoVandens</vt:lpstr>
      <vt:lpstr>VAS076_F_Transportoprie733GeriamojoVandens</vt:lpstr>
      <vt:lpstr>'Forma 7'!VAS076_F_Transportoprie73IsViso</vt:lpstr>
      <vt:lpstr>VAS076_F_Transportoprie73IsViso</vt:lpstr>
      <vt:lpstr>'Forma 7'!VAS076_F_Transportoprie741NuotekuSurinkimas</vt:lpstr>
      <vt:lpstr>VAS076_F_Transportoprie741NuotekuSurinkimas</vt:lpstr>
      <vt:lpstr>'Forma 7'!VAS076_F_Transportoprie742NuotekuValymas</vt:lpstr>
      <vt:lpstr>VAS076_F_Transportoprie742NuotekuValymas</vt:lpstr>
      <vt:lpstr>'Forma 7'!VAS076_F_Transportoprie743NuotekuDumblo</vt:lpstr>
      <vt:lpstr>VAS076_F_Transportoprie743NuotekuDumblo</vt:lpstr>
      <vt:lpstr>'Forma 7'!VAS076_F_Transportoprie74IsViso</vt:lpstr>
      <vt:lpstr>VAS076_F_Transportoprie74IsViso</vt:lpstr>
      <vt:lpstr>'Forma 7'!VAS076_F_Transportoprie75PavirsiniuNuoteku</vt:lpstr>
      <vt:lpstr>VAS076_F_Transportoprie75PavirsiniuNuoteku</vt:lpstr>
      <vt:lpstr>'Forma 7'!VAS076_F_Transportoprie76KitosReguliuojamosios</vt:lpstr>
      <vt:lpstr>VAS076_F_Transportoprie76KitosReguliuojamosios</vt:lpstr>
      <vt:lpstr>'Forma 7'!VAS076_F_Transportoprie77KitosVeiklos</vt:lpstr>
      <vt:lpstr>VAS076_F_Transportoprie77KitosVeiklos</vt:lpstr>
      <vt:lpstr>'Forma 7'!VAS076_F_Transportoprie7Apskaitosveikla1</vt:lpstr>
      <vt:lpstr>VAS076_F_Transportoprie7Apskaitosveikla1</vt:lpstr>
      <vt:lpstr>'Forma 7'!VAS076_F_Transportoprie7Kitareguliuoja1</vt:lpstr>
      <vt:lpstr>VAS076_F_Transportoprie7Kitareguliuoja1</vt:lpstr>
      <vt:lpstr>'Forma 7'!VAS076_F_Transportoprie81IS</vt:lpstr>
      <vt:lpstr>VAS076_F_Transportoprie81IS</vt:lpstr>
      <vt:lpstr>'Forma 7'!VAS076_F_Transportoprie831GeriamojoVandens</vt:lpstr>
      <vt:lpstr>VAS076_F_Transportoprie831GeriamojoVandens</vt:lpstr>
      <vt:lpstr>'Forma 7'!VAS076_F_Transportoprie832GeriamojoVandens</vt:lpstr>
      <vt:lpstr>VAS076_F_Transportoprie832GeriamojoVandens</vt:lpstr>
      <vt:lpstr>'Forma 7'!VAS076_F_Transportoprie833GeriamojoVandens</vt:lpstr>
      <vt:lpstr>VAS076_F_Transportoprie833GeriamojoVandens</vt:lpstr>
      <vt:lpstr>'Forma 7'!VAS076_F_Transportoprie83IsViso</vt:lpstr>
      <vt:lpstr>VAS076_F_Transportoprie83IsViso</vt:lpstr>
      <vt:lpstr>'Forma 7'!VAS076_F_Transportoprie841NuotekuSurinkimas</vt:lpstr>
      <vt:lpstr>VAS076_F_Transportoprie841NuotekuSurinkimas</vt:lpstr>
      <vt:lpstr>'Forma 7'!VAS076_F_Transportoprie842NuotekuValymas</vt:lpstr>
      <vt:lpstr>VAS076_F_Transportoprie842NuotekuValymas</vt:lpstr>
      <vt:lpstr>'Forma 7'!VAS076_F_Transportoprie843NuotekuDumblo</vt:lpstr>
      <vt:lpstr>VAS076_F_Transportoprie843NuotekuDumblo</vt:lpstr>
      <vt:lpstr>'Forma 7'!VAS076_F_Transportoprie84IsViso</vt:lpstr>
      <vt:lpstr>VAS076_F_Transportoprie84IsViso</vt:lpstr>
      <vt:lpstr>'Forma 7'!VAS076_F_Transportoprie85PavirsiniuNuoteku</vt:lpstr>
      <vt:lpstr>VAS076_F_Transportoprie85PavirsiniuNuoteku</vt:lpstr>
      <vt:lpstr>'Forma 7'!VAS076_F_Transportoprie86KitosReguliuojamosios</vt:lpstr>
      <vt:lpstr>VAS076_F_Transportoprie86KitosReguliuojamosios</vt:lpstr>
      <vt:lpstr>'Forma 7'!VAS076_F_Transportoprie87KitosVeiklos</vt:lpstr>
      <vt:lpstr>VAS076_F_Transportoprie87KitosVeiklos</vt:lpstr>
      <vt:lpstr>'Forma 7'!VAS076_F_Transportoprie8Apskaitosveikla1</vt:lpstr>
      <vt:lpstr>VAS076_F_Transportoprie8Apskaitosveikla1</vt:lpstr>
      <vt:lpstr>'Forma 7'!VAS076_F_Transportoprie8Kitareguliuoja1</vt:lpstr>
      <vt:lpstr>VAS076_F_Transportoprie8Kitareguliuoja1</vt:lpstr>
      <vt:lpstr>'Forma 7'!VAS076_F_Transportoprie91IS</vt:lpstr>
      <vt:lpstr>VAS076_F_Transportoprie91IS</vt:lpstr>
      <vt:lpstr>'Forma 7'!VAS076_F_Transportoprie931GeriamojoVandens</vt:lpstr>
      <vt:lpstr>VAS076_F_Transportoprie931GeriamojoVandens</vt:lpstr>
      <vt:lpstr>'Forma 7'!VAS076_F_Transportoprie932GeriamojoVandens</vt:lpstr>
      <vt:lpstr>VAS076_F_Transportoprie932GeriamojoVandens</vt:lpstr>
      <vt:lpstr>'Forma 7'!VAS076_F_Transportoprie933GeriamojoVandens</vt:lpstr>
      <vt:lpstr>VAS076_F_Transportoprie933GeriamojoVandens</vt:lpstr>
      <vt:lpstr>'Forma 7'!VAS076_F_Transportoprie93IsViso</vt:lpstr>
      <vt:lpstr>VAS076_F_Transportoprie93IsViso</vt:lpstr>
      <vt:lpstr>'Forma 7'!VAS076_F_Transportoprie941NuotekuSurinkimas</vt:lpstr>
      <vt:lpstr>VAS076_F_Transportoprie941NuotekuSurinkimas</vt:lpstr>
      <vt:lpstr>'Forma 7'!VAS076_F_Transportoprie942NuotekuValymas</vt:lpstr>
      <vt:lpstr>VAS076_F_Transportoprie942NuotekuValymas</vt:lpstr>
      <vt:lpstr>'Forma 7'!VAS076_F_Transportoprie943NuotekuDumblo</vt:lpstr>
      <vt:lpstr>VAS076_F_Transportoprie943NuotekuDumblo</vt:lpstr>
      <vt:lpstr>'Forma 7'!VAS076_F_Transportoprie94IsViso</vt:lpstr>
      <vt:lpstr>VAS076_F_Transportoprie94IsViso</vt:lpstr>
      <vt:lpstr>'Forma 7'!VAS076_F_Transportoprie95PavirsiniuNuoteku</vt:lpstr>
      <vt:lpstr>VAS076_F_Transportoprie95PavirsiniuNuoteku</vt:lpstr>
      <vt:lpstr>'Forma 7'!VAS076_F_Transportoprie96KitosReguliuojamosios</vt:lpstr>
      <vt:lpstr>VAS076_F_Transportoprie96KitosReguliuojamosios</vt:lpstr>
      <vt:lpstr>'Forma 7'!VAS076_F_Transportoprie97KitosVeiklos</vt:lpstr>
      <vt:lpstr>VAS076_F_Transportoprie97KitosVeiklos</vt:lpstr>
      <vt:lpstr>'Forma 7'!VAS076_F_Transportoprie9Apskaitosveikla1</vt:lpstr>
      <vt:lpstr>VAS076_F_Transportoprie9Apskaitosveikla1</vt:lpstr>
      <vt:lpstr>'Forma 7'!VAS076_F_Transportoprie9Kitareguliuoja1</vt:lpstr>
      <vt:lpstr>VAS076_F_Transportoprie9Kitareguliuoja1</vt:lpstr>
      <vt:lpstr>'Forma 7'!VAS076_F_Vamzdynai61IS</vt:lpstr>
      <vt:lpstr>VAS076_F_Vamzdynai61IS</vt:lpstr>
      <vt:lpstr>'Forma 7'!VAS076_F_Vamzdynai631GeriamojoVandens</vt:lpstr>
      <vt:lpstr>VAS076_F_Vamzdynai631GeriamojoVandens</vt:lpstr>
      <vt:lpstr>'Forma 7'!VAS076_F_Vamzdynai632GeriamojoVandens</vt:lpstr>
      <vt:lpstr>VAS076_F_Vamzdynai632GeriamojoVandens</vt:lpstr>
      <vt:lpstr>'Forma 7'!VAS076_F_Vamzdynai633GeriamojoVandens</vt:lpstr>
      <vt:lpstr>VAS076_F_Vamzdynai633GeriamojoVandens</vt:lpstr>
      <vt:lpstr>'Forma 7'!VAS076_F_Vamzdynai63IsViso</vt:lpstr>
      <vt:lpstr>VAS076_F_Vamzdynai63IsViso</vt:lpstr>
      <vt:lpstr>'Forma 7'!VAS076_F_Vamzdynai641NuotekuSurinkimas</vt:lpstr>
      <vt:lpstr>VAS076_F_Vamzdynai641NuotekuSurinkimas</vt:lpstr>
      <vt:lpstr>'Forma 7'!VAS076_F_Vamzdynai642NuotekuValymas</vt:lpstr>
      <vt:lpstr>VAS076_F_Vamzdynai642NuotekuValymas</vt:lpstr>
      <vt:lpstr>'Forma 7'!VAS076_F_Vamzdynai643NuotekuDumblo</vt:lpstr>
      <vt:lpstr>VAS076_F_Vamzdynai643NuotekuDumblo</vt:lpstr>
      <vt:lpstr>'Forma 7'!VAS076_F_Vamzdynai64IsViso</vt:lpstr>
      <vt:lpstr>VAS076_F_Vamzdynai64IsViso</vt:lpstr>
      <vt:lpstr>'Forma 7'!VAS076_F_Vamzdynai65PavirsiniuNuoteku</vt:lpstr>
      <vt:lpstr>VAS076_F_Vamzdynai65PavirsiniuNuoteku</vt:lpstr>
      <vt:lpstr>'Forma 7'!VAS076_F_Vamzdynai66KitosReguliuojamosios</vt:lpstr>
      <vt:lpstr>VAS076_F_Vamzdynai66KitosReguliuojamosios</vt:lpstr>
      <vt:lpstr>'Forma 7'!VAS076_F_Vamzdynai67KitosVeiklos</vt:lpstr>
      <vt:lpstr>VAS076_F_Vamzdynai67KitosVeiklos</vt:lpstr>
      <vt:lpstr>'Forma 7'!VAS076_F_Vamzdynai6Apskaitosveikla1</vt:lpstr>
      <vt:lpstr>VAS076_F_Vamzdynai6Apskaitosveikla1</vt:lpstr>
      <vt:lpstr>'Forma 7'!VAS076_F_Vamzdynai6Kitareguliuoja1</vt:lpstr>
      <vt:lpstr>VAS076_F_Vamzdynai6Kitareguliuoja1</vt:lpstr>
      <vt:lpstr>'Forma 7'!VAS076_F_Vamzdynai71IS</vt:lpstr>
      <vt:lpstr>VAS076_F_Vamzdynai71IS</vt:lpstr>
      <vt:lpstr>'Forma 7'!VAS076_F_Vamzdynai731GeriamojoVandens</vt:lpstr>
      <vt:lpstr>VAS076_F_Vamzdynai731GeriamojoVandens</vt:lpstr>
      <vt:lpstr>'Forma 7'!VAS076_F_Vamzdynai732GeriamojoVandens</vt:lpstr>
      <vt:lpstr>VAS076_F_Vamzdynai732GeriamojoVandens</vt:lpstr>
      <vt:lpstr>'Forma 7'!VAS076_F_Vamzdynai733GeriamojoVandens</vt:lpstr>
      <vt:lpstr>VAS076_F_Vamzdynai733GeriamojoVandens</vt:lpstr>
      <vt:lpstr>'Forma 7'!VAS076_F_Vamzdynai73IsViso</vt:lpstr>
      <vt:lpstr>VAS076_F_Vamzdynai73IsViso</vt:lpstr>
      <vt:lpstr>'Forma 7'!VAS076_F_Vamzdynai741NuotekuSurinkimas</vt:lpstr>
      <vt:lpstr>VAS076_F_Vamzdynai741NuotekuSurinkimas</vt:lpstr>
      <vt:lpstr>'Forma 7'!VAS076_F_Vamzdynai742NuotekuValymas</vt:lpstr>
      <vt:lpstr>VAS076_F_Vamzdynai742NuotekuValymas</vt:lpstr>
      <vt:lpstr>'Forma 7'!VAS076_F_Vamzdynai743NuotekuDumblo</vt:lpstr>
      <vt:lpstr>VAS076_F_Vamzdynai743NuotekuDumblo</vt:lpstr>
      <vt:lpstr>'Forma 7'!VAS076_F_Vamzdynai74IsViso</vt:lpstr>
      <vt:lpstr>VAS076_F_Vamzdynai74IsViso</vt:lpstr>
      <vt:lpstr>'Forma 7'!VAS076_F_Vamzdynai75PavirsiniuNuoteku</vt:lpstr>
      <vt:lpstr>VAS076_F_Vamzdynai75PavirsiniuNuoteku</vt:lpstr>
      <vt:lpstr>'Forma 7'!VAS076_F_Vamzdynai76KitosReguliuojamosios</vt:lpstr>
      <vt:lpstr>VAS076_F_Vamzdynai76KitosReguliuojamosios</vt:lpstr>
      <vt:lpstr>'Forma 7'!VAS076_F_Vamzdynai77KitosVeiklos</vt:lpstr>
      <vt:lpstr>VAS076_F_Vamzdynai77KitosVeiklos</vt:lpstr>
      <vt:lpstr>'Forma 7'!VAS076_F_Vamzdynai7Apskaitosveikla1</vt:lpstr>
      <vt:lpstr>VAS076_F_Vamzdynai7Apskaitosveikla1</vt:lpstr>
      <vt:lpstr>'Forma 7'!VAS076_F_Vamzdynai7Kitareguliuoja1</vt:lpstr>
      <vt:lpstr>VAS076_F_Vamzdynai7Kitareguliuoja1</vt:lpstr>
      <vt:lpstr>'Forma 7'!VAS076_F_Vamzdynai81IS</vt:lpstr>
      <vt:lpstr>VAS076_F_Vamzdynai81IS</vt:lpstr>
      <vt:lpstr>'Forma 7'!VAS076_F_Vamzdynai831GeriamojoVandens</vt:lpstr>
      <vt:lpstr>VAS076_F_Vamzdynai831GeriamojoVandens</vt:lpstr>
      <vt:lpstr>'Forma 7'!VAS076_F_Vamzdynai832GeriamojoVandens</vt:lpstr>
      <vt:lpstr>VAS076_F_Vamzdynai832GeriamojoVandens</vt:lpstr>
      <vt:lpstr>'Forma 7'!VAS076_F_Vamzdynai833GeriamojoVandens</vt:lpstr>
      <vt:lpstr>VAS076_F_Vamzdynai833GeriamojoVandens</vt:lpstr>
      <vt:lpstr>'Forma 7'!VAS076_F_Vamzdynai83IsViso</vt:lpstr>
      <vt:lpstr>VAS076_F_Vamzdynai83IsViso</vt:lpstr>
      <vt:lpstr>'Forma 7'!VAS076_F_Vamzdynai841NuotekuSurinkimas</vt:lpstr>
      <vt:lpstr>VAS076_F_Vamzdynai841NuotekuSurinkimas</vt:lpstr>
      <vt:lpstr>'Forma 7'!VAS076_F_Vamzdynai842NuotekuValymas</vt:lpstr>
      <vt:lpstr>VAS076_F_Vamzdynai842NuotekuValymas</vt:lpstr>
      <vt:lpstr>'Forma 7'!VAS076_F_Vamzdynai843NuotekuDumblo</vt:lpstr>
      <vt:lpstr>VAS076_F_Vamzdynai843NuotekuDumblo</vt:lpstr>
      <vt:lpstr>'Forma 7'!VAS076_F_Vamzdynai84IsViso</vt:lpstr>
      <vt:lpstr>VAS076_F_Vamzdynai84IsViso</vt:lpstr>
      <vt:lpstr>'Forma 7'!VAS076_F_Vamzdynai85PavirsiniuNuoteku</vt:lpstr>
      <vt:lpstr>VAS076_F_Vamzdynai85PavirsiniuNuoteku</vt:lpstr>
      <vt:lpstr>'Forma 7'!VAS076_F_Vamzdynai86KitosReguliuojamosios</vt:lpstr>
      <vt:lpstr>VAS076_F_Vamzdynai86KitosReguliuojamosios</vt:lpstr>
      <vt:lpstr>'Forma 7'!VAS076_F_Vamzdynai87KitosVeiklos</vt:lpstr>
      <vt:lpstr>VAS076_F_Vamzdynai87KitosVeiklos</vt:lpstr>
      <vt:lpstr>'Forma 7'!VAS076_F_Vamzdynai8Apskaitosveikla1</vt:lpstr>
      <vt:lpstr>VAS076_F_Vamzdynai8Apskaitosveikla1</vt:lpstr>
      <vt:lpstr>'Forma 7'!VAS076_F_Vamzdynai8Kitareguliuoja1</vt:lpstr>
      <vt:lpstr>VAS076_F_Vamzdynai8Kitareguliuoja1</vt:lpstr>
      <vt:lpstr>'Forma 7'!VAS076_F_Vamzdynai91IS</vt:lpstr>
      <vt:lpstr>VAS076_F_Vamzdynai91IS</vt:lpstr>
      <vt:lpstr>'Forma 7'!VAS076_F_Vamzdynai931GeriamojoVandens</vt:lpstr>
      <vt:lpstr>VAS076_F_Vamzdynai931GeriamojoVandens</vt:lpstr>
      <vt:lpstr>'Forma 7'!VAS076_F_Vamzdynai932GeriamojoVandens</vt:lpstr>
      <vt:lpstr>VAS076_F_Vamzdynai932GeriamojoVandens</vt:lpstr>
      <vt:lpstr>'Forma 7'!VAS076_F_Vamzdynai933GeriamojoVandens</vt:lpstr>
      <vt:lpstr>VAS076_F_Vamzdynai933GeriamojoVandens</vt:lpstr>
      <vt:lpstr>'Forma 7'!VAS076_F_Vamzdynai93IsViso</vt:lpstr>
      <vt:lpstr>VAS076_F_Vamzdynai93IsViso</vt:lpstr>
      <vt:lpstr>'Forma 7'!VAS076_F_Vamzdynai941NuotekuSurinkimas</vt:lpstr>
      <vt:lpstr>VAS076_F_Vamzdynai941NuotekuSurinkimas</vt:lpstr>
      <vt:lpstr>'Forma 7'!VAS076_F_Vamzdynai942NuotekuValymas</vt:lpstr>
      <vt:lpstr>VAS076_F_Vamzdynai942NuotekuValymas</vt:lpstr>
      <vt:lpstr>'Forma 7'!VAS076_F_Vamzdynai943NuotekuDumblo</vt:lpstr>
      <vt:lpstr>VAS076_F_Vamzdynai943NuotekuDumblo</vt:lpstr>
      <vt:lpstr>'Forma 7'!VAS076_F_Vamzdynai94IsViso</vt:lpstr>
      <vt:lpstr>VAS076_F_Vamzdynai94IsViso</vt:lpstr>
      <vt:lpstr>'Forma 7'!VAS076_F_Vamzdynai95PavirsiniuNuoteku</vt:lpstr>
      <vt:lpstr>VAS076_F_Vamzdynai95PavirsiniuNuoteku</vt:lpstr>
      <vt:lpstr>'Forma 7'!VAS076_F_Vamzdynai96KitosReguliuojamosios</vt:lpstr>
      <vt:lpstr>VAS076_F_Vamzdynai96KitosReguliuojamosios</vt:lpstr>
      <vt:lpstr>'Forma 7'!VAS076_F_Vamzdynai97KitosVeiklos</vt:lpstr>
      <vt:lpstr>VAS076_F_Vamzdynai97KitosVeiklos</vt:lpstr>
      <vt:lpstr>'Forma 7'!VAS076_F_Vamzdynai9Apskaitosveikla1</vt:lpstr>
      <vt:lpstr>VAS076_F_Vamzdynai9Apskaitosveikla1</vt:lpstr>
      <vt:lpstr>'Forma 7'!VAS076_F_Vamzdynai9Kitareguliuoja1</vt:lpstr>
      <vt:lpstr>VAS076_F_Vamzdynai9Kitareguliuoja1</vt:lpstr>
      <vt:lpstr>'Forma 7'!VAS076_F_Vandenssiurbli51IS</vt:lpstr>
      <vt:lpstr>VAS076_F_Vandenssiurbli51IS</vt:lpstr>
      <vt:lpstr>'Forma 7'!VAS076_F_Vandenssiurbli531GeriamojoVandens</vt:lpstr>
      <vt:lpstr>VAS076_F_Vandenssiurbli531GeriamojoVandens</vt:lpstr>
      <vt:lpstr>'Forma 7'!VAS076_F_Vandenssiurbli532GeriamojoVandens</vt:lpstr>
      <vt:lpstr>VAS076_F_Vandenssiurbli532GeriamojoVandens</vt:lpstr>
      <vt:lpstr>'Forma 7'!VAS076_F_Vandenssiurbli533GeriamojoVandens</vt:lpstr>
      <vt:lpstr>VAS076_F_Vandenssiurbli533GeriamojoVandens</vt:lpstr>
      <vt:lpstr>'Forma 7'!VAS076_F_Vandenssiurbli53IsViso</vt:lpstr>
      <vt:lpstr>VAS076_F_Vandenssiurbli53IsViso</vt:lpstr>
      <vt:lpstr>'Forma 7'!VAS076_F_Vandenssiurbli541NuotekuSurinkimas</vt:lpstr>
      <vt:lpstr>VAS076_F_Vandenssiurbli541NuotekuSurinkimas</vt:lpstr>
      <vt:lpstr>'Forma 7'!VAS076_F_Vandenssiurbli542NuotekuValymas</vt:lpstr>
      <vt:lpstr>VAS076_F_Vandenssiurbli542NuotekuValymas</vt:lpstr>
      <vt:lpstr>'Forma 7'!VAS076_F_Vandenssiurbli543NuotekuDumblo</vt:lpstr>
      <vt:lpstr>VAS076_F_Vandenssiurbli543NuotekuDumblo</vt:lpstr>
      <vt:lpstr>'Forma 7'!VAS076_F_Vandenssiurbli54IsViso</vt:lpstr>
      <vt:lpstr>VAS076_F_Vandenssiurbli54IsViso</vt:lpstr>
      <vt:lpstr>'Forma 7'!VAS076_F_Vandenssiurbli55PavirsiniuNuoteku</vt:lpstr>
      <vt:lpstr>VAS076_F_Vandenssiurbli55PavirsiniuNuoteku</vt:lpstr>
      <vt:lpstr>'Forma 7'!VAS076_F_Vandenssiurbli56KitosReguliuojamosios</vt:lpstr>
      <vt:lpstr>VAS076_F_Vandenssiurbli56KitosReguliuojamosios</vt:lpstr>
      <vt:lpstr>'Forma 7'!VAS076_F_Vandenssiurbli57KitosVeiklos</vt:lpstr>
      <vt:lpstr>VAS076_F_Vandenssiurbli57KitosVeiklos</vt:lpstr>
      <vt:lpstr>'Forma 7'!VAS076_F_Vandenssiurbli5Apskaitosveikla1</vt:lpstr>
      <vt:lpstr>VAS076_F_Vandenssiurbli5Apskaitosveikla1</vt:lpstr>
      <vt:lpstr>'Forma 7'!VAS076_F_Vandenssiurbli5Kitareguliuoja1</vt:lpstr>
      <vt:lpstr>VAS076_F_Vandenssiurbli5Kitareguliuoja1</vt:lpstr>
      <vt:lpstr>'Forma 7'!VAS076_F_Vandenssiurbli61IS</vt:lpstr>
      <vt:lpstr>VAS076_F_Vandenssiurbli61IS</vt:lpstr>
      <vt:lpstr>'Forma 7'!VAS076_F_Vandenssiurbli631GeriamojoVandens</vt:lpstr>
      <vt:lpstr>VAS076_F_Vandenssiurbli631GeriamojoVandens</vt:lpstr>
      <vt:lpstr>'Forma 7'!VAS076_F_Vandenssiurbli632GeriamojoVandens</vt:lpstr>
      <vt:lpstr>VAS076_F_Vandenssiurbli632GeriamojoVandens</vt:lpstr>
      <vt:lpstr>'Forma 7'!VAS076_F_Vandenssiurbli633GeriamojoVandens</vt:lpstr>
      <vt:lpstr>VAS076_F_Vandenssiurbli633GeriamojoVandens</vt:lpstr>
      <vt:lpstr>'Forma 7'!VAS076_F_Vandenssiurbli63IsViso</vt:lpstr>
      <vt:lpstr>VAS076_F_Vandenssiurbli63IsViso</vt:lpstr>
      <vt:lpstr>'Forma 7'!VAS076_F_Vandenssiurbli641NuotekuSurinkimas</vt:lpstr>
      <vt:lpstr>VAS076_F_Vandenssiurbli641NuotekuSurinkimas</vt:lpstr>
      <vt:lpstr>'Forma 7'!VAS076_F_Vandenssiurbli642NuotekuValymas</vt:lpstr>
      <vt:lpstr>VAS076_F_Vandenssiurbli642NuotekuValymas</vt:lpstr>
      <vt:lpstr>'Forma 7'!VAS076_F_Vandenssiurbli643NuotekuDumblo</vt:lpstr>
      <vt:lpstr>VAS076_F_Vandenssiurbli643NuotekuDumblo</vt:lpstr>
      <vt:lpstr>'Forma 7'!VAS076_F_Vandenssiurbli64IsViso</vt:lpstr>
      <vt:lpstr>VAS076_F_Vandenssiurbli64IsViso</vt:lpstr>
      <vt:lpstr>'Forma 7'!VAS076_F_Vandenssiurbli65PavirsiniuNuoteku</vt:lpstr>
      <vt:lpstr>VAS076_F_Vandenssiurbli65PavirsiniuNuoteku</vt:lpstr>
      <vt:lpstr>'Forma 7'!VAS076_F_Vandenssiurbli66KitosReguliuojamosios</vt:lpstr>
      <vt:lpstr>VAS076_F_Vandenssiurbli66KitosReguliuojamosios</vt:lpstr>
      <vt:lpstr>'Forma 7'!VAS076_F_Vandenssiurbli67KitosVeiklos</vt:lpstr>
      <vt:lpstr>VAS076_F_Vandenssiurbli67KitosVeiklos</vt:lpstr>
      <vt:lpstr>'Forma 7'!VAS076_F_Vandenssiurbli6Apskaitosveikla1</vt:lpstr>
      <vt:lpstr>VAS076_F_Vandenssiurbli6Apskaitosveikla1</vt:lpstr>
      <vt:lpstr>'Forma 7'!VAS076_F_Vandenssiurbli6Kitareguliuoja1</vt:lpstr>
      <vt:lpstr>VAS076_F_Vandenssiurbli6Kitareguliuoja1</vt:lpstr>
      <vt:lpstr>'Forma 7'!VAS076_F_Vandenssiurbli71IS</vt:lpstr>
      <vt:lpstr>VAS076_F_Vandenssiurbli71IS</vt:lpstr>
      <vt:lpstr>'Forma 7'!VAS076_F_Vandenssiurbli731GeriamojoVandens</vt:lpstr>
      <vt:lpstr>VAS076_F_Vandenssiurbli731GeriamojoVandens</vt:lpstr>
      <vt:lpstr>'Forma 7'!VAS076_F_Vandenssiurbli732GeriamojoVandens</vt:lpstr>
      <vt:lpstr>VAS076_F_Vandenssiurbli732GeriamojoVandens</vt:lpstr>
      <vt:lpstr>'Forma 7'!VAS076_F_Vandenssiurbli733GeriamojoVandens</vt:lpstr>
      <vt:lpstr>VAS076_F_Vandenssiurbli733GeriamojoVandens</vt:lpstr>
      <vt:lpstr>'Forma 7'!VAS076_F_Vandenssiurbli73IsViso</vt:lpstr>
      <vt:lpstr>VAS076_F_Vandenssiurbli73IsViso</vt:lpstr>
      <vt:lpstr>'Forma 7'!VAS076_F_Vandenssiurbli741NuotekuSurinkimas</vt:lpstr>
      <vt:lpstr>VAS076_F_Vandenssiurbli741NuotekuSurinkimas</vt:lpstr>
      <vt:lpstr>'Forma 7'!VAS076_F_Vandenssiurbli742NuotekuValymas</vt:lpstr>
      <vt:lpstr>VAS076_F_Vandenssiurbli742NuotekuValymas</vt:lpstr>
      <vt:lpstr>'Forma 7'!VAS076_F_Vandenssiurbli743NuotekuDumblo</vt:lpstr>
      <vt:lpstr>VAS076_F_Vandenssiurbli743NuotekuDumblo</vt:lpstr>
      <vt:lpstr>'Forma 7'!VAS076_F_Vandenssiurbli74IsViso</vt:lpstr>
      <vt:lpstr>VAS076_F_Vandenssiurbli74IsViso</vt:lpstr>
      <vt:lpstr>'Forma 7'!VAS076_F_Vandenssiurbli75PavirsiniuNuoteku</vt:lpstr>
      <vt:lpstr>VAS076_F_Vandenssiurbli75PavirsiniuNuoteku</vt:lpstr>
      <vt:lpstr>'Forma 7'!VAS076_F_Vandenssiurbli76KitosReguliuojamosios</vt:lpstr>
      <vt:lpstr>VAS076_F_Vandenssiurbli76KitosReguliuojamosios</vt:lpstr>
      <vt:lpstr>'Forma 7'!VAS076_F_Vandenssiurbli77KitosVeiklos</vt:lpstr>
      <vt:lpstr>VAS076_F_Vandenssiurbli77KitosVeiklos</vt:lpstr>
      <vt:lpstr>'Forma 7'!VAS076_F_Vandenssiurbli7Apskaitosveikla1</vt:lpstr>
      <vt:lpstr>VAS076_F_Vandenssiurbli7Apskaitosveikla1</vt:lpstr>
      <vt:lpstr>'Forma 7'!VAS076_F_Vandenssiurbli7Kitareguliuoja1</vt:lpstr>
      <vt:lpstr>VAS076_F_Vandenssiurbli7Kitareguliuoja1</vt:lpstr>
      <vt:lpstr>'Forma 7'!VAS076_F_Verslovienetui31IS</vt:lpstr>
      <vt:lpstr>VAS076_F_Verslovienetui31IS</vt:lpstr>
      <vt:lpstr>'Forma 7'!VAS076_F_Verslovienetui331GeriamojoVandens</vt:lpstr>
      <vt:lpstr>VAS076_F_Verslovienetui331GeriamojoVandens</vt:lpstr>
      <vt:lpstr>'Forma 7'!VAS076_F_Verslovienetui332GeriamojoVandens</vt:lpstr>
      <vt:lpstr>VAS076_F_Verslovienetui332GeriamojoVandens</vt:lpstr>
      <vt:lpstr>'Forma 7'!VAS076_F_Verslovienetui333GeriamojoVandens</vt:lpstr>
      <vt:lpstr>VAS076_F_Verslovienetui333GeriamojoVandens</vt:lpstr>
      <vt:lpstr>'Forma 7'!VAS076_F_Verslovienetui33IsViso</vt:lpstr>
      <vt:lpstr>VAS076_F_Verslovienetui33IsViso</vt:lpstr>
      <vt:lpstr>'Forma 7'!VAS076_F_Verslovienetui341NuotekuSurinkimas</vt:lpstr>
      <vt:lpstr>VAS076_F_Verslovienetui341NuotekuSurinkimas</vt:lpstr>
      <vt:lpstr>'Forma 7'!VAS076_F_Verslovienetui342NuotekuValymas</vt:lpstr>
      <vt:lpstr>VAS076_F_Verslovienetui342NuotekuValymas</vt:lpstr>
      <vt:lpstr>'Forma 7'!VAS076_F_Verslovienetui343NuotekuDumblo</vt:lpstr>
      <vt:lpstr>VAS076_F_Verslovienetui343NuotekuDumblo</vt:lpstr>
      <vt:lpstr>'Forma 7'!VAS076_F_Verslovienetui34IsViso</vt:lpstr>
      <vt:lpstr>VAS076_F_Verslovienetui34IsViso</vt:lpstr>
      <vt:lpstr>'Forma 7'!VAS076_F_Verslovienetui35PavirsiniuNuoteku</vt:lpstr>
      <vt:lpstr>VAS076_F_Verslovienetui35PavirsiniuNuoteku</vt:lpstr>
      <vt:lpstr>'Forma 7'!VAS076_F_Verslovienetui36KitosReguliuojamosios</vt:lpstr>
      <vt:lpstr>VAS076_F_Verslovienetui36KitosReguliuojamosios</vt:lpstr>
      <vt:lpstr>'Forma 7'!VAS076_F_Verslovienetui37KitosVeiklos</vt:lpstr>
      <vt:lpstr>VAS076_F_Verslovienetui37KitosVeiklos</vt:lpstr>
      <vt:lpstr>'Forma 7'!VAS076_F_Verslovienetui3Apskaitosveikla1</vt:lpstr>
      <vt:lpstr>VAS076_F_Verslovienetui3Apskaitosveikla1</vt:lpstr>
      <vt:lpstr>'Forma 7'!VAS076_F_Verslovienetui3Kitareguliuoja1</vt:lpstr>
      <vt:lpstr>VAS076_F_Verslovienetui3Kitareguliuoja1</vt:lpstr>
      <vt:lpstr>'Forma 8'!VAS077_D_Abonentaiirvar1</vt:lpstr>
      <vt:lpstr>VAS077_D_Abonentaiirvar1</vt:lpstr>
      <vt:lpstr>'Forma 8'!VAS077_D_Abonentaiirvar2</vt:lpstr>
      <vt:lpstr>VAS077_D_Abonentaiirvar2</vt:lpstr>
      <vt:lpstr>'Forma 8'!VAS077_D_Abonentaiirvar3</vt:lpstr>
      <vt:lpstr>VAS077_D_Abonentaiirvar3</vt:lpstr>
      <vt:lpstr>'Forma 8'!VAS077_D_Abonentaikurie1</vt:lpstr>
      <vt:lpstr>VAS077_D_Abonentaikurie1</vt:lpstr>
      <vt:lpstr>'Forma 8'!VAS077_D_Abonentaikurie2</vt:lpstr>
      <vt:lpstr>VAS077_D_Abonentaikurie2</vt:lpstr>
      <vt:lpstr>'Forma 8'!VAS077_D_Abonentaikurie3</vt:lpstr>
      <vt:lpstr>VAS077_D_Abonentaikurie3</vt:lpstr>
      <vt:lpstr>'Forma 8'!VAS077_D_Abonentams1</vt:lpstr>
      <vt:lpstr>VAS077_D_Abonentams1</vt:lpstr>
      <vt:lpstr>'Forma 8'!VAS077_D_Abonentamsuznu1</vt:lpstr>
      <vt:lpstr>VAS077_D_Abonentamsuznu1</vt:lpstr>
      <vt:lpstr>'Forma 8'!VAS077_D_Abonentamsuzsu1</vt:lpstr>
      <vt:lpstr>VAS077_D_Abonentamsuzsu1</vt:lpstr>
      <vt:lpstr>'Forma 8'!VAS077_D_Abonentamsuzva1</vt:lpstr>
      <vt:lpstr>VAS077_D_Abonentamsuzva1</vt:lpstr>
      <vt:lpstr>'Forma 8'!VAS077_D_Aptarnaujamuuk1</vt:lpstr>
      <vt:lpstr>VAS077_D_Aptarnaujamuuk1</vt:lpstr>
      <vt:lpstr>'Forma 8'!VAS077_D_Aptarnaujamuuk2</vt:lpstr>
      <vt:lpstr>VAS077_D_Aptarnaujamuuk2</vt:lpstr>
      <vt:lpstr>'Forma 8'!VAS077_D_Aptarnaujamuuk3</vt:lpstr>
      <vt:lpstr>VAS077_D_Aptarnaujamuuk3</vt:lpstr>
      <vt:lpstr>'Forma 8'!VAS077_D_AtaskaitinisLaikotarpis</vt:lpstr>
      <vt:lpstr>VAS077_D_AtaskaitinisLaikotarpis</vt:lpstr>
      <vt:lpstr>'Forma 8'!VAS077_D_Daugiabuciunam1</vt:lpstr>
      <vt:lpstr>VAS077_D_Daugiabuciunam1</vt:lpstr>
      <vt:lpstr>'Forma 8'!VAS077_D_Daugiabuciunam2</vt:lpstr>
      <vt:lpstr>VAS077_D_Daugiabuciunam2</vt:lpstr>
      <vt:lpstr>'Forma 8'!VAS077_D_Daugiabuciuose1</vt:lpstr>
      <vt:lpstr>VAS077_D_Daugiabuciuose1</vt:lpstr>
      <vt:lpstr>'Forma 8'!VAS077_D_Daugiabuciuose2</vt:lpstr>
      <vt:lpstr>VAS077_D_Daugiabuciuose2</vt:lpstr>
      <vt:lpstr>'Forma 8'!VAS077_D_Geriamasisvand1</vt:lpstr>
      <vt:lpstr>VAS077_D_Geriamasisvand1</vt:lpstr>
      <vt:lpstr>'Forma 8'!VAS077_D_Gyventojuskaic1</vt:lpstr>
      <vt:lpstr>VAS077_D_Gyventojuskaic1</vt:lpstr>
      <vt:lpstr>'Forma 8'!VAS077_D_Individualiuos1</vt:lpstr>
      <vt:lpstr>VAS077_D_Individualiuos1</vt:lpstr>
      <vt:lpstr>'Forma 8'!VAS077_D_Individualiuos2</vt:lpstr>
      <vt:lpstr>VAS077_D_Individualiuos2</vt:lpstr>
      <vt:lpstr>'Forma 8'!VAS077_D_Individualiuos3</vt:lpstr>
      <vt:lpstr>VAS077_D_Individualiuos3</vt:lpstr>
      <vt:lpstr>'Forma 8'!VAS077_D_Individualiuos4</vt:lpstr>
      <vt:lpstr>VAS077_D_Individualiuos4</vt:lpstr>
      <vt:lpstr>'Forma 8'!VAS077_D_Individualiuos5</vt:lpstr>
      <vt:lpstr>VAS077_D_Individualiuos5</vt:lpstr>
      <vt:lpstr>'Forma 8'!VAS077_D_Isgautopozemin1</vt:lpstr>
      <vt:lpstr>VAS077_D_Isgautopozemin1</vt:lpstr>
      <vt:lpstr>'Forma 8'!VAS077_D_Issioskaiciaus1</vt:lpstr>
      <vt:lpstr>VAS077_D_Issioskaiciaus1</vt:lpstr>
      <vt:lpstr>'Forma 8'!VAS077_D_Issioskaiciaus10</vt:lpstr>
      <vt:lpstr>VAS077_D_Issioskaiciaus10</vt:lpstr>
      <vt:lpstr>'Forma 8'!VAS077_D_Issioskaiciaus11</vt:lpstr>
      <vt:lpstr>VAS077_D_Issioskaiciaus11</vt:lpstr>
      <vt:lpstr>'Forma 8'!VAS077_D_Issioskaiciaus12</vt:lpstr>
      <vt:lpstr>VAS077_D_Issioskaiciaus12</vt:lpstr>
      <vt:lpstr>'Forma 8'!VAS077_D_Issioskaiciaus13</vt:lpstr>
      <vt:lpstr>VAS077_D_Issioskaiciaus13</vt:lpstr>
      <vt:lpstr>'Forma 8'!VAS077_D_Issioskaiciaus14</vt:lpstr>
      <vt:lpstr>VAS077_D_Issioskaiciaus14</vt:lpstr>
      <vt:lpstr>'Forma 8'!VAS077_D_Issioskaiciaus15</vt:lpstr>
      <vt:lpstr>VAS077_D_Issioskaiciaus15</vt:lpstr>
      <vt:lpstr>'Forma 8'!VAS077_D_Issioskaiciaus2</vt:lpstr>
      <vt:lpstr>VAS077_D_Issioskaiciaus2</vt:lpstr>
      <vt:lpstr>'Forma 8'!VAS077_D_Issioskaiciaus3</vt:lpstr>
      <vt:lpstr>VAS077_D_Issioskaiciaus3</vt:lpstr>
      <vt:lpstr>'Forma 8'!VAS077_D_Issioskaiciaus4</vt:lpstr>
      <vt:lpstr>VAS077_D_Issioskaiciaus4</vt:lpstr>
      <vt:lpstr>'Forma 8'!VAS077_D_Issioskaiciaus5</vt:lpstr>
      <vt:lpstr>VAS077_D_Issioskaiciaus5</vt:lpstr>
      <vt:lpstr>'Forma 8'!VAS077_D_Issioskaiciaus6</vt:lpstr>
      <vt:lpstr>VAS077_D_Issioskaiciaus6</vt:lpstr>
      <vt:lpstr>'Forma 8'!VAS077_D_Issioskaiciaus7</vt:lpstr>
      <vt:lpstr>VAS077_D_Issioskaiciaus7</vt:lpstr>
      <vt:lpstr>'Forma 8'!VAS077_D_Issioskaiciaus8</vt:lpstr>
      <vt:lpstr>VAS077_D_Issioskaiciaus8</vt:lpstr>
      <vt:lpstr>'Forma 8'!VAS077_D_Issioskaiciaus9</vt:lpstr>
      <vt:lpstr>VAS077_D_Issioskaiciaus9</vt:lpstr>
      <vt:lpstr>'Forma 8'!VAS077_D_Isvalytasbuiti1</vt:lpstr>
      <vt:lpstr>VAS077_D_Isvalytasbuiti1</vt:lpstr>
      <vt:lpstr>'Forma 8'!VAS077_D_Isvalytaspavir1</vt:lpstr>
      <vt:lpstr>VAS077_D_Isvalytaspavir1</vt:lpstr>
      <vt:lpstr>'Forma 8'!VAS077_D_Ivadinesirapsk1</vt:lpstr>
      <vt:lpstr>VAS077_D_Ivadinesirapsk1</vt:lpstr>
      <vt:lpstr>'Forma 8'!VAS077_D_Ivadinesirapsk2</vt:lpstr>
      <vt:lpstr>VAS077_D_Ivadinesirapsk2</vt:lpstr>
      <vt:lpstr>'Forma 8'!VAS077_D_Kitiukiosubjek1</vt:lpstr>
      <vt:lpstr>VAS077_D_Kitiukiosubjek1</vt:lpstr>
      <vt:lpstr>'Forma 8'!VAS077_D_Namuukiuskaici1</vt:lpstr>
      <vt:lpstr>VAS077_D_Namuukiuskaici1</vt:lpstr>
      <vt:lpstr>'Forma 8'!VAS077_D_Neapmoketaspav1</vt:lpstr>
      <vt:lpstr>VAS077_D_Neapmoketaspav1</vt:lpstr>
      <vt:lpstr>'Forma 8'!VAS077_D_Neapmoketaspav2</vt:lpstr>
      <vt:lpstr>VAS077_D_Neapmoketaspav2</vt:lpstr>
      <vt:lpstr>'Forma 8'!VAS077_D_Neapskaitytasb1</vt:lpstr>
      <vt:lpstr>VAS077_D_Neapskaitytasb1</vt:lpstr>
      <vt:lpstr>'Forma 8'!VAS077_D_Neapskaitytasv1</vt:lpstr>
      <vt:lpstr>VAS077_D_Neapskaitytasv1</vt:lpstr>
      <vt:lpstr>'Forma 8'!VAS077_D_Neapskaitytasv2</vt:lpstr>
      <vt:lpstr>VAS077_D_Neapskaitytasv2</vt:lpstr>
      <vt:lpstr>'Forma 8'!VAS077_D_Neapskaitytubu1</vt:lpstr>
      <vt:lpstr>VAS077_D_Neapskaitytubu1</vt:lpstr>
      <vt:lpstr>'Forma 8'!VAS077_D_Netektys1</vt:lpstr>
      <vt:lpstr>VAS077_D_Netektys1</vt:lpstr>
      <vt:lpstr>'Forma 8'!VAS077_D_Nuotekos1</vt:lpstr>
      <vt:lpstr>VAS077_D_Nuotekos1</vt:lpstr>
      <vt:lpstr>'Forma 8'!VAS077_D_Paruostogeriam1</vt:lpstr>
      <vt:lpstr>VAS077_D_Paruostogeriam1</vt:lpstr>
      <vt:lpstr>'Forma 8'!VAS077_D_Patiektogeriam1</vt:lpstr>
      <vt:lpstr>VAS077_D_Patiektogeriam1</vt:lpstr>
      <vt:lpstr>'Forma 8'!VAS077_D_Pavirsinesnuot1</vt:lpstr>
      <vt:lpstr>VAS077_D_Pavirsinesnuot1</vt:lpstr>
      <vt:lpstr>'Forma 8'!VAS077_D_Perpumpuotasbu1</vt:lpstr>
      <vt:lpstr>VAS077_D_Perpumpuotasbu1</vt:lpstr>
      <vt:lpstr>'Forma 8'!VAS077_D_Realizuotasbui1</vt:lpstr>
      <vt:lpstr>VAS077_D_Realizuotasbui1</vt:lpstr>
      <vt:lpstr>'Forma 8'!VAS077_D_Realizuotasger1</vt:lpstr>
      <vt:lpstr>VAS077_D_Realizuotasger1</vt:lpstr>
      <vt:lpstr>'Forma 8'!VAS077_D_Realizuotaspav1</vt:lpstr>
      <vt:lpstr>VAS077_D_Realizuotaspav1</vt:lpstr>
      <vt:lpstr>'Forma 8'!VAS077_D_Sezoniniamsabo1</vt:lpstr>
      <vt:lpstr>VAS077_D_Sezoniniamsabo1</vt:lpstr>
      <vt:lpstr>'Forma 8'!VAS077_D_Sezoniniamsabo2</vt:lpstr>
      <vt:lpstr>VAS077_D_Sezoniniamsabo2</vt:lpstr>
      <vt:lpstr>'Forma 8'!VAS077_D_Skirtumasdaugi1</vt:lpstr>
      <vt:lpstr>VAS077_D_Skirtumasdaugi1</vt:lpstr>
      <vt:lpstr>'Forma 8'!VAS077_D_Skirtumasdaugi2</vt:lpstr>
      <vt:lpstr>VAS077_D_Skirtumasdaugi2</vt:lpstr>
      <vt:lpstr>'Forma 8'!VAS077_D_Surenkamuaseni1</vt:lpstr>
      <vt:lpstr>VAS077_D_Surenkamuaseni1</vt:lpstr>
      <vt:lpstr>'Forma 8'!VAS077_D_Surinktaatskir1</vt:lpstr>
      <vt:lpstr>VAS077_D_Surinktaatskir1</vt:lpstr>
      <vt:lpstr>'Forma 8'!VAS077_D_Surinktaatskir2</vt:lpstr>
      <vt:lpstr>VAS077_D_Surinktaatskir2</vt:lpstr>
      <vt:lpstr>'Forma 8'!VAS077_D_Surinktabuitin1</vt:lpstr>
      <vt:lpstr>VAS077_D_Surinktabuitin1</vt:lpstr>
      <vt:lpstr>'Forma 8'!VAS077_D_Surinktamisriu1</vt:lpstr>
      <vt:lpstr>VAS077_D_Surinktamisriu1</vt:lpstr>
      <vt:lpstr>'Forma 8'!VAS077_D_Surinktamisriu2</vt:lpstr>
      <vt:lpstr>VAS077_D_Surinktamisriu2</vt:lpstr>
      <vt:lpstr>'Forma 8'!VAS077_D_Surinktapavirs1</vt:lpstr>
      <vt:lpstr>VAS077_D_Surinktapavirs1</vt:lpstr>
      <vt:lpstr>'Forma 8'!VAS077_D_Sutvarkytasdum1</vt:lpstr>
      <vt:lpstr>VAS077_D_Sutvarkytasdum1</vt:lpstr>
      <vt:lpstr>'Forma 8'!VAS077_D_Tiekimotinkluo1</vt:lpstr>
      <vt:lpstr>VAS077_D_Tiekimotinkluo1</vt:lpstr>
      <vt:lpstr>'Forma 8'!VAS077_D_Tiekimotinkluo2</vt:lpstr>
      <vt:lpstr>VAS077_D_Tiekimotinkluo2</vt:lpstr>
      <vt:lpstr>'Forma 8'!VAS077_D_Vandenskiekiss1</vt:lpstr>
      <vt:lpstr>VAS077_D_Vandenskiekiss1</vt:lpstr>
      <vt:lpstr>'Forma 8'!VAS077_D_Vartotojai1</vt:lpstr>
      <vt:lpstr>VAS077_D_Vartotojai1</vt:lpstr>
      <vt:lpstr>'Forma 8'!VAS077_D_Vartotojaikuri1</vt:lpstr>
      <vt:lpstr>VAS077_D_Vartotojaikuri1</vt:lpstr>
      <vt:lpstr>'Forma 8'!VAS077_D_Vartotojaikuri2</vt:lpstr>
      <vt:lpstr>VAS077_D_Vartotojaikuri2</vt:lpstr>
      <vt:lpstr>'Forma 8'!VAS077_D_Vartotojaikuri3</vt:lpstr>
      <vt:lpstr>VAS077_D_Vartotojaikuri3</vt:lpstr>
      <vt:lpstr>'Forma 8'!VAS077_D_Vartotojaikuri4</vt:lpstr>
      <vt:lpstr>VAS077_D_Vartotojaikuri4</vt:lpstr>
      <vt:lpstr>'Forma 8'!VAS077_D_Vartotojams1</vt:lpstr>
      <vt:lpstr>VAS077_D_Vartotojams1</vt:lpstr>
      <vt:lpstr>'Forma 8'!VAS077_D_Vartotojamsuzs1</vt:lpstr>
      <vt:lpstr>VAS077_D_Vartotojamsuzs1</vt:lpstr>
      <vt:lpstr>'Forma 8'!VAS077_F_Abonentaiirvar1AtaskaitinisLaikotarpis</vt:lpstr>
      <vt:lpstr>VAS077_F_Abonentaiirvar1AtaskaitinisLaikotarpis</vt:lpstr>
      <vt:lpstr>'Forma 8'!VAS077_F_Abonentaiirvar2AtaskaitinisLaikotarpis</vt:lpstr>
      <vt:lpstr>VAS077_F_Abonentaiirvar2AtaskaitinisLaikotarpis</vt:lpstr>
      <vt:lpstr>'Forma 8'!VAS077_F_Abonentaiirvar3AtaskaitinisLaikotarpis</vt:lpstr>
      <vt:lpstr>VAS077_F_Abonentaiirvar3AtaskaitinisLaikotarpis</vt:lpstr>
      <vt:lpstr>'Forma 8'!VAS077_F_Abonentaikurie1AtaskaitinisLaikotarpis</vt:lpstr>
      <vt:lpstr>VAS077_F_Abonentaikurie1AtaskaitinisLaikotarpis</vt:lpstr>
      <vt:lpstr>'Forma 8'!VAS077_F_Abonentaikurie2AtaskaitinisLaikotarpis</vt:lpstr>
      <vt:lpstr>VAS077_F_Abonentaikurie2AtaskaitinisLaikotarpis</vt:lpstr>
      <vt:lpstr>'Forma 8'!VAS077_F_Abonentaikurie3AtaskaitinisLaikotarpis</vt:lpstr>
      <vt:lpstr>VAS077_F_Abonentaikurie3AtaskaitinisLaikotarpis</vt:lpstr>
      <vt:lpstr>'Forma 8'!VAS077_F_Abonentams1AtaskaitinisLaikotarpis</vt:lpstr>
      <vt:lpstr>VAS077_F_Abonentams1AtaskaitinisLaikotarpis</vt:lpstr>
      <vt:lpstr>'Forma 8'!VAS077_F_Abonentamsuznu1AtaskaitinisLaikotarpis</vt:lpstr>
      <vt:lpstr>VAS077_F_Abonentamsuznu1AtaskaitinisLaikotarpis</vt:lpstr>
      <vt:lpstr>'Forma 8'!VAS077_F_Abonentamsuzsu1AtaskaitinisLaikotarpis</vt:lpstr>
      <vt:lpstr>VAS077_F_Abonentamsuzsu1AtaskaitinisLaikotarpis</vt:lpstr>
      <vt:lpstr>'Forma 8'!VAS077_F_Abonentamsuzva1AtaskaitinisLaikotarpis</vt:lpstr>
      <vt:lpstr>VAS077_F_Abonentamsuzva1AtaskaitinisLaikotarpis</vt:lpstr>
      <vt:lpstr>'Forma 8'!VAS077_F_Aptarnaujamuuk1AtaskaitinisLaikotarpis</vt:lpstr>
      <vt:lpstr>VAS077_F_Aptarnaujamuuk1AtaskaitinisLaikotarpis</vt:lpstr>
      <vt:lpstr>'Forma 8'!VAS077_F_Aptarnaujamuuk2AtaskaitinisLaikotarpis</vt:lpstr>
      <vt:lpstr>VAS077_F_Aptarnaujamuuk2AtaskaitinisLaikotarpis</vt:lpstr>
      <vt:lpstr>'Forma 8'!VAS077_F_Aptarnaujamuuk3AtaskaitinisLaikotarpis</vt:lpstr>
      <vt:lpstr>VAS077_F_Aptarnaujamuuk3AtaskaitinisLaikotarpis</vt:lpstr>
      <vt:lpstr>'Forma 8'!VAS077_F_Daugiabuciunam1AtaskaitinisLaikotarpis</vt:lpstr>
      <vt:lpstr>VAS077_F_Daugiabuciunam1AtaskaitinisLaikotarpis</vt:lpstr>
      <vt:lpstr>'Forma 8'!VAS077_F_Daugiabuciunam2AtaskaitinisLaikotarpis</vt:lpstr>
      <vt:lpstr>VAS077_F_Daugiabuciunam2AtaskaitinisLaikotarpis</vt:lpstr>
      <vt:lpstr>'Forma 8'!VAS077_F_Daugiabuciuose1AtaskaitinisLaikotarpis</vt:lpstr>
      <vt:lpstr>VAS077_F_Daugiabuciuose1AtaskaitinisLaikotarpis</vt:lpstr>
      <vt:lpstr>'Forma 8'!VAS077_F_Daugiabuciuose2AtaskaitinisLaikotarpis</vt:lpstr>
      <vt:lpstr>VAS077_F_Daugiabuciuose2AtaskaitinisLaikotarpis</vt:lpstr>
      <vt:lpstr>'Forma 8'!VAS077_F_Gyventojuskaic1AtaskaitinisLaikotarpis</vt:lpstr>
      <vt:lpstr>VAS077_F_Gyventojuskaic1AtaskaitinisLaikotarpis</vt:lpstr>
      <vt:lpstr>'Forma 8'!VAS077_F_Individualiuos1AtaskaitinisLaikotarpis</vt:lpstr>
      <vt:lpstr>VAS077_F_Individualiuos1AtaskaitinisLaikotarpis</vt:lpstr>
      <vt:lpstr>'Forma 8'!VAS077_F_Individualiuos2AtaskaitinisLaikotarpis</vt:lpstr>
      <vt:lpstr>VAS077_F_Individualiuos2AtaskaitinisLaikotarpis</vt:lpstr>
      <vt:lpstr>'Forma 8'!VAS077_F_Individualiuos3AtaskaitinisLaikotarpis</vt:lpstr>
      <vt:lpstr>VAS077_F_Individualiuos3AtaskaitinisLaikotarpis</vt:lpstr>
      <vt:lpstr>'Forma 8'!VAS077_F_Individualiuos4AtaskaitinisLaikotarpis</vt:lpstr>
      <vt:lpstr>VAS077_F_Individualiuos4AtaskaitinisLaikotarpis</vt:lpstr>
      <vt:lpstr>'Forma 8'!VAS077_F_Individualiuos5AtaskaitinisLaikotarpis</vt:lpstr>
      <vt:lpstr>VAS077_F_Individualiuos5AtaskaitinisLaikotarpis</vt:lpstr>
      <vt:lpstr>'Forma 8'!VAS077_F_Isgautopozemin1AtaskaitinisLaikotarpis</vt:lpstr>
      <vt:lpstr>VAS077_F_Isgautopozemin1AtaskaitinisLaikotarpis</vt:lpstr>
      <vt:lpstr>'Forma 8'!VAS077_F_Issioskaiciaus10AtaskaitinisLaikotarpis</vt:lpstr>
      <vt:lpstr>VAS077_F_Issioskaiciaus10AtaskaitinisLaikotarpis</vt:lpstr>
      <vt:lpstr>'Forma 8'!VAS077_F_Issioskaiciaus11AtaskaitinisLaikotarpis</vt:lpstr>
      <vt:lpstr>VAS077_F_Issioskaiciaus11AtaskaitinisLaikotarpis</vt:lpstr>
      <vt:lpstr>'Forma 8'!VAS077_F_Issioskaiciaus12AtaskaitinisLaikotarpis</vt:lpstr>
      <vt:lpstr>VAS077_F_Issioskaiciaus12AtaskaitinisLaikotarpis</vt:lpstr>
      <vt:lpstr>'Forma 8'!VAS077_F_Issioskaiciaus13AtaskaitinisLaikotarpis</vt:lpstr>
      <vt:lpstr>VAS077_F_Issioskaiciaus13AtaskaitinisLaikotarpis</vt:lpstr>
      <vt:lpstr>'Forma 8'!VAS077_F_Issioskaiciaus14AtaskaitinisLaikotarpis</vt:lpstr>
      <vt:lpstr>VAS077_F_Issioskaiciaus14AtaskaitinisLaikotarpis</vt:lpstr>
      <vt:lpstr>'Forma 8'!VAS077_F_Issioskaiciaus15AtaskaitinisLaikotarpis</vt:lpstr>
      <vt:lpstr>VAS077_F_Issioskaiciaus15AtaskaitinisLaikotarpis</vt:lpstr>
      <vt:lpstr>'Forma 8'!VAS077_F_Issioskaiciaus1AtaskaitinisLaikotarpis</vt:lpstr>
      <vt:lpstr>VAS077_F_Issioskaiciaus1AtaskaitinisLaikotarpis</vt:lpstr>
      <vt:lpstr>'Forma 8'!VAS077_F_Issioskaiciaus2AtaskaitinisLaikotarpis</vt:lpstr>
      <vt:lpstr>VAS077_F_Issioskaiciaus2AtaskaitinisLaikotarpis</vt:lpstr>
      <vt:lpstr>'Forma 8'!VAS077_F_Issioskaiciaus3AtaskaitinisLaikotarpis</vt:lpstr>
      <vt:lpstr>VAS077_F_Issioskaiciaus3AtaskaitinisLaikotarpis</vt:lpstr>
      <vt:lpstr>'Forma 8'!VAS077_F_Issioskaiciaus4AtaskaitinisLaikotarpis</vt:lpstr>
      <vt:lpstr>VAS077_F_Issioskaiciaus4AtaskaitinisLaikotarpis</vt:lpstr>
      <vt:lpstr>'Forma 8'!VAS077_F_Issioskaiciaus5AtaskaitinisLaikotarpis</vt:lpstr>
      <vt:lpstr>VAS077_F_Issioskaiciaus5AtaskaitinisLaikotarpis</vt:lpstr>
      <vt:lpstr>'Forma 8'!VAS077_F_Issioskaiciaus6AtaskaitinisLaikotarpis</vt:lpstr>
      <vt:lpstr>VAS077_F_Issioskaiciaus6AtaskaitinisLaikotarpis</vt:lpstr>
      <vt:lpstr>'Forma 8'!VAS077_F_Issioskaiciaus7AtaskaitinisLaikotarpis</vt:lpstr>
      <vt:lpstr>VAS077_F_Issioskaiciaus7AtaskaitinisLaikotarpis</vt:lpstr>
      <vt:lpstr>'Forma 8'!VAS077_F_Issioskaiciaus8AtaskaitinisLaikotarpis</vt:lpstr>
      <vt:lpstr>VAS077_F_Issioskaiciaus8AtaskaitinisLaikotarpis</vt:lpstr>
      <vt:lpstr>'Forma 8'!VAS077_F_Issioskaiciaus9AtaskaitinisLaikotarpis</vt:lpstr>
      <vt:lpstr>VAS077_F_Issioskaiciaus9AtaskaitinisLaikotarpis</vt:lpstr>
      <vt:lpstr>'Forma 8'!VAS077_F_Isvalytasbuiti1AtaskaitinisLaikotarpis</vt:lpstr>
      <vt:lpstr>VAS077_F_Isvalytasbuiti1AtaskaitinisLaikotarpis</vt:lpstr>
      <vt:lpstr>'Forma 8'!VAS077_F_Isvalytaspavir1AtaskaitinisLaikotarpis</vt:lpstr>
      <vt:lpstr>VAS077_F_Isvalytaspavir1AtaskaitinisLaikotarpis</vt:lpstr>
      <vt:lpstr>'Forma 8'!VAS077_F_Ivadinesirapsk1AtaskaitinisLaikotarpis</vt:lpstr>
      <vt:lpstr>VAS077_F_Ivadinesirapsk1AtaskaitinisLaikotarpis</vt:lpstr>
      <vt:lpstr>'Forma 8'!VAS077_F_Ivadinesirapsk2AtaskaitinisLaikotarpis</vt:lpstr>
      <vt:lpstr>VAS077_F_Ivadinesirapsk2AtaskaitinisLaikotarpis</vt:lpstr>
      <vt:lpstr>'Forma 8'!VAS077_F_Kitiukiosubjek1AtaskaitinisLaikotarpis</vt:lpstr>
      <vt:lpstr>VAS077_F_Kitiukiosubjek1AtaskaitinisLaikotarpis</vt:lpstr>
      <vt:lpstr>'Forma 8'!VAS077_F_Namuukiuskaici1AtaskaitinisLaikotarpis</vt:lpstr>
      <vt:lpstr>VAS077_F_Namuukiuskaici1AtaskaitinisLaikotarpis</vt:lpstr>
      <vt:lpstr>'Forma 8'!VAS077_F_Neapmoketaspav1AtaskaitinisLaikotarpis</vt:lpstr>
      <vt:lpstr>VAS077_F_Neapmoketaspav1AtaskaitinisLaikotarpis</vt:lpstr>
      <vt:lpstr>'Forma 8'!VAS077_F_Neapmoketaspav2AtaskaitinisLaikotarpis</vt:lpstr>
      <vt:lpstr>VAS077_F_Neapmoketaspav2AtaskaitinisLaikotarpis</vt:lpstr>
      <vt:lpstr>'Forma 8'!VAS077_F_Neapskaitytasb1AtaskaitinisLaikotarpis</vt:lpstr>
      <vt:lpstr>VAS077_F_Neapskaitytasb1AtaskaitinisLaikotarpis</vt:lpstr>
      <vt:lpstr>'Forma 8'!VAS077_F_Neapskaitytasv1AtaskaitinisLaikotarpis</vt:lpstr>
      <vt:lpstr>VAS077_F_Neapskaitytasv1AtaskaitinisLaikotarpis</vt:lpstr>
      <vt:lpstr>'Forma 8'!VAS077_F_Neapskaitytasv2AtaskaitinisLaikotarpis</vt:lpstr>
      <vt:lpstr>VAS077_F_Neapskaitytasv2AtaskaitinisLaikotarpis</vt:lpstr>
      <vt:lpstr>'Forma 8'!VAS077_F_Neapskaitytubu1AtaskaitinisLaikotarpis</vt:lpstr>
      <vt:lpstr>VAS077_F_Neapskaitytubu1AtaskaitinisLaikotarpis</vt:lpstr>
      <vt:lpstr>'Forma 8'!VAS077_F_Paruostogeriam1AtaskaitinisLaikotarpis</vt:lpstr>
      <vt:lpstr>VAS077_F_Paruostogeriam1AtaskaitinisLaikotarpis</vt:lpstr>
      <vt:lpstr>'Forma 8'!VAS077_F_Patiektogeriam1AtaskaitinisLaikotarpis</vt:lpstr>
      <vt:lpstr>VAS077_F_Patiektogeriam1AtaskaitinisLaikotarpis</vt:lpstr>
      <vt:lpstr>'Forma 8'!VAS077_F_Perpumpuotasbu1AtaskaitinisLaikotarpis</vt:lpstr>
      <vt:lpstr>VAS077_F_Perpumpuotasbu1AtaskaitinisLaikotarpis</vt:lpstr>
      <vt:lpstr>'Forma 8'!VAS077_F_Realizuotasbui1AtaskaitinisLaikotarpis</vt:lpstr>
      <vt:lpstr>VAS077_F_Realizuotasbui1AtaskaitinisLaikotarpis</vt:lpstr>
      <vt:lpstr>'Forma 8'!VAS077_F_Realizuotasger1AtaskaitinisLaikotarpis</vt:lpstr>
      <vt:lpstr>VAS077_F_Realizuotasger1AtaskaitinisLaikotarpis</vt:lpstr>
      <vt:lpstr>'Forma 8'!VAS077_F_Realizuotaspav1AtaskaitinisLaikotarpis</vt:lpstr>
      <vt:lpstr>VAS077_F_Realizuotaspav1AtaskaitinisLaikotarpis</vt:lpstr>
      <vt:lpstr>'Forma 8'!VAS077_F_Sezoniniamsabo1AtaskaitinisLaikotarpis</vt:lpstr>
      <vt:lpstr>VAS077_F_Sezoniniamsabo1AtaskaitinisLaikotarpis</vt:lpstr>
      <vt:lpstr>'Forma 8'!VAS077_F_Sezoniniamsabo2AtaskaitinisLaikotarpis</vt:lpstr>
      <vt:lpstr>VAS077_F_Sezoniniamsabo2AtaskaitinisLaikotarpis</vt:lpstr>
      <vt:lpstr>'Forma 8'!VAS077_F_Skirtumasdaugi1AtaskaitinisLaikotarpis</vt:lpstr>
      <vt:lpstr>VAS077_F_Skirtumasdaugi1AtaskaitinisLaikotarpis</vt:lpstr>
      <vt:lpstr>'Forma 8'!VAS077_F_Skirtumasdaugi2AtaskaitinisLaikotarpis</vt:lpstr>
      <vt:lpstr>VAS077_F_Skirtumasdaugi2AtaskaitinisLaikotarpis</vt:lpstr>
      <vt:lpstr>'Forma 8'!VAS077_F_Surenkamuaseni1AtaskaitinisLaikotarpis</vt:lpstr>
      <vt:lpstr>VAS077_F_Surenkamuaseni1AtaskaitinisLaikotarpis</vt:lpstr>
      <vt:lpstr>'Forma 8'!VAS077_F_Surinktaatskir1AtaskaitinisLaikotarpis</vt:lpstr>
      <vt:lpstr>VAS077_F_Surinktaatskir1AtaskaitinisLaikotarpis</vt:lpstr>
      <vt:lpstr>'Forma 8'!VAS077_F_Surinktaatskir2AtaskaitinisLaikotarpis</vt:lpstr>
      <vt:lpstr>VAS077_F_Surinktaatskir2AtaskaitinisLaikotarpis</vt:lpstr>
      <vt:lpstr>'Forma 8'!VAS077_F_Surinktabuitin1AtaskaitinisLaikotarpis</vt:lpstr>
      <vt:lpstr>VAS077_F_Surinktabuitin1AtaskaitinisLaikotarpis</vt:lpstr>
      <vt:lpstr>'Forma 8'!VAS077_F_Surinktamisriu1AtaskaitinisLaikotarpis</vt:lpstr>
      <vt:lpstr>VAS077_F_Surinktamisriu1AtaskaitinisLaikotarpis</vt:lpstr>
      <vt:lpstr>'Forma 8'!VAS077_F_Surinktamisriu2AtaskaitinisLaikotarpis</vt:lpstr>
      <vt:lpstr>VAS077_F_Surinktamisriu2AtaskaitinisLaikotarpis</vt:lpstr>
      <vt:lpstr>'Forma 8'!VAS077_F_Surinktapavirs1AtaskaitinisLaikotarpis</vt:lpstr>
      <vt:lpstr>VAS077_F_Surinktapavirs1AtaskaitinisLaikotarpis</vt:lpstr>
      <vt:lpstr>'Forma 8'!VAS077_F_Sutvarkytasdum1AtaskaitinisLaikotarpis</vt:lpstr>
      <vt:lpstr>VAS077_F_Sutvarkytasdum1AtaskaitinisLaikotarpis</vt:lpstr>
      <vt:lpstr>'Forma 8'!VAS077_F_Tiekimotinkluo1AtaskaitinisLaikotarpis</vt:lpstr>
      <vt:lpstr>VAS077_F_Tiekimotinkluo1AtaskaitinisLaikotarpis</vt:lpstr>
      <vt:lpstr>'Forma 8'!VAS077_F_Tiekimotinkluo2AtaskaitinisLaikotarpis</vt:lpstr>
      <vt:lpstr>VAS077_F_Tiekimotinkluo2AtaskaitinisLaikotarpis</vt:lpstr>
      <vt:lpstr>'Forma 8'!VAS077_F_Vandenskiekiss1AtaskaitinisLaikotarpis</vt:lpstr>
      <vt:lpstr>VAS077_F_Vandenskiekiss1AtaskaitinisLaikotarpis</vt:lpstr>
      <vt:lpstr>'Forma 8'!VAS077_F_Vartotojaikuri1AtaskaitinisLaikotarpis</vt:lpstr>
      <vt:lpstr>VAS077_F_Vartotojaikuri1AtaskaitinisLaikotarpis</vt:lpstr>
      <vt:lpstr>'Forma 8'!VAS077_F_Vartotojaikuri2AtaskaitinisLaikotarpis</vt:lpstr>
      <vt:lpstr>VAS077_F_Vartotojaikuri2AtaskaitinisLaikotarpis</vt:lpstr>
      <vt:lpstr>'Forma 8'!VAS077_F_Vartotojaikuri3AtaskaitinisLaikotarpis</vt:lpstr>
      <vt:lpstr>VAS077_F_Vartotojaikuri3AtaskaitinisLaikotarpis</vt:lpstr>
      <vt:lpstr>'Forma 8'!VAS077_F_Vartotojaikuri4AtaskaitinisLaikotarpis</vt:lpstr>
      <vt:lpstr>VAS077_F_Vartotojaikuri4AtaskaitinisLaikotarpis</vt:lpstr>
      <vt:lpstr>'Forma 8'!VAS077_F_Vartotojams1AtaskaitinisLaikotarpis</vt:lpstr>
      <vt:lpstr>VAS077_F_Vartotojams1AtaskaitinisLaikotarpis</vt:lpstr>
      <vt:lpstr>'Forma 8'!VAS077_F_Vartotojamsuzs1AtaskaitinisLaikotarpis</vt:lpstr>
      <vt:lpstr>VAS077_F_Vartotojamsuzs1AtaskaitinisLaikotarpis</vt:lpstr>
      <vt:lpstr>'Forma 9'!VAS078_D_Abonentinestar1</vt:lpstr>
      <vt:lpstr>VAS078_D_Abonentinestar1</vt:lpstr>
      <vt:lpstr>'Forma 9'!VAS078_D_Abonentuskaici1</vt:lpstr>
      <vt:lpstr>VAS078_D_Abonentuskaici1</vt:lpstr>
      <vt:lpstr>'Forma 9'!VAS078_D_Abonentuskaiti1</vt:lpstr>
      <vt:lpstr>VAS078_D_Abonentuskaiti1</vt:lpstr>
      <vt:lpstr>'Forma 9'!VAS078_D_Administracijo1</vt:lpstr>
      <vt:lpstr>VAS078_D_Administracijo1</vt:lpstr>
      <vt:lpstr>'Forma 9'!VAS078_D_Anaerobiniuiap1</vt:lpstr>
      <vt:lpstr>VAS078_D_Anaerobiniuiap1</vt:lpstr>
      <vt:lpstr>'Forma 9'!VAS078_D_Anaerobiskaiap1</vt:lpstr>
      <vt:lpstr>VAS078_D_Anaerobiskaiap1</vt:lpstr>
      <vt:lpstr>'Forma 9'!VAS078_D_Anaerobiskaiap2</vt:lpstr>
      <vt:lpstr>VAS078_D_Anaerobiskaiap2</vt:lpstr>
      <vt:lpstr>'Forma 9'!VAS078_D_Asenizacinesma1</vt:lpstr>
      <vt:lpstr>VAS078_D_Asenizacinesma1</vt:lpstr>
      <vt:lpstr>'Forma 9'!VAS078_D_AtaskaitinisLaikotarpis</vt:lpstr>
      <vt:lpstr>VAS078_D_AtaskaitinisLaikotarpis</vt:lpstr>
      <vt:lpstr>'Forma 9'!VAS078_D_Atitekanciunuo1</vt:lpstr>
      <vt:lpstr>VAS078_D_Atitekanciunuo1</vt:lpstr>
      <vt:lpstr>'Forma 9'!VAS078_D_Atitekanciupav1</vt:lpstr>
      <vt:lpstr>VAS078_D_Atitekanciupav1</vt:lpstr>
      <vt:lpstr>'Forma 9'!VAS078_D_Aukioprojektin1</vt:lpstr>
      <vt:lpstr>VAS078_D_Aukioprojektin1</vt:lpstr>
      <vt:lpstr>'Forma 9'!VAS078_D_Azotasn1</vt:lpstr>
      <vt:lpstr>VAS078_D_Azotasn1</vt:lpstr>
      <vt:lpstr>'Forma 9'!VAS078_D_Azotasn2</vt:lpstr>
      <vt:lpstr>VAS078_D_Azotasn2</vt:lpstr>
      <vt:lpstr>'Forma 9'!VAS078_D_Beslegeseirkit1</vt:lpstr>
      <vt:lpstr>VAS078_D_Beslegeseirkit1</vt:lpstr>
      <vt:lpstr>'Forma 9'!VAS078_D_Bgeriamojovand1</vt:lpstr>
      <vt:lpstr>VAS078_D_Bgeriamojovand1</vt:lpstr>
      <vt:lpstr>'Forma 9'!VAS078_D_Biologiniosume1</vt:lpstr>
      <vt:lpstr>VAS078_D_Biologiniosume1</vt:lpstr>
      <vt:lpstr>'Forma 9'!VAS078_D_Bokstuskaicius1</vt:lpstr>
      <vt:lpstr>VAS078_D_Bokstuskaicius1</vt:lpstr>
      <vt:lpstr>'Forma 9'!VAS078_D_Cgeriamojovand1</vt:lpstr>
      <vt:lpstr>VAS078_D_Cgeriamojovand1</vt:lpstr>
      <vt:lpstr>'Forma 9'!VAS078_D_Chloru1</vt:lpstr>
      <vt:lpstr>VAS078_D_Chloru1</vt:lpstr>
      <vt:lpstr>'Forma 9'!VAS078_D_Darbomasinuiri1</vt:lpstr>
      <vt:lpstr>VAS078_D_Darbomasinuiri1</vt:lpstr>
      <vt:lpstr>'Forma 9'!VAS078_D_Daugiabuciunam2</vt:lpstr>
      <vt:lpstr>VAS078_D_Daugiabuciunam2</vt:lpstr>
      <vt:lpstr>'Forma 9'!VAS078_D_Daugiabuciuose3</vt:lpstr>
      <vt:lpstr>VAS078_D_Daugiabuciuose3</vt:lpstr>
      <vt:lpstr>'Forma 9'!VAS078_D_Denitrifikacij1</vt:lpstr>
      <vt:lpstr>VAS078_D_Denitrifikacij1</vt:lpstr>
      <vt:lpstr>'Forma 9'!VAS078_D_Dezinfekavimoi1</vt:lpstr>
      <vt:lpstr>VAS078_D_Dezinfekavimoi1</vt:lpstr>
      <vt:lpstr>'Forma 9'!VAS078_D_Dezinfekuotoch1</vt:lpstr>
      <vt:lpstr>VAS078_D_Dezinfekuotoch1</vt:lpstr>
      <vt:lpstr>'Forma 9'!VAS078_D_Dezinfekuotona1</vt:lpstr>
      <vt:lpstr>VAS078_D_Dezinfekuotona1</vt:lpstr>
      <vt:lpstr>'Forma 9'!VAS078_D_Dezinfekuotova1</vt:lpstr>
      <vt:lpstr>VAS078_D_Dezinfekuotova1</vt:lpstr>
      <vt:lpstr>'Forma 9'!VAS078_D_Dgeriamojovand1</vt:lpstr>
      <vt:lpstr>VAS078_D_Dgeriamojovand1</vt:lpstr>
      <vt:lpstr>'Forma 9'!VAS078_D_Dumblokiekisde1</vt:lpstr>
      <vt:lpstr>VAS078_D_Dumblokiekisde1</vt:lpstr>
      <vt:lpstr>'Forma 9'!VAS078_D_Dumblokiekisde2</vt:lpstr>
      <vt:lpstr>VAS078_D_Dumblokiekisde2</vt:lpstr>
      <vt:lpstr>'Forma 9'!VAS078_D_Dumblokiekisde3</vt:lpstr>
      <vt:lpstr>VAS078_D_Dumblokiekisde3</vt:lpstr>
      <vt:lpstr>'Forma 9'!VAS078_D_Dumblokiekisde4</vt:lpstr>
      <vt:lpstr>VAS078_D_Dumblokiekisde4</vt:lpstr>
      <vt:lpstr>'Forma 9'!VAS078_D_Enuotekusurink1</vt:lpstr>
      <vt:lpstr>VAS078_D_Enuotekusurink1</vt:lpstr>
      <vt:lpstr>'Forma 9'!VAS078_D_Filtracijoslau1</vt:lpstr>
      <vt:lpstr>VAS078_D_Filtracijoslau1</vt:lpstr>
      <vt:lpstr>'Forma 9'!VAS078_D_Filtracijoslau2</vt:lpstr>
      <vt:lpstr>VAS078_D_Filtracijoslau2</vt:lpstr>
      <vt:lpstr>'Forma 9'!VAS078_D_Fosforasp1</vt:lpstr>
      <vt:lpstr>VAS078_D_Fosforasp1</vt:lpstr>
      <vt:lpstr>'Forma 9'!VAS078_D_Fosforasp2</vt:lpstr>
      <vt:lpstr>VAS078_D_Fosforasp2</vt:lpstr>
      <vt:lpstr>'Forma 9'!VAS078_D_Fpavirsiniunuo1</vt:lpstr>
      <vt:lpstr>VAS078_D_Fpavirsiniunuo1</vt:lpstr>
      <vt:lpstr>'Forma 9'!VAS078_D_Gbuitiniuirgam1</vt:lpstr>
      <vt:lpstr>VAS078_D_Gbuitiniuirgam1</vt:lpstr>
      <vt:lpstr>'Forma 9'!VAS078_D_Greziniuoseins1</vt:lpstr>
      <vt:lpstr>VAS078_D_Greziniuoseins1</vt:lpstr>
      <vt:lpstr>'Forma 9'!VAS078_D_Hidrantuskaici1</vt:lpstr>
      <vt:lpstr>VAS078_D_Hidrantuskaici1</vt:lpstr>
      <vt:lpstr>'Forma 9'!VAS078_D_Hpavirsiniunuo1</vt:lpstr>
      <vt:lpstr>VAS078_D_Hpavirsiniunuo1</vt:lpstr>
      <vt:lpstr>'Forma 9'!VAS078_D_Individualiuna1</vt:lpstr>
      <vt:lpstr>VAS078_D_Individualiuna1</vt:lpstr>
      <vt:lpstr>'Forma 9'!VAS078_D_Instaliuotusiu1</vt:lpstr>
      <vt:lpstr>VAS078_D_Instaliuotusiu1</vt:lpstr>
      <vt:lpstr>'Forma 9'!VAS078_D_Inuotekudumblo1</vt:lpstr>
      <vt:lpstr>VAS078_D_Inuotekudumblo1</vt:lpstr>
      <vt:lpstr>'Forma 9'!VAS078_D_Isjutransporto1</vt:lpstr>
      <vt:lpstr>VAS078_D_Isjutransporto1</vt:lpstr>
      <vt:lpstr>'Forma 9'!VAS078_D_Isleidziamunuo1</vt:lpstr>
      <vt:lpstr>VAS078_D_Isleidziamunuo1</vt:lpstr>
      <vt:lpstr>'Forma 9'!VAS078_D_Isleidziamupav1</vt:lpstr>
      <vt:lpstr>VAS078_D_Isleidziamupav1</vt:lpstr>
      <vt:lpstr>'Forma 9'!VAS078_D_Issioskaiciaus13</vt:lpstr>
      <vt:lpstr>VAS078_D_Issioskaiciaus13</vt:lpstr>
      <vt:lpstr>'Forma 9'!VAS078_D_Issioskaiciaus14</vt:lpstr>
      <vt:lpstr>VAS078_D_Issioskaiciaus14</vt:lpstr>
      <vt:lpstr>'Forma 9'!VAS078_D_Issioskaiciaus15</vt:lpstr>
      <vt:lpstr>VAS078_D_Issioskaiciaus15</vt:lpstr>
      <vt:lpstr>'Forma 9'!VAS078_D_Issioskaiciaus16</vt:lpstr>
      <vt:lpstr>VAS078_D_Issioskaiciaus16</vt:lpstr>
      <vt:lpstr>'Forma 9'!VAS078_D_Issioskaiciaus17</vt:lpstr>
      <vt:lpstr>VAS078_D_Issioskaiciaus17</vt:lpstr>
      <vt:lpstr>'Forma 9'!VAS078_D_Istoskaiciausn1</vt:lpstr>
      <vt:lpstr>VAS078_D_Istoskaiciausn1</vt:lpstr>
      <vt:lpstr>'Forma 9'!VAS078_D_Istoskaiciausu1</vt:lpstr>
      <vt:lpstr>VAS078_D_Istoskaiciausu1</vt:lpstr>
      <vt:lpstr>'Forma 9'!VAS078_D_Istoskaiciausv1</vt:lpstr>
      <vt:lpstr>VAS078_D_Istoskaiciausv1</vt:lpstr>
      <vt:lpstr>'Forma 9'!VAS078_D_Isvalytunuotek1</vt:lpstr>
      <vt:lpstr>VAS078_D_Isvalytunuotek1</vt:lpstr>
      <vt:lpstr>'Forma 9'!VAS078_D_Isvalytupavirs1</vt:lpstr>
      <vt:lpstr>VAS078_D_Isvalytupavirs1</vt:lpstr>
      <vt:lpstr>'Forma 9'!VAS078_D_Ivadiniukartus1</vt:lpstr>
      <vt:lpstr>VAS078_D_Ivadiniukartus1</vt:lpstr>
      <vt:lpstr>'Forma 9'!VAS078_D_Jtransportoukis1</vt:lpstr>
      <vt:lpstr>VAS078_D_Jtransportoukis1</vt:lpstr>
      <vt:lpstr>'Forma 9'!VAS078_D_Kanalizacijoje1</vt:lpstr>
      <vt:lpstr>VAS078_D_Kanalizacijoje1</vt:lpstr>
      <vt:lpstr>'Forma 9'!VAS078_D_Kanalizacijosi1</vt:lpstr>
      <vt:lpstr>VAS078_D_Kanalizacijosi1</vt:lpstr>
      <vt:lpstr>'Forma 9'!VAS078_D_Kanalizacijoss1</vt:lpstr>
      <vt:lpstr>VAS078_D_Kanalizacijoss1</vt:lpstr>
      <vt:lpstr>'Forma 9'!VAS078_D_Kanalizavimopa1</vt:lpstr>
      <vt:lpstr>VAS078_D_Kanalizavimopa1</vt:lpstr>
      <vt:lpstr>'Forma 9'!VAS078_D_Kitaisbudaispa1</vt:lpstr>
      <vt:lpstr>VAS078_D_Kitaisbudaispa1</vt:lpstr>
      <vt:lpstr>'Forma 9'!VAS078_D_Kitosspecialio1</vt:lpstr>
      <vt:lpstr>VAS078_D_Kitosspecialio1</vt:lpstr>
      <vt:lpstr>'Forma 9'!VAS078_D_Kitudarbomasin1</vt:lpstr>
      <vt:lpstr>VAS078_D_Kitudarbomasin1</vt:lpstr>
      <vt:lpstr>'Forma 9'!VAS078_D_Kitupadaliniup1</vt:lpstr>
      <vt:lpstr>VAS078_D_Kitupadaliniup1</vt:lpstr>
      <vt:lpstr>'Forma 9'!VAS078_D_Kituvandentiek1</vt:lpstr>
      <vt:lpstr>VAS078_D_Kituvandentiek1</vt:lpstr>
      <vt:lpstr>'Forma 9'!VAS078_D_Kompostodregnu1</vt:lpstr>
      <vt:lpstr>VAS078_D_Kompostodregnu1</vt:lpstr>
      <vt:lpstr>'Forma 9'!VAS078_D_Kompostokiekis1</vt:lpstr>
      <vt:lpstr>VAS078_D_Kompostokiekis1</vt:lpstr>
      <vt:lpstr>'Forma 9'!VAS078_D_Magistraliniuv1</vt:lpstr>
      <vt:lpstr>VAS078_D_Magistraliniuv1</vt:lpstr>
      <vt:lpstr>'Forma 9'!VAS078_D_Mechaniniovaly1</vt:lpstr>
      <vt:lpstr>VAS078_D_Mechaniniovaly1</vt:lpstr>
      <vt:lpstr>'Forma 9'!VAS078_D_Membraniniaios1</vt:lpstr>
      <vt:lpstr>VAS078_D_Membraniniaios1</vt:lpstr>
      <vt:lpstr>'Forma 9'!VAS078_D_Membraniniaiul1</vt:lpstr>
      <vt:lpstr>VAS078_D_Membraniniaiul1</vt:lpstr>
      <vt:lpstr>'Forma 9'!VAS078_D_Metinisbiologi1</vt:lpstr>
      <vt:lpstr>VAS078_D_Metinisbiologi1</vt:lpstr>
      <vt:lpstr>'Forma 9'!VAS078_D_Metinisdenitri1</vt:lpstr>
      <vt:lpstr>VAS078_D_Metinisdenitri1</vt:lpstr>
      <vt:lpstr>'Forma 9'!VAS078_D_Metinisfiltrav1</vt:lpstr>
      <vt:lpstr>VAS078_D_Metinisfiltrav1</vt:lpstr>
      <vt:lpstr>'Forma 9'!VAS078_D_Metinismechani1</vt:lpstr>
      <vt:lpstr>VAS078_D_Metinismechani1</vt:lpstr>
      <vt:lpstr>'Forma 9'!VAS078_D_Metinisnuoteku1</vt:lpstr>
      <vt:lpstr>VAS078_D_Metinisnuoteku1</vt:lpstr>
      <vt:lpstr>'Forma 9'!VAS078_D_Metinisnuoteku2</vt:lpstr>
      <vt:lpstr>VAS078_D_Metinisnuoteku2</vt:lpstr>
      <vt:lpstr>'Forma 9'!VAS078_D_Metinisparuost1</vt:lpstr>
      <vt:lpstr>VAS078_D_Metinisparuost1</vt:lpstr>
      <vt:lpstr>'Forma 9'!VAS078_D_Naftosprodukta1</vt:lpstr>
      <vt:lpstr>VAS078_D_Naftosprodukta1</vt:lpstr>
      <vt:lpstr>'Forma 9'!VAS078_D_Naftosprodukta2</vt:lpstr>
      <vt:lpstr>VAS078_D_Naftosprodukta2</vt:lpstr>
      <vt:lpstr>'Forma 9'!VAS078_D_Nuotekudumblas1</vt:lpstr>
      <vt:lpstr>VAS078_D_Nuotekudumblas1</vt:lpstr>
      <vt:lpstr>'Forma 9'!VAS078_D_Nuotekudumbloa1</vt:lpstr>
      <vt:lpstr>VAS078_D_Nuotekudumbloa1</vt:lpstr>
      <vt:lpstr>'Forma 9'!VAS078_D_Nuotekudumbloa2</vt:lpstr>
      <vt:lpstr>VAS078_D_Nuotekudumbloa2</vt:lpstr>
      <vt:lpstr>'Forma 9'!VAS078_D_Nuotekudumblod1</vt:lpstr>
      <vt:lpstr>VAS078_D_Nuotekudumblod1</vt:lpstr>
      <vt:lpstr>'Forma 9'!VAS078_D_Nuotekudumblod2</vt:lpstr>
      <vt:lpstr>VAS078_D_Nuotekudumblod2</vt:lpstr>
      <vt:lpstr>'Forma 9'!VAS078_D_Nuotekudumblod3</vt:lpstr>
      <vt:lpstr>VAS078_D_Nuotekudumblod3</vt:lpstr>
      <vt:lpstr>'Forma 9'!VAS078_D_Nuotekudumblok1</vt:lpstr>
      <vt:lpstr>VAS078_D_Nuotekudumblok1</vt:lpstr>
      <vt:lpstr>'Forma 9'!VAS078_D_Nuotekudumblok2</vt:lpstr>
      <vt:lpstr>VAS078_D_Nuotekudumblok2</vt:lpstr>
      <vt:lpstr>'Forma 9'!VAS078_D_Nuotekudumblok3</vt:lpstr>
      <vt:lpstr>VAS078_D_Nuotekudumblok3</vt:lpstr>
      <vt:lpstr>'Forma 9'!VAS078_D_Nuotekudumblok4</vt:lpstr>
      <vt:lpstr>VAS078_D_Nuotekudumblok4</vt:lpstr>
      <vt:lpstr>'Forma 9'!VAS078_D_Nuotekudumblok5</vt:lpstr>
      <vt:lpstr>VAS078_D_Nuotekudumblok5</vt:lpstr>
      <vt:lpstr>'Forma 9'!VAS078_D_Nuotekudumblok6</vt:lpstr>
      <vt:lpstr>VAS078_D_Nuotekudumblok6</vt:lpstr>
      <vt:lpstr>'Forma 9'!VAS078_D_Nuotekudumblok7</vt:lpstr>
      <vt:lpstr>VAS078_D_Nuotekudumblok7</vt:lpstr>
      <vt:lpstr>'Forma 9'!VAS078_D_Nuotekudumblok8</vt:lpstr>
      <vt:lpstr>VAS078_D_Nuotekudumblok8</vt:lpstr>
      <vt:lpstr>'Forma 9'!VAS078_D_Nuotekudumblop1</vt:lpstr>
      <vt:lpstr>VAS078_D_Nuotekudumblop1</vt:lpstr>
      <vt:lpstr>'Forma 9'!VAS078_D_Nuotekudumblop2</vt:lpstr>
      <vt:lpstr>VAS078_D_Nuotekudumblop2</vt:lpstr>
      <vt:lpstr>'Forma 9'!VAS078_D_Nuotekudumblos1</vt:lpstr>
      <vt:lpstr>VAS078_D_Nuotekudumblos1</vt:lpstr>
      <vt:lpstr>'Forma 9'!VAS078_D_Nuotekudumblos2</vt:lpstr>
      <vt:lpstr>VAS078_D_Nuotekudumblos2</vt:lpstr>
      <vt:lpstr>'Forma 9'!VAS078_D_Nuotekudumblot10</vt:lpstr>
      <vt:lpstr>VAS078_D_Nuotekudumblot10</vt:lpstr>
      <vt:lpstr>'Forma 9'!VAS078_D_Nuotekudumblot11</vt:lpstr>
      <vt:lpstr>VAS078_D_Nuotekudumblot11</vt:lpstr>
      <vt:lpstr>'Forma 9'!VAS078_D_Nuotekudumblot12</vt:lpstr>
      <vt:lpstr>VAS078_D_Nuotekudumblot12</vt:lpstr>
      <vt:lpstr>'Forma 9'!VAS078_D_Nuotekudumblot7</vt:lpstr>
      <vt:lpstr>VAS078_D_Nuotekudumblot7</vt:lpstr>
      <vt:lpstr>'Forma 9'!VAS078_D_Nuotekudumblot8</vt:lpstr>
      <vt:lpstr>VAS078_D_Nuotekudumblot8</vt:lpstr>
      <vt:lpstr>'Forma 9'!VAS078_D_Nuotekudumblot9</vt:lpstr>
      <vt:lpstr>VAS078_D_Nuotekudumblot9</vt:lpstr>
      <vt:lpstr>'Forma 9'!VAS078_D_Nuotekudumblov1</vt:lpstr>
      <vt:lpstr>VAS078_D_Nuotekudumblov1</vt:lpstr>
      <vt:lpstr>'Forma 9'!VAS078_D_Nuotekudumblov2</vt:lpstr>
      <vt:lpstr>VAS078_D_Nuotekudumblov2</vt:lpstr>
      <vt:lpstr>'Forma 9'!VAS078_D_Nuotekulaborat1</vt:lpstr>
      <vt:lpstr>VAS078_D_Nuotekulaborat1</vt:lpstr>
      <vt:lpstr>'Forma 9'!VAS078_D_Nuotekuperpump1</vt:lpstr>
      <vt:lpstr>VAS078_D_Nuotekuperpump1</vt:lpstr>
      <vt:lpstr>'Forma 9'!VAS078_D_Nuotekusiurbli1</vt:lpstr>
      <vt:lpstr>VAS078_D_Nuotekusiurbli1</vt:lpstr>
      <vt:lpstr>'Forma 9'!VAS078_D_Nuotekutinklui1</vt:lpstr>
      <vt:lpstr>VAS078_D_Nuotekutinklui1</vt:lpstr>
      <vt:lpstr>'Forma 9'!VAS078_D_Nuotekuvalyklo1</vt:lpstr>
      <vt:lpstr>VAS078_D_Nuotekuvalyklo1</vt:lpstr>
      <vt:lpstr>'Forma 9'!VAS078_D_Nuotekuvalyklo2</vt:lpstr>
      <vt:lpstr>VAS078_D_Nuotekuvalyklo2</vt:lpstr>
      <vt:lpstr>'Forma 9'!VAS078_D_Nuotekuvalyklu1</vt:lpstr>
      <vt:lpstr>VAS078_D_Nuotekuvalyklu1</vt:lpstr>
      <vt:lpstr>'Forma 9'!VAS078_D_Padidejusiosta1</vt:lpstr>
      <vt:lpstr>VAS078_D_Padidejusiosta1</vt:lpstr>
      <vt:lpstr>'Forma 9'!VAS078_D_Pagalbiochemin1</vt:lpstr>
      <vt:lpstr>VAS078_D_Pagalbiochemin1</vt:lpstr>
      <vt:lpstr>'Forma 9'!VAS078_D_Pagalbiochemin2</vt:lpstr>
      <vt:lpstr>VAS078_D_Pagalbiochemin2</vt:lpstr>
      <vt:lpstr>'Forma 9'!VAS078_D_Pagalbiochemin3</vt:lpstr>
      <vt:lpstr>VAS078_D_Pagalbiochemin3</vt:lpstr>
      <vt:lpstr>'Forma 9'!VAS078_D_Pagalbiochemin4</vt:lpstr>
      <vt:lpstr>VAS078_D_Pagalbiochemin4</vt:lpstr>
      <vt:lpstr>'Forma 9'!VAS078_D_Pagalbiochemin5</vt:lpstr>
      <vt:lpstr>VAS078_D_Pagalbiochemin5</vt:lpstr>
      <vt:lpstr>'Forma 9'!VAS078_D_Pagalbiochemin6</vt:lpstr>
      <vt:lpstr>VAS078_D_Pagalbiochemin6</vt:lpstr>
      <vt:lpstr>'Forma 9'!VAS078_D_Pagamintubrike1</vt:lpstr>
      <vt:lpstr>VAS078_D_Pagamintubrike1</vt:lpstr>
      <vt:lpstr>'Forma 9'!VAS078_D_Pagamintugranu1</vt:lpstr>
      <vt:lpstr>VAS078_D_Pagamintugranu1</vt:lpstr>
      <vt:lpstr>'Forma 9'!VAS078_D_Paruostonuotek1</vt:lpstr>
      <vt:lpstr>VAS078_D_Paruostonuotek1</vt:lpstr>
      <vt:lpstr>'Forma 9'!VAS078_D_Paruostonuotek2</vt:lpstr>
      <vt:lpstr>VAS078_D_Paruostonuotek2</vt:lpstr>
      <vt:lpstr>'Forma 9'!VAS078_D_Pasalintatersa1</vt:lpstr>
      <vt:lpstr>VAS078_D_Pasalintatersa1</vt:lpstr>
      <vt:lpstr>'Forma 9'!VAS078_D_Pasalintatersa2</vt:lpstr>
      <vt:lpstr>VAS078_D_Pasalintatersa2</vt:lpstr>
      <vt:lpstr>'Forma 9'!VAS078_D_Patiektasvande1</vt:lpstr>
      <vt:lpstr>VAS078_D_Patiektasvande1</vt:lpstr>
      <vt:lpstr>'Forma 9'!VAS078_D_Pavirsiniunuot10</vt:lpstr>
      <vt:lpstr>VAS078_D_Pavirsiniunuot10</vt:lpstr>
      <vt:lpstr>'Forma 9'!VAS078_D_Pavirsiniunuot11</vt:lpstr>
      <vt:lpstr>VAS078_D_Pavirsiniunuot11</vt:lpstr>
      <vt:lpstr>'Forma 9'!VAS078_D_Pavirsiniunuot12</vt:lpstr>
      <vt:lpstr>VAS078_D_Pavirsiniunuot12</vt:lpstr>
      <vt:lpstr>'Forma 9'!VAS078_D_Pavirsiniunuot13</vt:lpstr>
      <vt:lpstr>VAS078_D_Pavirsiniunuot13</vt:lpstr>
      <vt:lpstr>'Forma 9'!VAS078_D_Pavirsiniunuot14</vt:lpstr>
      <vt:lpstr>VAS078_D_Pavirsiniunuot14</vt:lpstr>
      <vt:lpstr>'Forma 9'!VAS078_D_Pavirsiniunuot15</vt:lpstr>
      <vt:lpstr>VAS078_D_Pavirsiniunuot15</vt:lpstr>
      <vt:lpstr>'Forma 9'!VAS078_D_Pavirsiniunuot16</vt:lpstr>
      <vt:lpstr>VAS078_D_Pavirsiniunuot16</vt:lpstr>
      <vt:lpstr>'Forma 9'!VAS078_D_Pavirsiniunuot7</vt:lpstr>
      <vt:lpstr>VAS078_D_Pavirsiniunuot7</vt:lpstr>
      <vt:lpstr>'Forma 9'!VAS078_D_Pavirsiniunuot8</vt:lpstr>
      <vt:lpstr>VAS078_D_Pavirsiniunuot8</vt:lpstr>
      <vt:lpstr>'Forma 9'!VAS078_D_Pavirsiniunuot9</vt:lpstr>
      <vt:lpstr>VAS078_D_Pavirsiniunuot9</vt:lpstr>
      <vt:lpstr>'Forma 9'!VAS078_D_Perpumpavimost1</vt:lpstr>
      <vt:lpstr>VAS078_D_Perpumpavimost1</vt:lpstr>
      <vt:lpstr>'Forma 9'!VAS078_D_Pozeminiovande1</vt:lpstr>
      <vt:lpstr>VAS078_D_Pozeminiovande1</vt:lpstr>
      <vt:lpstr>'Forma 9'!VAS078_D_Rezervuaruskai1</vt:lpstr>
      <vt:lpstr>VAS078_D_Rezervuaruskai1</vt:lpstr>
      <vt:lpstr>'Forma 9'!VAS078_D_Riebalair1</vt:lpstr>
      <vt:lpstr>VAS078_D_Riebalair1</vt:lpstr>
      <vt:lpstr>'Forma 9'!VAS078_D_Riebalair2</vt:lpstr>
      <vt:lpstr>VAS078_D_Riebalair2</vt:lpstr>
      <vt:lpstr>'Forma 9'!VAS078_D_Sausumedziaguk1</vt:lpstr>
      <vt:lpstr>VAS078_D_Sausumedziaguk1</vt:lpstr>
      <vt:lpstr>'Forma 9'!VAS078_D_Sausumedziaguk2</vt:lpstr>
      <vt:lpstr>VAS078_D_Sausumedziaguk2</vt:lpstr>
      <vt:lpstr>'Forma 9'!VAS078_D_Skaitikliubutu1</vt:lpstr>
      <vt:lpstr>VAS078_D_Skaitikliubutu1</vt:lpstr>
      <vt:lpstr>'Forma 9'!VAS078_D_Suspenduotosme1</vt:lpstr>
      <vt:lpstr>VAS078_D_Suspenduotosme1</vt:lpstr>
      <vt:lpstr>'Forma 9'!VAS078_D_Suspenduotosme2</vt:lpstr>
      <vt:lpstr>VAS078_D_Suspenduotosme2</vt:lpstr>
      <vt:lpstr>'Forma 9'!VAS078_D_Suspenduotosme3</vt:lpstr>
      <vt:lpstr>VAS078_D_Suspenduotosme3</vt:lpstr>
      <vt:lpstr>'Forma 9'!VAS078_D_Suspenduotosme4</vt:lpstr>
      <vt:lpstr>VAS078_D_Suspenduotosme4</vt:lpstr>
      <vt:lpstr>'Forma 9'!VAS078_D_Transportoprie10</vt:lpstr>
      <vt:lpstr>VAS078_D_Transportoprie10</vt:lpstr>
      <vt:lpstr>'Forma 9'!VAS078_D_Transportoprie11</vt:lpstr>
      <vt:lpstr>VAS078_D_Transportoprie11</vt:lpstr>
      <vt:lpstr>'Forma 9'!VAS078_D_Transportoprie12</vt:lpstr>
      <vt:lpstr>VAS078_D_Transportoprie12</vt:lpstr>
      <vt:lpstr>'Forma 9'!VAS078_D_Uzdaroseslegin1</vt:lpstr>
      <vt:lpstr>VAS078_D_Uzdaroseslegin1</vt:lpstr>
      <vt:lpstr>'Forma 9'!VAS078_D_Valyklosesusid1</vt:lpstr>
      <vt:lpstr>VAS078_D_Valyklosesusid1</vt:lpstr>
      <vt:lpstr>'Forma 9'!VAS078_D_Valyklosesusid2</vt:lpstr>
      <vt:lpstr>VAS078_D_Valyklosesusid2</vt:lpstr>
      <vt:lpstr>'Forma 9'!VAS078_D_Valyklosesusid3</vt:lpstr>
      <vt:lpstr>VAS078_D_Valyklosesusid3</vt:lpstr>
      <vt:lpstr>'Forma 9'!VAS078_D_Vandensaeravim1</vt:lpstr>
      <vt:lpstr>VAS078_D_Vandensaeravim1</vt:lpstr>
      <vt:lpstr>'Forma 9'!VAS078_D_Vandensemimoko1</vt:lpstr>
      <vt:lpstr>VAS078_D_Vandensemimoko1</vt:lpstr>
      <vt:lpstr>'Forma 9'!VAS078_D_Vandensisgavimo1</vt:lpstr>
      <vt:lpstr>VAS078_D_Vandensisgavimo1</vt:lpstr>
      <vt:lpstr>'Forma 9'!VAS078_D_Vandenspakelim1</vt:lpstr>
      <vt:lpstr>VAS078_D_Vandenspakelim1</vt:lpstr>
      <vt:lpstr>'Forma 9'!VAS078_D_Vandenspakelim2</vt:lpstr>
      <vt:lpstr>VAS078_D_Vandenspakelim2</vt:lpstr>
      <vt:lpstr>'Forma 9'!VAS078_D_Vandenspakelim3</vt:lpstr>
      <vt:lpstr>VAS078_D_Vandenspakelim3</vt:lpstr>
      <vt:lpstr>'Forma 9'!VAS078_D_Vandensruosime1</vt:lpstr>
      <vt:lpstr>VAS078_D_Vandensruosime1</vt:lpstr>
      <vt:lpstr>'Forma 9'!VAS078_D_Vandensruosimo1</vt:lpstr>
      <vt:lpstr>VAS078_D_Vandensruosimo1</vt:lpstr>
      <vt:lpstr>'Forma 9'!VAS078_D_Vandentiekyjel1</vt:lpstr>
      <vt:lpstr>VAS078_D_Vandentiekyjel1</vt:lpstr>
      <vt:lpstr>'Forma 9'!VAS078_D_Vandentiekiopr1</vt:lpstr>
      <vt:lpstr>VAS078_D_Vandentiekiopr1</vt:lpstr>
      <vt:lpstr>'Forma 9'!VAS078_D_Vandentiekiusk1</vt:lpstr>
      <vt:lpstr>VAS078_D_Vandentiekiusk1</vt:lpstr>
      <vt:lpstr>'Forma 9'!VAS078_D_Vandenvieciusk1</vt:lpstr>
      <vt:lpstr>VAS078_D_Vandenvieciusk1</vt:lpstr>
      <vt:lpstr>'Forma 9'!VAS078_D_Vidutinisnuote1</vt:lpstr>
      <vt:lpstr>VAS078_D_Vidutinisnuote1</vt:lpstr>
      <vt:lpstr>'Forma 9'!VAS078_D_Vidutinisnuote2</vt:lpstr>
      <vt:lpstr>VAS078_D_Vidutinisnuote2</vt:lpstr>
      <vt:lpstr>'Forma 9'!VAS078_D_Vidutinispajeg1</vt:lpstr>
      <vt:lpstr>VAS078_D_Vidutinispajeg1</vt:lpstr>
      <vt:lpstr>'Forma 9'!VAS078_D_Vidutinispajeg2</vt:lpstr>
      <vt:lpstr>VAS078_D_Vidutinispajeg2</vt:lpstr>
      <vt:lpstr>'Forma 9'!VAS078_D_Vidutinispajeg3</vt:lpstr>
      <vt:lpstr>VAS078_D_Vidutinispajeg3</vt:lpstr>
      <vt:lpstr>'Forma 9'!VAS078_D_Vidutinispajeg4</vt:lpstr>
      <vt:lpstr>VAS078_D_Vidutinispajeg4</vt:lpstr>
      <vt:lpstr>'Forma 9'!VAS078_D_Vidutinispajeg5</vt:lpstr>
      <vt:lpstr>VAS078_D_Vidutinispajeg5</vt:lpstr>
      <vt:lpstr>'Forma 9'!VAS078_D_Vidutinispajeg6</vt:lpstr>
      <vt:lpstr>VAS078_D_Vidutinispajeg6</vt:lpstr>
      <vt:lpstr>'Forma 9'!VAS078_D_Vidutinispajeg7</vt:lpstr>
      <vt:lpstr>VAS078_D_Vidutinispajeg7</vt:lpstr>
      <vt:lpstr>'Forma 9'!VAS078_D_Vidutinissvert1</vt:lpstr>
      <vt:lpstr>VAS078_D_Vidutinissvert1</vt:lpstr>
      <vt:lpstr>'Forma 9'!VAS078_D_Vidutinissvert2</vt:lpstr>
      <vt:lpstr>VAS078_D_Vidutinissvert2</vt:lpstr>
      <vt:lpstr>'Forma 9'!VAS078_D_Vidutinissvert3</vt:lpstr>
      <vt:lpstr>VAS078_D_Vidutinissvert3</vt:lpstr>
      <vt:lpstr>'Forma 9'!VAS078_D_Vidutinissvert4</vt:lpstr>
      <vt:lpstr>VAS078_D_Vidutinissvert4</vt:lpstr>
      <vt:lpstr>'Forma 9'!VAS078_D_Vidutinissvert5</vt:lpstr>
      <vt:lpstr>VAS078_D_Vidutinissvert5</vt:lpstr>
      <vt:lpstr>'Forma 9'!VAS078_F_Abonentinestar1AtaskaitinisLaikotarpis</vt:lpstr>
      <vt:lpstr>VAS078_F_Abonentinestar1AtaskaitinisLaikotarpis</vt:lpstr>
      <vt:lpstr>'Forma 9'!VAS078_F_Abonentuskaici1AtaskaitinisLaikotarpis</vt:lpstr>
      <vt:lpstr>VAS078_F_Abonentuskaici1AtaskaitinisLaikotarpis</vt:lpstr>
      <vt:lpstr>'Forma 9'!VAS078_F_Abonentuskaiti1AtaskaitinisLaikotarpis</vt:lpstr>
      <vt:lpstr>VAS078_F_Abonentuskaiti1AtaskaitinisLaikotarpis</vt:lpstr>
      <vt:lpstr>'Forma 9'!VAS078_F_Administracijo1AtaskaitinisLaikotarpis</vt:lpstr>
      <vt:lpstr>VAS078_F_Administracijo1AtaskaitinisLaikotarpis</vt:lpstr>
      <vt:lpstr>'Forma 9'!VAS078_F_Anaerobiniuiap1AtaskaitinisLaikotarpis</vt:lpstr>
      <vt:lpstr>VAS078_F_Anaerobiniuiap1AtaskaitinisLaikotarpis</vt:lpstr>
      <vt:lpstr>'Forma 9'!VAS078_F_Anaerobiskaiap2AtaskaitinisLaikotarpis</vt:lpstr>
      <vt:lpstr>VAS078_F_Anaerobiskaiap2AtaskaitinisLaikotarpis</vt:lpstr>
      <vt:lpstr>'Forma 9'!VAS078_F_Asenizacinesma1AtaskaitinisLaikotarpis</vt:lpstr>
      <vt:lpstr>VAS078_F_Asenizacinesma1AtaskaitinisLaikotarpis</vt:lpstr>
      <vt:lpstr>'Forma 9'!VAS078_F_Azotasn1AtaskaitinisLaikotarpis</vt:lpstr>
      <vt:lpstr>VAS078_F_Azotasn1AtaskaitinisLaikotarpis</vt:lpstr>
      <vt:lpstr>'Forma 9'!VAS078_F_Azotasn2AtaskaitinisLaikotarpis</vt:lpstr>
      <vt:lpstr>VAS078_F_Azotasn2AtaskaitinisLaikotarpis</vt:lpstr>
      <vt:lpstr>'Forma 9'!VAS078_F_Beslegeseirkit1AtaskaitinisLaikotarpis</vt:lpstr>
      <vt:lpstr>VAS078_F_Beslegeseirkit1AtaskaitinisLaikotarpis</vt:lpstr>
      <vt:lpstr>'Forma 9'!VAS078_F_Biologiniosume1AtaskaitinisLaikotarpis</vt:lpstr>
      <vt:lpstr>VAS078_F_Biologiniosume1AtaskaitinisLaikotarpis</vt:lpstr>
      <vt:lpstr>'Forma 9'!VAS078_F_Bokstuskaicius1AtaskaitinisLaikotarpis</vt:lpstr>
      <vt:lpstr>VAS078_F_Bokstuskaicius1AtaskaitinisLaikotarpis</vt:lpstr>
      <vt:lpstr>'Forma 9'!VAS078_F_Chloru1AtaskaitinisLaikotarpis</vt:lpstr>
      <vt:lpstr>VAS078_F_Chloru1AtaskaitinisLaikotarpis</vt:lpstr>
      <vt:lpstr>'Forma 9'!VAS078_F_Darbomasinuiri1AtaskaitinisLaikotarpis</vt:lpstr>
      <vt:lpstr>VAS078_F_Darbomasinuiri1AtaskaitinisLaikotarpis</vt:lpstr>
      <vt:lpstr>'Forma 9'!VAS078_F_Daugiabuciunam2AtaskaitinisLaikotarpis</vt:lpstr>
      <vt:lpstr>VAS078_F_Daugiabuciunam2AtaskaitinisLaikotarpis</vt:lpstr>
      <vt:lpstr>'Forma 9'!VAS078_F_Daugiabuciuose3AtaskaitinisLaikotarpis</vt:lpstr>
      <vt:lpstr>VAS078_F_Daugiabuciuose3AtaskaitinisLaikotarpis</vt:lpstr>
      <vt:lpstr>'Forma 9'!VAS078_F_Denitrifikacij1AtaskaitinisLaikotarpis</vt:lpstr>
      <vt:lpstr>VAS078_F_Denitrifikacij1AtaskaitinisLaikotarpis</vt:lpstr>
      <vt:lpstr>'Forma 9'!VAS078_F_Dezinfekavimoi1AtaskaitinisLaikotarpis</vt:lpstr>
      <vt:lpstr>VAS078_F_Dezinfekavimoi1AtaskaitinisLaikotarpis</vt:lpstr>
      <vt:lpstr>'Forma 9'!VAS078_F_Dezinfekuotoch1AtaskaitinisLaikotarpis</vt:lpstr>
      <vt:lpstr>VAS078_F_Dezinfekuotoch1AtaskaitinisLaikotarpis</vt:lpstr>
      <vt:lpstr>'Forma 9'!VAS078_F_Dezinfekuotona1AtaskaitinisLaikotarpis</vt:lpstr>
      <vt:lpstr>VAS078_F_Dezinfekuotona1AtaskaitinisLaikotarpis</vt:lpstr>
      <vt:lpstr>'Forma 9'!VAS078_F_Dezinfekuotova1AtaskaitinisLaikotarpis</vt:lpstr>
      <vt:lpstr>VAS078_F_Dezinfekuotova1AtaskaitinisLaikotarpis</vt:lpstr>
      <vt:lpstr>'Forma 9'!VAS078_F_Dumblokiekisde1AtaskaitinisLaikotarpis</vt:lpstr>
      <vt:lpstr>VAS078_F_Dumblokiekisde1AtaskaitinisLaikotarpis</vt:lpstr>
      <vt:lpstr>'Forma 9'!VAS078_F_Dumblokiekisde2AtaskaitinisLaikotarpis</vt:lpstr>
      <vt:lpstr>VAS078_F_Dumblokiekisde2AtaskaitinisLaikotarpis</vt:lpstr>
      <vt:lpstr>'Forma 9'!VAS078_F_Dumblokiekisde3AtaskaitinisLaikotarpis</vt:lpstr>
      <vt:lpstr>VAS078_F_Dumblokiekisde3AtaskaitinisLaikotarpis</vt:lpstr>
      <vt:lpstr>'Forma 9'!VAS078_F_Dumblokiekisde4AtaskaitinisLaikotarpis</vt:lpstr>
      <vt:lpstr>VAS078_F_Dumblokiekisde4AtaskaitinisLaikotarpis</vt:lpstr>
      <vt:lpstr>'Forma 9'!VAS078_F_Filtracijoslau1AtaskaitinisLaikotarpis</vt:lpstr>
      <vt:lpstr>VAS078_F_Filtracijoslau1AtaskaitinisLaikotarpis</vt:lpstr>
      <vt:lpstr>'Forma 9'!VAS078_F_Filtracijoslau2AtaskaitinisLaikotarpis</vt:lpstr>
      <vt:lpstr>VAS078_F_Filtracijoslau2AtaskaitinisLaikotarpis</vt:lpstr>
      <vt:lpstr>'Forma 9'!VAS078_F_Fosforasp1AtaskaitinisLaikotarpis</vt:lpstr>
      <vt:lpstr>VAS078_F_Fosforasp1AtaskaitinisLaikotarpis</vt:lpstr>
      <vt:lpstr>'Forma 9'!VAS078_F_Fosforasp2AtaskaitinisLaikotarpis</vt:lpstr>
      <vt:lpstr>VAS078_F_Fosforasp2AtaskaitinisLaikotarpis</vt:lpstr>
      <vt:lpstr>'Forma 9'!VAS078_F_Greziniuoseins1AtaskaitinisLaikotarpis</vt:lpstr>
      <vt:lpstr>VAS078_F_Greziniuoseins1AtaskaitinisLaikotarpis</vt:lpstr>
      <vt:lpstr>'Forma 9'!VAS078_F_Hidrantuskaici1AtaskaitinisLaikotarpis</vt:lpstr>
      <vt:lpstr>VAS078_F_Hidrantuskaici1AtaskaitinisLaikotarpis</vt:lpstr>
      <vt:lpstr>'Forma 9'!VAS078_F_Individualiuna1AtaskaitinisLaikotarpis</vt:lpstr>
      <vt:lpstr>VAS078_F_Individualiuna1AtaskaitinisLaikotarpis</vt:lpstr>
      <vt:lpstr>'Forma 9'!VAS078_F_Instaliuotusiu1AtaskaitinisLaikotarpis</vt:lpstr>
      <vt:lpstr>VAS078_F_Instaliuotusiu1AtaskaitinisLaikotarpis</vt:lpstr>
      <vt:lpstr>'Forma 9'!VAS078_F_Isjutransporto1AtaskaitinisLaikotarpis</vt:lpstr>
      <vt:lpstr>VAS078_F_Isjutransporto1AtaskaitinisLaikotarpis</vt:lpstr>
      <vt:lpstr>'Forma 9'!VAS078_F_Issioskaiciaus13AtaskaitinisLaikotarpis</vt:lpstr>
      <vt:lpstr>VAS078_F_Issioskaiciaus13AtaskaitinisLaikotarpis</vt:lpstr>
      <vt:lpstr>'Forma 9'!VAS078_F_Issioskaiciaus14AtaskaitinisLaikotarpis</vt:lpstr>
      <vt:lpstr>VAS078_F_Issioskaiciaus14AtaskaitinisLaikotarpis</vt:lpstr>
      <vt:lpstr>'Forma 9'!VAS078_F_Issioskaiciaus15AtaskaitinisLaikotarpis</vt:lpstr>
      <vt:lpstr>VAS078_F_Issioskaiciaus15AtaskaitinisLaikotarpis</vt:lpstr>
      <vt:lpstr>'Forma 9'!VAS078_F_Issioskaiciaus16AtaskaitinisLaikotarpis</vt:lpstr>
      <vt:lpstr>VAS078_F_Issioskaiciaus16AtaskaitinisLaikotarpis</vt:lpstr>
      <vt:lpstr>'Forma 9'!VAS078_F_Issioskaiciaus17AtaskaitinisLaikotarpis</vt:lpstr>
      <vt:lpstr>VAS078_F_Issioskaiciaus17AtaskaitinisLaikotarpis</vt:lpstr>
      <vt:lpstr>'Forma 9'!VAS078_F_Istoskaiciausn1AtaskaitinisLaikotarpis</vt:lpstr>
      <vt:lpstr>VAS078_F_Istoskaiciausn1AtaskaitinisLaikotarpis</vt:lpstr>
      <vt:lpstr>'Forma 9'!VAS078_F_Istoskaiciausu1AtaskaitinisLaikotarpis</vt:lpstr>
      <vt:lpstr>VAS078_F_Istoskaiciausu1AtaskaitinisLaikotarpis</vt:lpstr>
      <vt:lpstr>'Forma 9'!VAS078_F_Istoskaiciausv1AtaskaitinisLaikotarpis</vt:lpstr>
      <vt:lpstr>VAS078_F_Istoskaiciausv1AtaskaitinisLaikotarpis</vt:lpstr>
      <vt:lpstr>'Forma 9'!VAS078_F_Isvalytunuotek1AtaskaitinisLaikotarpis</vt:lpstr>
      <vt:lpstr>VAS078_F_Isvalytunuotek1AtaskaitinisLaikotarpis</vt:lpstr>
      <vt:lpstr>'Forma 9'!VAS078_F_Isvalytupavirs1AtaskaitinisLaikotarpis</vt:lpstr>
      <vt:lpstr>VAS078_F_Isvalytupavirs1AtaskaitinisLaikotarpis</vt:lpstr>
      <vt:lpstr>'Forma 9'!VAS078_F_Ivadiniukartus1AtaskaitinisLaikotarpis</vt:lpstr>
      <vt:lpstr>VAS078_F_Ivadiniukartus1AtaskaitinisLaikotarpis</vt:lpstr>
      <vt:lpstr>'Forma 9'!VAS078_F_Kanalizacijoje1AtaskaitinisLaikotarpis</vt:lpstr>
      <vt:lpstr>VAS078_F_Kanalizacijoje1AtaskaitinisLaikotarpis</vt:lpstr>
      <vt:lpstr>'Forma 9'!VAS078_F_Kanalizacijosi1AtaskaitinisLaikotarpis</vt:lpstr>
      <vt:lpstr>VAS078_F_Kanalizacijosi1AtaskaitinisLaikotarpis</vt:lpstr>
      <vt:lpstr>'Forma 9'!VAS078_F_Kanalizacijoss1AtaskaitinisLaikotarpis</vt:lpstr>
      <vt:lpstr>VAS078_F_Kanalizacijoss1AtaskaitinisLaikotarpis</vt:lpstr>
      <vt:lpstr>'Forma 9'!VAS078_F_Kanalizavimopa1AtaskaitinisLaikotarpis</vt:lpstr>
      <vt:lpstr>VAS078_F_Kanalizavimopa1AtaskaitinisLaikotarpis</vt:lpstr>
      <vt:lpstr>'Forma 9'!VAS078_F_Kitaisbudaispa1AtaskaitinisLaikotarpis</vt:lpstr>
      <vt:lpstr>VAS078_F_Kitaisbudaispa1AtaskaitinisLaikotarpis</vt:lpstr>
      <vt:lpstr>'Forma 9'!VAS078_F_Kitosspecialio1AtaskaitinisLaikotarpis</vt:lpstr>
      <vt:lpstr>VAS078_F_Kitosspecialio1AtaskaitinisLaikotarpis</vt:lpstr>
      <vt:lpstr>'Forma 9'!VAS078_F_Kitudarbomasin1AtaskaitinisLaikotarpis</vt:lpstr>
      <vt:lpstr>VAS078_F_Kitudarbomasin1AtaskaitinisLaikotarpis</vt:lpstr>
      <vt:lpstr>'Forma 9'!VAS078_F_Kitupadaliniup1AtaskaitinisLaikotarpis</vt:lpstr>
      <vt:lpstr>VAS078_F_Kitupadaliniup1AtaskaitinisLaikotarpis</vt:lpstr>
      <vt:lpstr>'Forma 9'!VAS078_F_Kituvandentiek1AtaskaitinisLaikotarpis</vt:lpstr>
      <vt:lpstr>VAS078_F_Kituvandentiek1AtaskaitinisLaikotarpis</vt:lpstr>
      <vt:lpstr>'Forma 9'!VAS078_F_Kompostodregnu1AtaskaitinisLaikotarpis</vt:lpstr>
      <vt:lpstr>VAS078_F_Kompostodregnu1AtaskaitinisLaikotarpis</vt:lpstr>
      <vt:lpstr>'Forma 9'!VAS078_F_Kompostokiekis1AtaskaitinisLaikotarpis</vt:lpstr>
      <vt:lpstr>VAS078_F_Kompostokiekis1AtaskaitinisLaikotarpis</vt:lpstr>
      <vt:lpstr>'Forma 9'!VAS078_F_Magistraliniuv1AtaskaitinisLaikotarpis</vt:lpstr>
      <vt:lpstr>VAS078_F_Magistraliniuv1AtaskaitinisLaikotarpis</vt:lpstr>
      <vt:lpstr>'Forma 9'!VAS078_F_Mechaniniovaly1AtaskaitinisLaikotarpis</vt:lpstr>
      <vt:lpstr>VAS078_F_Mechaniniovaly1AtaskaitinisLaikotarpis</vt:lpstr>
      <vt:lpstr>'Forma 9'!VAS078_F_Membraniniaios1AtaskaitinisLaikotarpis</vt:lpstr>
      <vt:lpstr>VAS078_F_Membraniniaios1AtaskaitinisLaikotarpis</vt:lpstr>
      <vt:lpstr>'Forma 9'!VAS078_F_Membraniniaiul1AtaskaitinisLaikotarpis</vt:lpstr>
      <vt:lpstr>VAS078_F_Membraniniaiul1AtaskaitinisLaikotarpis</vt:lpstr>
      <vt:lpstr>'Forma 9'!VAS078_F_Metinisbiologi1AtaskaitinisLaikotarpis</vt:lpstr>
      <vt:lpstr>VAS078_F_Metinisbiologi1AtaskaitinisLaikotarpis</vt:lpstr>
      <vt:lpstr>'Forma 9'!VAS078_F_Metinisdenitri1AtaskaitinisLaikotarpis</vt:lpstr>
      <vt:lpstr>VAS078_F_Metinisdenitri1AtaskaitinisLaikotarpis</vt:lpstr>
      <vt:lpstr>'Forma 9'!VAS078_F_Metinisfiltrav1AtaskaitinisLaikotarpis</vt:lpstr>
      <vt:lpstr>VAS078_F_Metinisfiltrav1AtaskaitinisLaikotarpis</vt:lpstr>
      <vt:lpstr>'Forma 9'!VAS078_F_Metinismechani1AtaskaitinisLaikotarpis</vt:lpstr>
      <vt:lpstr>VAS078_F_Metinismechani1AtaskaitinisLaikotarpis</vt:lpstr>
      <vt:lpstr>'Forma 9'!VAS078_F_Metinisnuoteku1AtaskaitinisLaikotarpis</vt:lpstr>
      <vt:lpstr>VAS078_F_Metinisnuoteku1AtaskaitinisLaikotarpis</vt:lpstr>
      <vt:lpstr>'Forma 9'!VAS078_F_Metinisnuoteku2AtaskaitinisLaikotarpis</vt:lpstr>
      <vt:lpstr>VAS078_F_Metinisnuoteku2AtaskaitinisLaikotarpis</vt:lpstr>
      <vt:lpstr>'Forma 9'!VAS078_F_Metinisparuost1AtaskaitinisLaikotarpis</vt:lpstr>
      <vt:lpstr>VAS078_F_Metinisparuost1AtaskaitinisLaikotarpis</vt:lpstr>
      <vt:lpstr>'Forma 9'!VAS078_F_Naftosprodukta1AtaskaitinisLaikotarpis</vt:lpstr>
      <vt:lpstr>VAS078_F_Naftosprodukta1AtaskaitinisLaikotarpis</vt:lpstr>
      <vt:lpstr>'Forma 9'!VAS078_F_Naftosprodukta2AtaskaitinisLaikotarpis</vt:lpstr>
      <vt:lpstr>VAS078_F_Naftosprodukta2AtaskaitinisLaikotarpis</vt:lpstr>
      <vt:lpstr>'Forma 9'!VAS078_F_Nuotekudumbloa1AtaskaitinisLaikotarpis</vt:lpstr>
      <vt:lpstr>VAS078_F_Nuotekudumbloa1AtaskaitinisLaikotarpis</vt:lpstr>
      <vt:lpstr>'Forma 9'!VAS078_F_Nuotekudumblod1AtaskaitinisLaikotarpis</vt:lpstr>
      <vt:lpstr>VAS078_F_Nuotekudumblod1AtaskaitinisLaikotarpis</vt:lpstr>
      <vt:lpstr>'Forma 9'!VAS078_F_Nuotekudumblod3AtaskaitinisLaikotarpis</vt:lpstr>
      <vt:lpstr>VAS078_F_Nuotekudumblod3AtaskaitinisLaikotarpis</vt:lpstr>
      <vt:lpstr>'Forma 9'!VAS078_F_Nuotekudumblok1AtaskaitinisLaikotarpis</vt:lpstr>
      <vt:lpstr>VAS078_F_Nuotekudumblok1AtaskaitinisLaikotarpis</vt:lpstr>
      <vt:lpstr>'Forma 9'!VAS078_F_Nuotekudumblok2AtaskaitinisLaikotarpis</vt:lpstr>
      <vt:lpstr>VAS078_F_Nuotekudumblok2AtaskaitinisLaikotarpis</vt:lpstr>
      <vt:lpstr>'Forma 9'!VAS078_F_Nuotekudumblok3AtaskaitinisLaikotarpis</vt:lpstr>
      <vt:lpstr>VAS078_F_Nuotekudumblok3AtaskaitinisLaikotarpis</vt:lpstr>
      <vt:lpstr>'Forma 9'!VAS078_F_Nuotekudumblok4AtaskaitinisLaikotarpis</vt:lpstr>
      <vt:lpstr>VAS078_F_Nuotekudumblok4AtaskaitinisLaikotarpis</vt:lpstr>
      <vt:lpstr>'Forma 9'!VAS078_F_Nuotekudumblok5AtaskaitinisLaikotarpis</vt:lpstr>
      <vt:lpstr>VAS078_F_Nuotekudumblok5AtaskaitinisLaikotarpis</vt:lpstr>
      <vt:lpstr>'Forma 9'!VAS078_F_Nuotekudumblok6AtaskaitinisLaikotarpis</vt:lpstr>
      <vt:lpstr>VAS078_F_Nuotekudumblok6AtaskaitinisLaikotarpis</vt:lpstr>
      <vt:lpstr>'Forma 9'!VAS078_F_Nuotekudumblok7AtaskaitinisLaikotarpis</vt:lpstr>
      <vt:lpstr>VAS078_F_Nuotekudumblok7AtaskaitinisLaikotarpis</vt:lpstr>
      <vt:lpstr>'Forma 9'!VAS078_F_Nuotekudumblop1AtaskaitinisLaikotarpis</vt:lpstr>
      <vt:lpstr>VAS078_F_Nuotekudumblop1AtaskaitinisLaikotarpis</vt:lpstr>
      <vt:lpstr>'Forma 9'!VAS078_F_Nuotekudumblop2AtaskaitinisLaikotarpis</vt:lpstr>
      <vt:lpstr>VAS078_F_Nuotekudumblop2AtaskaitinisLaikotarpis</vt:lpstr>
      <vt:lpstr>'Forma 9'!VAS078_F_Nuotekudumblos1AtaskaitinisLaikotarpis</vt:lpstr>
      <vt:lpstr>VAS078_F_Nuotekudumblos1AtaskaitinisLaikotarpis</vt:lpstr>
      <vt:lpstr>'Forma 9'!VAS078_F_Nuotekudumblos2AtaskaitinisLaikotarpis</vt:lpstr>
      <vt:lpstr>VAS078_F_Nuotekudumblos2AtaskaitinisLaikotarpis</vt:lpstr>
      <vt:lpstr>'Forma 9'!VAS078_F_Nuotekudumblot10AtaskaitinisLaikotarpis</vt:lpstr>
      <vt:lpstr>VAS078_F_Nuotekudumblot10AtaskaitinisLaikotarpis</vt:lpstr>
      <vt:lpstr>'Forma 9'!VAS078_F_Nuotekudumblot11AtaskaitinisLaikotarpis</vt:lpstr>
      <vt:lpstr>VAS078_F_Nuotekudumblot11AtaskaitinisLaikotarpis</vt:lpstr>
      <vt:lpstr>'Forma 9'!VAS078_F_Nuotekudumblot12AtaskaitinisLaikotarpis</vt:lpstr>
      <vt:lpstr>VAS078_F_Nuotekudumblot12AtaskaitinisLaikotarpis</vt:lpstr>
      <vt:lpstr>'Forma 9'!VAS078_F_Nuotekudumblot7AtaskaitinisLaikotarpis</vt:lpstr>
      <vt:lpstr>VAS078_F_Nuotekudumblot7AtaskaitinisLaikotarpis</vt:lpstr>
      <vt:lpstr>'Forma 9'!VAS078_F_Nuotekudumblot8AtaskaitinisLaikotarpis</vt:lpstr>
      <vt:lpstr>VAS078_F_Nuotekudumblot8AtaskaitinisLaikotarpis</vt:lpstr>
      <vt:lpstr>'Forma 9'!VAS078_F_Nuotekudumblov1AtaskaitinisLaikotarpis</vt:lpstr>
      <vt:lpstr>VAS078_F_Nuotekudumblov1AtaskaitinisLaikotarpis</vt:lpstr>
      <vt:lpstr>'Forma 9'!VAS078_F_Nuotekudumblov2AtaskaitinisLaikotarpis</vt:lpstr>
      <vt:lpstr>VAS078_F_Nuotekudumblov2AtaskaitinisLaikotarpis</vt:lpstr>
      <vt:lpstr>'Forma 9'!VAS078_F_Nuotekulaborat1AtaskaitinisLaikotarpis</vt:lpstr>
      <vt:lpstr>VAS078_F_Nuotekulaborat1AtaskaitinisLaikotarpis</vt:lpstr>
      <vt:lpstr>'Forma 9'!VAS078_F_Nuotekuperpump1AtaskaitinisLaikotarpis</vt:lpstr>
      <vt:lpstr>VAS078_F_Nuotekuperpump1AtaskaitinisLaikotarpis</vt:lpstr>
      <vt:lpstr>'Forma 9'!VAS078_F_Nuotekusiurbli1AtaskaitinisLaikotarpis</vt:lpstr>
      <vt:lpstr>VAS078_F_Nuotekusiurbli1AtaskaitinisLaikotarpis</vt:lpstr>
      <vt:lpstr>'Forma 9'!VAS078_F_Nuotekutinklui1AtaskaitinisLaikotarpis</vt:lpstr>
      <vt:lpstr>VAS078_F_Nuotekutinklui1AtaskaitinisLaikotarpis</vt:lpstr>
      <vt:lpstr>'Forma 9'!VAS078_F_Nuotekuvalyklo1AtaskaitinisLaikotarpis</vt:lpstr>
      <vt:lpstr>VAS078_F_Nuotekuvalyklo1AtaskaitinisLaikotarpis</vt:lpstr>
      <vt:lpstr>'Forma 9'!VAS078_F_Nuotekuvalyklo2AtaskaitinisLaikotarpis</vt:lpstr>
      <vt:lpstr>VAS078_F_Nuotekuvalyklo2AtaskaitinisLaikotarpis</vt:lpstr>
      <vt:lpstr>'Forma 9'!VAS078_F_Nuotekuvalyklu1AtaskaitinisLaikotarpis</vt:lpstr>
      <vt:lpstr>VAS078_F_Nuotekuvalyklu1AtaskaitinisLaikotarpis</vt:lpstr>
      <vt:lpstr>'Forma 9'!VAS078_F_Pagalbiochemin1AtaskaitinisLaikotarpis</vt:lpstr>
      <vt:lpstr>VAS078_F_Pagalbiochemin1AtaskaitinisLaikotarpis</vt:lpstr>
      <vt:lpstr>'Forma 9'!VAS078_F_Pagalbiochemin2AtaskaitinisLaikotarpis</vt:lpstr>
      <vt:lpstr>VAS078_F_Pagalbiochemin2AtaskaitinisLaikotarpis</vt:lpstr>
      <vt:lpstr>'Forma 9'!VAS078_F_Pagalbiochemin3AtaskaitinisLaikotarpis</vt:lpstr>
      <vt:lpstr>VAS078_F_Pagalbiochemin3AtaskaitinisLaikotarpis</vt:lpstr>
      <vt:lpstr>'Forma 9'!VAS078_F_Pagalbiochemin4AtaskaitinisLaikotarpis</vt:lpstr>
      <vt:lpstr>VAS078_F_Pagalbiochemin4AtaskaitinisLaikotarpis</vt:lpstr>
      <vt:lpstr>'Forma 9'!VAS078_F_Pagalbiochemin5AtaskaitinisLaikotarpis</vt:lpstr>
      <vt:lpstr>VAS078_F_Pagalbiochemin5AtaskaitinisLaikotarpis</vt:lpstr>
      <vt:lpstr>'Forma 9'!VAS078_F_Pagalbiochemin6AtaskaitinisLaikotarpis</vt:lpstr>
      <vt:lpstr>VAS078_F_Pagalbiochemin6AtaskaitinisLaikotarpis</vt:lpstr>
      <vt:lpstr>'Forma 9'!VAS078_F_Pagamintubrike1AtaskaitinisLaikotarpis</vt:lpstr>
      <vt:lpstr>VAS078_F_Pagamintubrike1AtaskaitinisLaikotarpis</vt:lpstr>
      <vt:lpstr>'Forma 9'!VAS078_F_Pagamintugranu1AtaskaitinisLaikotarpis</vt:lpstr>
      <vt:lpstr>VAS078_F_Pagamintugranu1AtaskaitinisLaikotarpis</vt:lpstr>
      <vt:lpstr>'Forma 9'!VAS078_F_Paruostonuotek1AtaskaitinisLaikotarpis</vt:lpstr>
      <vt:lpstr>VAS078_F_Paruostonuotek1AtaskaitinisLaikotarpis</vt:lpstr>
      <vt:lpstr>'Forma 9'!VAS078_F_Paruostonuotek2AtaskaitinisLaikotarpis</vt:lpstr>
      <vt:lpstr>VAS078_F_Paruostonuotek2AtaskaitinisLaikotarpis</vt:lpstr>
      <vt:lpstr>'Forma 9'!VAS078_F_Patiektasvande1AtaskaitinisLaikotarpis</vt:lpstr>
      <vt:lpstr>VAS078_F_Patiektasvande1AtaskaitinisLaikotarpis</vt:lpstr>
      <vt:lpstr>'Forma 9'!VAS078_F_Pavirsiniunuot10AtaskaitinisLaikotarpis</vt:lpstr>
      <vt:lpstr>VAS078_F_Pavirsiniunuot10AtaskaitinisLaikotarpis</vt:lpstr>
      <vt:lpstr>'Forma 9'!VAS078_F_Pavirsiniunuot11AtaskaitinisLaikotarpis</vt:lpstr>
      <vt:lpstr>VAS078_F_Pavirsiniunuot11AtaskaitinisLaikotarpis</vt:lpstr>
      <vt:lpstr>'Forma 9'!VAS078_F_Pavirsiniunuot12AtaskaitinisLaikotarpis</vt:lpstr>
      <vt:lpstr>VAS078_F_Pavirsiniunuot12AtaskaitinisLaikotarpis</vt:lpstr>
      <vt:lpstr>'Forma 9'!VAS078_F_Pavirsiniunuot13AtaskaitinisLaikotarpis</vt:lpstr>
      <vt:lpstr>VAS078_F_Pavirsiniunuot13AtaskaitinisLaikotarpis</vt:lpstr>
      <vt:lpstr>'Forma 9'!VAS078_F_Pavirsiniunuot14AtaskaitinisLaikotarpis</vt:lpstr>
      <vt:lpstr>VAS078_F_Pavirsiniunuot14AtaskaitinisLaikotarpis</vt:lpstr>
      <vt:lpstr>'Forma 9'!VAS078_F_Pavirsiniunuot15AtaskaitinisLaikotarpis</vt:lpstr>
      <vt:lpstr>VAS078_F_Pavirsiniunuot15AtaskaitinisLaikotarpis</vt:lpstr>
      <vt:lpstr>'Forma 9'!VAS078_F_Pavirsiniunuot16AtaskaitinisLaikotarpis</vt:lpstr>
      <vt:lpstr>VAS078_F_Pavirsiniunuot16AtaskaitinisLaikotarpis</vt:lpstr>
      <vt:lpstr>'Forma 9'!VAS078_F_Pavirsiniunuot7AtaskaitinisLaikotarpis</vt:lpstr>
      <vt:lpstr>VAS078_F_Pavirsiniunuot7AtaskaitinisLaikotarpis</vt:lpstr>
      <vt:lpstr>'Forma 9'!VAS078_F_Pavirsiniunuot8AtaskaitinisLaikotarpis</vt:lpstr>
      <vt:lpstr>VAS078_F_Pavirsiniunuot8AtaskaitinisLaikotarpis</vt:lpstr>
      <vt:lpstr>'Forma 9'!VAS078_F_Pavirsiniunuot9AtaskaitinisLaikotarpis</vt:lpstr>
      <vt:lpstr>VAS078_F_Pavirsiniunuot9AtaskaitinisLaikotarpis</vt:lpstr>
      <vt:lpstr>'Forma 9'!VAS078_F_Perpumpavimost1AtaskaitinisLaikotarpis</vt:lpstr>
      <vt:lpstr>VAS078_F_Perpumpavimost1AtaskaitinisLaikotarpis</vt:lpstr>
      <vt:lpstr>'Forma 9'!VAS078_F_Pozeminiovande1AtaskaitinisLaikotarpis</vt:lpstr>
      <vt:lpstr>VAS078_F_Pozeminiovande1AtaskaitinisLaikotarpis</vt:lpstr>
      <vt:lpstr>'Forma 9'!VAS078_F_Rezervuaruskai1AtaskaitinisLaikotarpis</vt:lpstr>
      <vt:lpstr>VAS078_F_Rezervuaruskai1AtaskaitinisLaikotarpis</vt:lpstr>
      <vt:lpstr>'Forma 9'!VAS078_F_Riebalair1AtaskaitinisLaikotarpis</vt:lpstr>
      <vt:lpstr>VAS078_F_Riebalair1AtaskaitinisLaikotarpis</vt:lpstr>
      <vt:lpstr>'Forma 9'!VAS078_F_Riebalair2AtaskaitinisLaikotarpis</vt:lpstr>
      <vt:lpstr>VAS078_F_Riebalair2AtaskaitinisLaikotarpis</vt:lpstr>
      <vt:lpstr>'Forma 9'!VAS078_F_Sausumedziaguk1AtaskaitinisLaikotarpis</vt:lpstr>
      <vt:lpstr>VAS078_F_Sausumedziaguk1AtaskaitinisLaikotarpis</vt:lpstr>
      <vt:lpstr>'Forma 9'!VAS078_F_Sausumedziaguk2AtaskaitinisLaikotarpis</vt:lpstr>
      <vt:lpstr>VAS078_F_Sausumedziaguk2AtaskaitinisLaikotarpis</vt:lpstr>
      <vt:lpstr>'Forma 9'!VAS078_F_Skaitikliubutu1AtaskaitinisLaikotarpis</vt:lpstr>
      <vt:lpstr>VAS078_F_Skaitikliubutu1AtaskaitinisLaikotarpis</vt:lpstr>
      <vt:lpstr>'Forma 9'!VAS078_F_Suspenduotosme1AtaskaitinisLaikotarpis</vt:lpstr>
      <vt:lpstr>VAS078_F_Suspenduotosme1AtaskaitinisLaikotarpis</vt:lpstr>
      <vt:lpstr>'Forma 9'!VAS078_F_Suspenduotosme2AtaskaitinisLaikotarpis</vt:lpstr>
      <vt:lpstr>VAS078_F_Suspenduotosme2AtaskaitinisLaikotarpis</vt:lpstr>
      <vt:lpstr>'Forma 9'!VAS078_F_Suspenduotosme3AtaskaitinisLaikotarpis</vt:lpstr>
      <vt:lpstr>VAS078_F_Suspenduotosme3AtaskaitinisLaikotarpis</vt:lpstr>
      <vt:lpstr>'Forma 9'!VAS078_F_Suspenduotosme4AtaskaitinisLaikotarpis</vt:lpstr>
      <vt:lpstr>VAS078_F_Suspenduotosme4AtaskaitinisLaikotarpis</vt:lpstr>
      <vt:lpstr>'Forma 9'!VAS078_F_Transportoprie10AtaskaitinisLaikotarpis</vt:lpstr>
      <vt:lpstr>VAS078_F_Transportoprie10AtaskaitinisLaikotarpis</vt:lpstr>
      <vt:lpstr>'Forma 9'!VAS078_F_Transportoprie11AtaskaitinisLaikotarpis</vt:lpstr>
      <vt:lpstr>VAS078_F_Transportoprie11AtaskaitinisLaikotarpis</vt:lpstr>
      <vt:lpstr>'Forma 9'!VAS078_F_Transportoprie12AtaskaitinisLaikotarpis</vt:lpstr>
      <vt:lpstr>VAS078_F_Transportoprie12AtaskaitinisLaikotarpis</vt:lpstr>
      <vt:lpstr>'Forma 9'!VAS078_F_Uzdaroseslegin1AtaskaitinisLaikotarpis</vt:lpstr>
      <vt:lpstr>VAS078_F_Uzdaroseslegin1AtaskaitinisLaikotarpis</vt:lpstr>
      <vt:lpstr>'Forma 9'!VAS078_F_Valyklosesusid1AtaskaitinisLaikotarpis</vt:lpstr>
      <vt:lpstr>VAS078_F_Valyklosesusid1AtaskaitinisLaikotarpis</vt:lpstr>
      <vt:lpstr>'Forma 9'!VAS078_F_Valyklosesusid2AtaskaitinisLaikotarpis</vt:lpstr>
      <vt:lpstr>VAS078_F_Valyklosesusid2AtaskaitinisLaikotarpis</vt:lpstr>
      <vt:lpstr>'Forma 9'!VAS078_F_Valyklosesusid3AtaskaitinisLaikotarpis</vt:lpstr>
      <vt:lpstr>VAS078_F_Valyklosesusid3AtaskaitinisLaikotarpis</vt:lpstr>
      <vt:lpstr>'Forma 9'!VAS078_F_Vandensaeravim1AtaskaitinisLaikotarpis</vt:lpstr>
      <vt:lpstr>VAS078_F_Vandensaeravim1AtaskaitinisLaikotarpis</vt:lpstr>
      <vt:lpstr>'Forma 9'!VAS078_F_Vandensemimoko1AtaskaitinisLaikotarpis</vt:lpstr>
      <vt:lpstr>VAS078_F_Vandensemimoko1AtaskaitinisLaikotarpis</vt:lpstr>
      <vt:lpstr>'Forma 9'!VAS078_F_Vandensisgavimo1AtaskaitinisLaikotarpis</vt:lpstr>
      <vt:lpstr>VAS078_F_Vandensisgavimo1AtaskaitinisLaikotarpis</vt:lpstr>
      <vt:lpstr>'Forma 9'!VAS078_F_Vandenspakelim1AtaskaitinisLaikotarpis</vt:lpstr>
      <vt:lpstr>VAS078_F_Vandenspakelim1AtaskaitinisLaikotarpis</vt:lpstr>
      <vt:lpstr>'Forma 9'!VAS078_F_Vandenspakelim2AtaskaitinisLaikotarpis</vt:lpstr>
      <vt:lpstr>VAS078_F_Vandenspakelim2AtaskaitinisLaikotarpis</vt:lpstr>
      <vt:lpstr>'Forma 9'!VAS078_F_Vandenspakelim3AtaskaitinisLaikotarpis</vt:lpstr>
      <vt:lpstr>VAS078_F_Vandenspakelim3AtaskaitinisLaikotarpis</vt:lpstr>
      <vt:lpstr>'Forma 9'!VAS078_F_Vandensruosime1AtaskaitinisLaikotarpis</vt:lpstr>
      <vt:lpstr>VAS078_F_Vandensruosime1AtaskaitinisLaikotarpis</vt:lpstr>
      <vt:lpstr>'Forma 9'!VAS078_F_Vandensruosimo1AtaskaitinisLaikotarpis</vt:lpstr>
      <vt:lpstr>VAS078_F_Vandensruosimo1AtaskaitinisLaikotarpis</vt:lpstr>
      <vt:lpstr>'Forma 9'!VAS078_F_Vandentiekyjel1AtaskaitinisLaikotarpis</vt:lpstr>
      <vt:lpstr>VAS078_F_Vandentiekyjel1AtaskaitinisLaikotarpis</vt:lpstr>
      <vt:lpstr>'Forma 9'!VAS078_F_Vandentiekiopr1AtaskaitinisLaikotarpis</vt:lpstr>
      <vt:lpstr>VAS078_F_Vandentiekiopr1AtaskaitinisLaikotarpis</vt:lpstr>
      <vt:lpstr>'Forma 9'!VAS078_F_Vandentiekiusk1AtaskaitinisLaikotarpis</vt:lpstr>
      <vt:lpstr>VAS078_F_Vandentiekiusk1AtaskaitinisLaikotarpis</vt:lpstr>
      <vt:lpstr>'Forma 9'!VAS078_F_Vandenvieciusk1AtaskaitinisLaikotarpis</vt:lpstr>
      <vt:lpstr>VAS078_F_Vandenvieciusk1AtaskaitinisLaikotarpis</vt:lpstr>
      <vt:lpstr>'Forma 9'!VAS078_F_Vidutinisnuote1AtaskaitinisLaikotarpis</vt:lpstr>
      <vt:lpstr>VAS078_F_Vidutinisnuote1AtaskaitinisLaikotarpis</vt:lpstr>
      <vt:lpstr>'Forma 9'!VAS078_F_Vidutinisnuote2AtaskaitinisLaikotarpis</vt:lpstr>
      <vt:lpstr>VAS078_F_Vidutinisnuote2AtaskaitinisLaikotarpis</vt:lpstr>
      <vt:lpstr>'Forma 9'!VAS078_F_Vidutinispajeg1AtaskaitinisLaikotarpis</vt:lpstr>
      <vt:lpstr>VAS078_F_Vidutinispajeg1AtaskaitinisLaikotarpis</vt:lpstr>
      <vt:lpstr>'Forma 9'!VAS078_F_Vidutinispajeg2AtaskaitinisLaikotarpis</vt:lpstr>
      <vt:lpstr>VAS078_F_Vidutinispajeg2AtaskaitinisLaikotarpis</vt:lpstr>
      <vt:lpstr>'Forma 9'!VAS078_F_Vidutinispajeg3AtaskaitinisLaikotarpis</vt:lpstr>
      <vt:lpstr>VAS078_F_Vidutinispajeg3AtaskaitinisLaikotarpis</vt:lpstr>
      <vt:lpstr>'Forma 9'!VAS078_F_Vidutinispajeg4AtaskaitinisLaikotarpis</vt:lpstr>
      <vt:lpstr>VAS078_F_Vidutinispajeg4AtaskaitinisLaikotarpis</vt:lpstr>
      <vt:lpstr>'Forma 9'!VAS078_F_Vidutinispajeg5AtaskaitinisLaikotarpis</vt:lpstr>
      <vt:lpstr>VAS078_F_Vidutinispajeg5AtaskaitinisLaikotarpis</vt:lpstr>
      <vt:lpstr>'Forma 9'!VAS078_F_Vidutinispajeg6AtaskaitinisLaikotarpis</vt:lpstr>
      <vt:lpstr>VAS078_F_Vidutinispajeg6AtaskaitinisLaikotarpis</vt:lpstr>
      <vt:lpstr>'Forma 9'!VAS078_F_Vidutinispajeg7AtaskaitinisLaikotarpis</vt:lpstr>
      <vt:lpstr>VAS078_F_Vidutinispajeg7AtaskaitinisLaikotarpis</vt:lpstr>
      <vt:lpstr>'Forma 9'!VAS078_F_Vidutinissvert1AtaskaitinisLaikotarpis</vt:lpstr>
      <vt:lpstr>VAS078_F_Vidutinissvert1AtaskaitinisLaikotarpis</vt:lpstr>
      <vt:lpstr>'Forma 9'!VAS078_F_Vidutinissvert2AtaskaitinisLaikotarpis</vt:lpstr>
      <vt:lpstr>VAS078_F_Vidutinissvert2AtaskaitinisLaikotarpis</vt:lpstr>
      <vt:lpstr>'Forma 9'!VAS078_F_Vidutinissvert3AtaskaitinisLaikotarpis</vt:lpstr>
      <vt:lpstr>VAS078_F_Vidutinissvert3AtaskaitinisLaikotarpis</vt:lpstr>
      <vt:lpstr>'Forma 9'!VAS078_F_Vidutinissvert4AtaskaitinisLaikotarpis</vt:lpstr>
      <vt:lpstr>VAS078_F_Vidutinissvert4AtaskaitinisLaikotarpis</vt:lpstr>
      <vt:lpstr>'Forma 9'!VAS078_F_Vidutinissvert5AtaskaitinisLaikotarpis</vt:lpstr>
      <vt:lpstr>VAS078_F_Vidutinissvert5AtaskaitinisLaikotarpis</vt:lpstr>
      <vt:lpstr>'Forma 10'!VAS079_D_Apskaitosveikl7</vt:lpstr>
      <vt:lpstr>VAS079_D_Apskaitosveikl7</vt:lpstr>
      <vt:lpstr>'Forma 10'!VAS079_D_Apskaitosveikl8</vt:lpstr>
      <vt:lpstr>VAS079_D_Apskaitosveikl8</vt:lpstr>
      <vt:lpstr>'Forma 10'!VAS079_D_Apskaitosveikl9</vt:lpstr>
      <vt:lpstr>VAS079_D_Apskaitosveikl9</vt:lpstr>
      <vt:lpstr>'Forma 10'!VAS079_D_AtaskaitinisLaikotarpis</vt:lpstr>
      <vt:lpstr>VAS079_D_AtaskaitinisLaikotarpis</vt:lpstr>
      <vt:lpstr>'Forma 10'!VAS079_D_Bendraipriskir1</vt:lpstr>
      <vt:lpstr>VAS079_D_Bendraipriskir1</vt:lpstr>
      <vt:lpstr>'Forma 10'!VAS079_D_Darbuotojuskai1</vt:lpstr>
      <vt:lpstr>VAS079_D_Darbuotojuskai1</vt:lpstr>
      <vt:lpstr>'Forma 10'!VAS079_D_Darbuotojuskai2</vt:lpstr>
      <vt:lpstr>VAS079_D_Darbuotojuskai2</vt:lpstr>
      <vt:lpstr>'Forma 10'!VAS079_D_Darbuotojuskai3</vt:lpstr>
      <vt:lpstr>VAS079_D_Darbuotojuskai3</vt:lpstr>
      <vt:lpstr>'Forma 10'!VAS079_D_Geriamojovande17</vt:lpstr>
      <vt:lpstr>VAS079_D_Geriamojovande17</vt:lpstr>
      <vt:lpstr>'Forma 10'!VAS079_D_Gvtveiklaities1</vt:lpstr>
      <vt:lpstr>VAS079_D_Gvtveiklaities1</vt:lpstr>
      <vt:lpstr>'Forma 10'!VAS079_D_Gvtveiklaities2</vt:lpstr>
      <vt:lpstr>VAS079_D_Gvtveiklaities2</vt:lpstr>
      <vt:lpstr>'Forma 10'!VAS079_D_Issioskaiciaus18</vt:lpstr>
      <vt:lpstr>VAS079_D_Issioskaiciaus18</vt:lpstr>
      <vt:lpstr>'Forma 10'!VAS079_D_Issioskaiciaus19</vt:lpstr>
      <vt:lpstr>VAS079_D_Issioskaiciaus19</vt:lpstr>
      <vt:lpstr>'Forma 10'!VAS079_D_Netiesiogiaipr1</vt:lpstr>
      <vt:lpstr>VAS079_D_Netiesiogiaipr1</vt:lpstr>
      <vt:lpstr>'Forma 10'!VAS079_D_Netiesiogiaipr2</vt:lpstr>
      <vt:lpstr>VAS079_D_Netiesiogiaipr2</vt:lpstr>
      <vt:lpstr>'Forma 10'!VAS079_D_Netiesiogiaipr3</vt:lpstr>
      <vt:lpstr>VAS079_D_Netiesiogiaipr3</vt:lpstr>
      <vt:lpstr>'Forma 10'!VAS079_D_Ntveiklaitiesi1</vt:lpstr>
      <vt:lpstr>VAS079_D_Ntveiklaitiesi1</vt:lpstr>
      <vt:lpstr>'Forma 10'!VAS079_D_Ntveiklaitiesi2</vt:lpstr>
      <vt:lpstr>VAS079_D_Ntveiklaitiesi2</vt:lpstr>
      <vt:lpstr>'Forma 10'!VAS079_D_Nuotekudumblot13</vt:lpstr>
      <vt:lpstr>VAS079_D_Nuotekudumblot13</vt:lpstr>
      <vt:lpstr>'Forma 10'!VAS079_D_Nuotekutvarkym10</vt:lpstr>
      <vt:lpstr>VAS079_D_Nuotekutvarkym10</vt:lpstr>
      <vt:lpstr>'Forma 10'!VAS079_D_Nuotekuvalyme1</vt:lpstr>
      <vt:lpstr>VAS079_D_Nuotekuvalyme1</vt:lpstr>
      <vt:lpstr>'Forma 10'!VAS079_D_Pavirsiniunuot17</vt:lpstr>
      <vt:lpstr>VAS079_D_Pavirsiniunuot17</vt:lpstr>
      <vt:lpstr>'Forma 10'!VAS079_D_Pavirsiniunuot18</vt:lpstr>
      <vt:lpstr>VAS079_D_Pavirsiniunuot18</vt:lpstr>
      <vt:lpstr>'Forma 10'!VAS079_D_Pavirsiniunuot19</vt:lpstr>
      <vt:lpstr>VAS079_D_Pavirsiniunuot19</vt:lpstr>
      <vt:lpstr>'Forma 10'!VAS079_D_Reguliuojamaiv1</vt:lpstr>
      <vt:lpstr>VAS079_D_Reguliuojamaiv1</vt:lpstr>
      <vt:lpstr>'Forma 10'!VAS079_D_Reguliuojamaiv2</vt:lpstr>
      <vt:lpstr>VAS079_D_Reguliuojamaiv2</vt:lpstr>
      <vt:lpstr>'Forma 10'!VAS079_D_Santykiniairod1</vt:lpstr>
      <vt:lpstr>VAS079_D_Santykiniairod1</vt:lpstr>
      <vt:lpstr>'Forma 10'!VAS079_D_Tiesiogiaiirne1</vt:lpstr>
      <vt:lpstr>VAS079_D_Tiesiogiaiirne1</vt:lpstr>
      <vt:lpstr>'Forma 10'!VAS079_D_Tiesiogiaipris1</vt:lpstr>
      <vt:lpstr>VAS079_D_Tiesiogiaipris1</vt:lpstr>
      <vt:lpstr>'Forma 10'!VAS079_D_Vandenspristat1</vt:lpstr>
      <vt:lpstr>VAS079_D_Vandenspristat1</vt:lpstr>
      <vt:lpstr>'Forma 10'!VAS079_D_Vandensruosime2</vt:lpstr>
      <vt:lpstr>VAS079_D_Vandensruosime2</vt:lpstr>
      <vt:lpstr>'Forma 10'!VAS079_D_Vidutinisdarbo1</vt:lpstr>
      <vt:lpstr>VAS079_D_Vidutinisdarbo1</vt:lpstr>
      <vt:lpstr>'Forma 10'!VAS079_D_Vidutinissalyg1</vt:lpstr>
      <vt:lpstr>VAS079_D_Vidutinissalyg1</vt:lpstr>
      <vt:lpstr>'Forma 10'!VAS079_D_Vidutinissaras1</vt:lpstr>
      <vt:lpstr>VAS079_D_Vidutinissaras1</vt:lpstr>
      <vt:lpstr>'Forma 10'!VAS079_F_Apskaitosveikl7Vidutinissalyg1</vt:lpstr>
      <vt:lpstr>VAS079_F_Apskaitosveikl7Vidutinissalyg1</vt:lpstr>
      <vt:lpstr>'Forma 10'!VAS079_F_Apskaitosveikl7Vidutinissaras1</vt:lpstr>
      <vt:lpstr>VAS079_F_Apskaitosveikl7Vidutinissaras1</vt:lpstr>
      <vt:lpstr>'Forma 10'!VAS079_F_Apskaitosveikl8Vidutinissalyg1</vt:lpstr>
      <vt:lpstr>VAS079_F_Apskaitosveikl8Vidutinissalyg1</vt:lpstr>
      <vt:lpstr>'Forma 10'!VAS079_F_Apskaitosveikl9Vidutinissalyg1</vt:lpstr>
      <vt:lpstr>VAS079_F_Apskaitosveikl9Vidutinissalyg1</vt:lpstr>
      <vt:lpstr>'Forma 10'!VAS079_F_Bendraipriskir1Vidutinissalyg1</vt:lpstr>
      <vt:lpstr>VAS079_F_Bendraipriskir1Vidutinissalyg1</vt:lpstr>
      <vt:lpstr>'Forma 10'!VAS079_F_Darbuotojuskai1Vidutinissalyg1</vt:lpstr>
      <vt:lpstr>VAS079_F_Darbuotojuskai1Vidutinissalyg1</vt:lpstr>
      <vt:lpstr>'Forma 10'!VAS079_F_Darbuotojuskai1Vidutinissaras1</vt:lpstr>
      <vt:lpstr>VAS079_F_Darbuotojuskai1Vidutinissaras1</vt:lpstr>
      <vt:lpstr>'Forma 10'!VAS079_F_Darbuotojuskai2Vidutinissalyg1</vt:lpstr>
      <vt:lpstr>VAS079_F_Darbuotojuskai2Vidutinissalyg1</vt:lpstr>
      <vt:lpstr>'Forma 10'!VAS079_F_Darbuotojuskai2Vidutinissaras1</vt:lpstr>
      <vt:lpstr>VAS079_F_Darbuotojuskai2Vidutinissaras1</vt:lpstr>
      <vt:lpstr>'Forma 10'!VAS079_F_Darbuotojuskai3Vidutinissalyg1</vt:lpstr>
      <vt:lpstr>VAS079_F_Darbuotojuskai3Vidutinissalyg1</vt:lpstr>
      <vt:lpstr>'Forma 10'!VAS079_F_Darbuotojuskai3Vidutinissaras1</vt:lpstr>
      <vt:lpstr>VAS079_F_Darbuotojuskai3Vidutinissaras1</vt:lpstr>
      <vt:lpstr>'Forma 10'!VAS079_F_Geriamojovande17Vidutinissalyg1</vt:lpstr>
      <vt:lpstr>VAS079_F_Geriamojovande17Vidutinissalyg1</vt:lpstr>
      <vt:lpstr>'Forma 10'!VAS079_F_Geriamojovande17Vidutinissaras1</vt:lpstr>
      <vt:lpstr>VAS079_F_Geriamojovande17Vidutinissaras1</vt:lpstr>
      <vt:lpstr>'Forma 10'!VAS079_F_Gvtveiklaities1Vidutinissalyg1</vt:lpstr>
      <vt:lpstr>VAS079_F_Gvtveiklaities1Vidutinissalyg1</vt:lpstr>
      <vt:lpstr>'Forma 10'!VAS079_F_Gvtveiklaities2Vidutinissalyg1</vt:lpstr>
      <vt:lpstr>VAS079_F_Gvtveiklaities2Vidutinissalyg1</vt:lpstr>
      <vt:lpstr>'Forma 10'!VAS079_F_Issioskaiciaus18Vidutinissalyg1</vt:lpstr>
      <vt:lpstr>VAS079_F_Issioskaiciaus18Vidutinissalyg1</vt:lpstr>
      <vt:lpstr>'Forma 10'!VAS079_F_Issioskaiciaus18Vidutinissaras1</vt:lpstr>
      <vt:lpstr>VAS079_F_Issioskaiciaus18Vidutinissaras1</vt:lpstr>
      <vt:lpstr>'Forma 10'!VAS079_F_Issioskaiciaus19Vidutinissalyg1</vt:lpstr>
      <vt:lpstr>VAS079_F_Issioskaiciaus19Vidutinissalyg1</vt:lpstr>
      <vt:lpstr>'Forma 10'!VAS079_F_Issioskaiciaus19Vidutinissaras1</vt:lpstr>
      <vt:lpstr>VAS079_F_Issioskaiciaus19Vidutinissaras1</vt:lpstr>
      <vt:lpstr>'Forma 10'!VAS079_F_Netiesiogiaipr1Vidutinissalyg1</vt:lpstr>
      <vt:lpstr>VAS079_F_Netiesiogiaipr1Vidutinissalyg1</vt:lpstr>
      <vt:lpstr>'Forma 10'!VAS079_F_Netiesiogiaipr1Vidutinissaras1</vt:lpstr>
      <vt:lpstr>VAS079_F_Netiesiogiaipr1Vidutinissaras1</vt:lpstr>
      <vt:lpstr>'Forma 10'!VAS079_F_Netiesiogiaipr2Vidutinissalyg1</vt:lpstr>
      <vt:lpstr>VAS079_F_Netiesiogiaipr2Vidutinissalyg1</vt:lpstr>
      <vt:lpstr>'Forma 10'!VAS079_F_Netiesiogiaipr3Vidutinissalyg1</vt:lpstr>
      <vt:lpstr>VAS079_F_Netiesiogiaipr3Vidutinissalyg1</vt:lpstr>
      <vt:lpstr>'Forma 10'!VAS079_F_Ntveiklaitiesi1Vidutinissalyg1</vt:lpstr>
      <vt:lpstr>VAS079_F_Ntveiklaitiesi1Vidutinissalyg1</vt:lpstr>
      <vt:lpstr>'Forma 10'!VAS079_F_Ntveiklaitiesi2Vidutinissalyg1</vt:lpstr>
      <vt:lpstr>VAS079_F_Ntveiklaitiesi2Vidutinissalyg1</vt:lpstr>
      <vt:lpstr>'Forma 10'!VAS079_F_Nuotekudumblot13Vidutinissalyg1</vt:lpstr>
      <vt:lpstr>VAS079_F_Nuotekudumblot13Vidutinissalyg1</vt:lpstr>
      <vt:lpstr>'Forma 10'!VAS079_F_Nuotekudumblot13Vidutinissaras1</vt:lpstr>
      <vt:lpstr>VAS079_F_Nuotekudumblot13Vidutinissaras1</vt:lpstr>
      <vt:lpstr>'Forma 10'!VAS079_F_Nuotekutvarkym10Vidutinissalyg1</vt:lpstr>
      <vt:lpstr>VAS079_F_Nuotekutvarkym10Vidutinissalyg1</vt:lpstr>
      <vt:lpstr>'Forma 10'!VAS079_F_Nuotekutvarkym10Vidutinissaras1</vt:lpstr>
      <vt:lpstr>VAS079_F_Nuotekutvarkym10Vidutinissaras1</vt:lpstr>
      <vt:lpstr>'Forma 10'!VAS079_F_Nuotekuvalyme1Vidutinissalyg1</vt:lpstr>
      <vt:lpstr>VAS079_F_Nuotekuvalyme1Vidutinissalyg1</vt:lpstr>
      <vt:lpstr>'Forma 10'!VAS079_F_Nuotekuvalyme1Vidutinissaras1</vt:lpstr>
      <vt:lpstr>VAS079_F_Nuotekuvalyme1Vidutinissaras1</vt:lpstr>
      <vt:lpstr>'Forma 10'!VAS079_F_Pavirsiniunuot17Vidutinissalyg1</vt:lpstr>
      <vt:lpstr>VAS079_F_Pavirsiniunuot17Vidutinissalyg1</vt:lpstr>
      <vt:lpstr>'Forma 10'!VAS079_F_Pavirsiniunuot17Vidutinissaras1</vt:lpstr>
      <vt:lpstr>VAS079_F_Pavirsiniunuot17Vidutinissaras1</vt:lpstr>
      <vt:lpstr>'Forma 10'!VAS079_F_Pavirsiniunuot18Vidutinissalyg1</vt:lpstr>
      <vt:lpstr>VAS079_F_Pavirsiniunuot18Vidutinissalyg1</vt:lpstr>
      <vt:lpstr>'Forma 10'!VAS079_F_Pavirsiniunuot19Vidutinissalyg1</vt:lpstr>
      <vt:lpstr>VAS079_F_Pavirsiniunuot19Vidutinissalyg1</vt:lpstr>
      <vt:lpstr>'Forma 10'!VAS079_F_Reguliuojamaiv1Vidutinissalyg1</vt:lpstr>
      <vt:lpstr>VAS079_F_Reguliuojamaiv1Vidutinissalyg1</vt:lpstr>
      <vt:lpstr>'Forma 10'!VAS079_F_Reguliuojamaiv1Vidutinissaras1</vt:lpstr>
      <vt:lpstr>VAS079_F_Reguliuojamaiv1Vidutinissaras1</vt:lpstr>
      <vt:lpstr>'Forma 10'!VAS079_F_Reguliuojamaiv2Vidutinissalyg1</vt:lpstr>
      <vt:lpstr>VAS079_F_Reguliuojamaiv2Vidutinissalyg1</vt:lpstr>
      <vt:lpstr>'Forma 10'!VAS079_F_Santykiniairod1AtaskaitinisLaikotarpis</vt:lpstr>
      <vt:lpstr>VAS079_F_Santykiniairod1AtaskaitinisLaikotarpis</vt:lpstr>
      <vt:lpstr>'Forma 10'!VAS079_F_Tiesiogiaiirne1Vidutinissalyg1</vt:lpstr>
      <vt:lpstr>VAS079_F_Tiesiogiaiirne1Vidutinissalyg1</vt:lpstr>
      <vt:lpstr>'Forma 10'!VAS079_F_Tiesiogiaipris1Vidutinissalyg1</vt:lpstr>
      <vt:lpstr>VAS079_F_Tiesiogiaipris1Vidutinissalyg1</vt:lpstr>
      <vt:lpstr>'Forma 10'!VAS079_F_Tiesiogiaipris1Vidutinissaras1</vt:lpstr>
      <vt:lpstr>VAS079_F_Tiesiogiaipris1Vidutinissaras1</vt:lpstr>
      <vt:lpstr>'Forma 10'!VAS079_F_Vandenspristat1Vidutinissalyg1</vt:lpstr>
      <vt:lpstr>VAS079_F_Vandenspristat1Vidutinissalyg1</vt:lpstr>
      <vt:lpstr>'Forma 10'!VAS079_F_Vandenspristat1Vidutinissaras1</vt:lpstr>
      <vt:lpstr>VAS079_F_Vandenspristat1Vidutinissaras1</vt:lpstr>
      <vt:lpstr>'Forma 10'!VAS079_F_Vandensruosime2Vidutinissalyg1</vt:lpstr>
      <vt:lpstr>VAS079_F_Vandensruosime2Vidutinissalyg1</vt:lpstr>
      <vt:lpstr>'Forma 10'!VAS079_F_Vandensruosime2Vidutinissaras1</vt:lpstr>
      <vt:lpstr>VAS079_F_Vandensruosime2Vidutinissaras1</vt:lpstr>
      <vt:lpstr>'Forma 10'!VAS079_F_Vidutinisdarbo1Vidutinissalyg1</vt:lpstr>
      <vt:lpstr>VAS079_F_Vidutinisdarbo1Vidutinissalyg1</vt:lpstr>
      <vt:lpstr>'Forma 11'!VAS080_D_Apskaitosveikl10</vt:lpstr>
      <vt:lpstr>VAS080_D_Apskaitosveikl10</vt:lpstr>
      <vt:lpstr>'Forma 11'!VAS080_D_AtaskaitinisLaikotarpis</vt:lpstr>
      <vt:lpstr>VAS080_D_AtaskaitinisLaikotarpis</vt:lpstr>
      <vt:lpstr>'Forma 11'!VAS080_D_Bendraipriskir2</vt:lpstr>
      <vt:lpstr>VAS080_D_Bendraipriskir2</vt:lpstr>
      <vt:lpstr>'Forma 11'!VAS080_D_Elektrosenergi10</vt:lpstr>
      <vt:lpstr>VAS080_D_Elektrosenergi10</vt:lpstr>
      <vt:lpstr>'Forma 11'!VAS080_D_Elektrosenergi11</vt:lpstr>
      <vt:lpstr>VAS080_D_Elektrosenergi11</vt:lpstr>
      <vt:lpstr>'Forma 11'!VAS080_D_Elektrosenergi12</vt:lpstr>
      <vt:lpstr>VAS080_D_Elektrosenergi12</vt:lpstr>
      <vt:lpstr>'Forma 11'!VAS080_D_Elektrosenergi13</vt:lpstr>
      <vt:lpstr>VAS080_D_Elektrosenergi13</vt:lpstr>
      <vt:lpstr>'Forma 11'!VAS080_D_Elektrosenergi14</vt:lpstr>
      <vt:lpstr>VAS080_D_Elektrosenergi14</vt:lpstr>
      <vt:lpstr>'Forma 11'!VAS080_D_Elektrosenergi15</vt:lpstr>
      <vt:lpstr>VAS080_D_Elektrosenergi15</vt:lpstr>
      <vt:lpstr>'Forma 11'!VAS080_D_Elektrosenergi16</vt:lpstr>
      <vt:lpstr>VAS080_D_Elektrosenergi16</vt:lpstr>
      <vt:lpstr>'Forma 11'!VAS080_D_Elektrosenergi17</vt:lpstr>
      <vt:lpstr>VAS080_D_Elektrosenergi17</vt:lpstr>
      <vt:lpstr>'Forma 11'!VAS080_D_Elektrosenergi18</vt:lpstr>
      <vt:lpstr>VAS080_D_Elektrosenergi18</vt:lpstr>
      <vt:lpstr>'Forma 11'!VAS080_D_Elektrosenergi19</vt:lpstr>
      <vt:lpstr>VAS080_D_Elektrosenergi19</vt:lpstr>
      <vt:lpstr>'Forma 11'!VAS080_D_Elektrosenergi20</vt:lpstr>
      <vt:lpstr>VAS080_D_Elektrosenergi20</vt:lpstr>
      <vt:lpstr>'Forma 11'!VAS080_D_Elektrosenergi9</vt:lpstr>
      <vt:lpstr>VAS080_D_Elektrosenergi9</vt:lpstr>
      <vt:lpstr>'Forma 11'!VAS080_D_Geriamojovande18</vt:lpstr>
      <vt:lpstr>VAS080_D_Geriamojovande18</vt:lpstr>
      <vt:lpstr>'Forma 11'!VAS080_D_Issioskaiciaus20</vt:lpstr>
      <vt:lpstr>VAS080_D_Issioskaiciaus20</vt:lpstr>
      <vt:lpstr>'Forma 11'!VAS080_D_Issioskaiciaus21</vt:lpstr>
      <vt:lpstr>VAS080_D_Issioskaiciaus21</vt:lpstr>
      <vt:lpstr>'Forma 11'!VAS080_D_Issioskaiciaus22</vt:lpstr>
      <vt:lpstr>VAS080_D_Issioskaiciaus22</vt:lpstr>
      <vt:lpstr>'Forma 11'!VAS080_D_Issioskaiciaus23</vt:lpstr>
      <vt:lpstr>VAS080_D_Issioskaiciaus23</vt:lpstr>
      <vt:lpstr>'Forma 11'!VAS080_D_Issioskaiciaus24</vt:lpstr>
      <vt:lpstr>VAS080_D_Issioskaiciaus24</vt:lpstr>
      <vt:lpstr>'Forma 11'!VAS080_D_Nuotekudumblot14</vt:lpstr>
      <vt:lpstr>VAS080_D_Nuotekudumblot14</vt:lpstr>
      <vt:lpstr>'Forma 11'!VAS080_D_Nuotekudumblot15</vt:lpstr>
      <vt:lpstr>VAS080_D_Nuotekudumblot15</vt:lpstr>
      <vt:lpstr>'Forma 11'!VAS080_D_Nuotekudumblot16</vt:lpstr>
      <vt:lpstr>VAS080_D_Nuotekudumblot16</vt:lpstr>
      <vt:lpstr>'Forma 11'!VAS080_D_Nuotekusurinki7</vt:lpstr>
      <vt:lpstr>VAS080_D_Nuotekusurinki7</vt:lpstr>
      <vt:lpstr>'Forma 11'!VAS080_D_Nuotekusurinki8</vt:lpstr>
      <vt:lpstr>VAS080_D_Nuotekusurinki8</vt:lpstr>
      <vt:lpstr>'Forma 11'!VAS080_D_Nuotekutvarkym11</vt:lpstr>
      <vt:lpstr>VAS080_D_Nuotekutvarkym11</vt:lpstr>
      <vt:lpstr>'Forma 11'!VAS080_D_Nuotekuvalyme2</vt:lpstr>
      <vt:lpstr>VAS080_D_Nuotekuvalyme2</vt:lpstr>
      <vt:lpstr>'Forma 11'!VAS080_D_Nuotekuvalyme3</vt:lpstr>
      <vt:lpstr>VAS080_D_Nuotekuvalyme3</vt:lpstr>
      <vt:lpstr>'Forma 11'!VAS080_D_Nuotekuvalyme4</vt:lpstr>
      <vt:lpstr>VAS080_D_Nuotekuvalyme4</vt:lpstr>
      <vt:lpstr>'Forma 11'!VAS080_D_Paruostogeriam2</vt:lpstr>
      <vt:lpstr>VAS080_D_Paruostogeriam2</vt:lpstr>
      <vt:lpstr>'Forma 11'!VAS080_D_Pasalintatersa3</vt:lpstr>
      <vt:lpstr>VAS080_D_Pasalintatersa3</vt:lpstr>
      <vt:lpstr>'Forma 11'!VAS080_D_Pasigamintaele1</vt:lpstr>
      <vt:lpstr>VAS080_D_Pasigamintaele1</vt:lpstr>
      <vt:lpstr>'Forma 11'!VAS080_D_Patiektogeriam2</vt:lpstr>
      <vt:lpstr>VAS080_D_Patiektogeriam2</vt:lpstr>
      <vt:lpstr>'Forma 11'!VAS080_D_Pavirsiniunuot20</vt:lpstr>
      <vt:lpstr>VAS080_D_Pavirsiniunuot20</vt:lpstr>
      <vt:lpstr>'Forma 11'!VAS080_D_Pavirsiniunuot21</vt:lpstr>
      <vt:lpstr>VAS080_D_Pavirsiniunuot21</vt:lpstr>
      <vt:lpstr>'Forma 11'!VAS080_D_Pavirsiniunuot22</vt:lpstr>
      <vt:lpstr>VAS080_D_Pavirsiniunuot22</vt:lpstr>
      <vt:lpstr>'Forma 11'!VAS080_D_Perpumpuotunuo1</vt:lpstr>
      <vt:lpstr>VAS080_D_Perpumpuotunuo1</vt:lpstr>
      <vt:lpstr>'Forma 11'!VAS080_D_Surinktunuotek1</vt:lpstr>
      <vt:lpstr>VAS080_D_Surinktunuotek1</vt:lpstr>
      <vt:lpstr>'Forma 11'!VAS080_D_Vandenspristat2</vt:lpstr>
      <vt:lpstr>VAS080_D_Vandenspristat2</vt:lpstr>
      <vt:lpstr>'Forma 11'!VAS080_D_Vandenspristat3</vt:lpstr>
      <vt:lpstr>VAS080_D_Vandenspristat3</vt:lpstr>
      <vt:lpstr>'Forma 11'!VAS080_D_Vandenspristat4</vt:lpstr>
      <vt:lpstr>VAS080_D_Vandenspristat4</vt:lpstr>
      <vt:lpstr>'Forma 11'!VAS080_D_Vandensruosime3</vt:lpstr>
      <vt:lpstr>VAS080_D_Vandensruosime3</vt:lpstr>
      <vt:lpstr>'Forma 11'!VAS080_D_Vandensruosime4</vt:lpstr>
      <vt:lpstr>VAS080_D_Vandensruosime4</vt:lpstr>
      <vt:lpstr>'Forma 11'!VAS080_D_Vandensruosime5</vt:lpstr>
      <vt:lpstr>VAS080_D_Vandensruosime5</vt:lpstr>
      <vt:lpstr>'Forma 11'!VAS080_D_Vidutinissvert6</vt:lpstr>
      <vt:lpstr>VAS080_D_Vidutinissvert6</vt:lpstr>
      <vt:lpstr>'Forma 11'!VAS080_D_Vidutinissvert7</vt:lpstr>
      <vt:lpstr>VAS080_D_Vidutinissvert7</vt:lpstr>
      <vt:lpstr>'Forma 11'!VAS080_D_Vidutinissvert8</vt:lpstr>
      <vt:lpstr>VAS080_D_Vidutinissvert8</vt:lpstr>
      <vt:lpstr>'Forma 11'!VAS080_D_Vidutinissvert9</vt:lpstr>
      <vt:lpstr>VAS080_D_Vidutinissvert9</vt:lpstr>
      <vt:lpstr>'Forma 11'!VAS080_F_Apskaitosveikl10AtaskaitinisLaikotarpis</vt:lpstr>
      <vt:lpstr>VAS080_F_Apskaitosveikl10AtaskaitinisLaikotarpis</vt:lpstr>
      <vt:lpstr>'Forma 11'!VAS080_F_Bendraipriskir2AtaskaitinisLaikotarpis</vt:lpstr>
      <vt:lpstr>VAS080_F_Bendraipriskir2AtaskaitinisLaikotarpis</vt:lpstr>
      <vt:lpstr>'Forma 11'!VAS080_F_Elektrosenergi10AtaskaitinisLaikotarpis</vt:lpstr>
      <vt:lpstr>VAS080_F_Elektrosenergi10AtaskaitinisLaikotarpis</vt:lpstr>
      <vt:lpstr>'Forma 11'!VAS080_F_Elektrosenergi11AtaskaitinisLaikotarpis</vt:lpstr>
      <vt:lpstr>VAS080_F_Elektrosenergi11AtaskaitinisLaikotarpis</vt:lpstr>
      <vt:lpstr>'Forma 11'!VAS080_F_Elektrosenergi12AtaskaitinisLaikotarpis</vt:lpstr>
      <vt:lpstr>VAS080_F_Elektrosenergi12AtaskaitinisLaikotarpis</vt:lpstr>
      <vt:lpstr>'Forma 11'!VAS080_F_Elektrosenergi13AtaskaitinisLaikotarpis</vt:lpstr>
      <vt:lpstr>VAS080_F_Elektrosenergi13AtaskaitinisLaikotarpis</vt:lpstr>
      <vt:lpstr>'Forma 11'!VAS080_F_Elektrosenergi15AtaskaitinisLaikotarpis</vt:lpstr>
      <vt:lpstr>VAS080_F_Elektrosenergi15AtaskaitinisLaikotarpis</vt:lpstr>
      <vt:lpstr>'Forma 11'!VAS080_F_Elektrosenergi16AtaskaitinisLaikotarpis</vt:lpstr>
      <vt:lpstr>VAS080_F_Elektrosenergi16AtaskaitinisLaikotarpis</vt:lpstr>
      <vt:lpstr>'Forma 11'!VAS080_F_Elektrosenergi17AtaskaitinisLaikotarpis</vt:lpstr>
      <vt:lpstr>VAS080_F_Elektrosenergi17AtaskaitinisLaikotarpis</vt:lpstr>
      <vt:lpstr>'Forma 11'!VAS080_F_Elektrosenergi18AtaskaitinisLaikotarpis</vt:lpstr>
      <vt:lpstr>VAS080_F_Elektrosenergi18AtaskaitinisLaikotarpis</vt:lpstr>
      <vt:lpstr>'Forma 11'!VAS080_F_Elektrosenergi19AtaskaitinisLaikotarpis</vt:lpstr>
      <vt:lpstr>VAS080_F_Elektrosenergi19AtaskaitinisLaikotarpis</vt:lpstr>
      <vt:lpstr>'Forma 11'!VAS080_F_Elektrosenergi20AtaskaitinisLaikotarpis</vt:lpstr>
      <vt:lpstr>VAS080_F_Elektrosenergi20AtaskaitinisLaikotarpis</vt:lpstr>
      <vt:lpstr>'Forma 11'!VAS080_F_Elektrosenergi9AtaskaitinisLaikotarpis</vt:lpstr>
      <vt:lpstr>VAS080_F_Elektrosenergi9AtaskaitinisLaikotarpis</vt:lpstr>
      <vt:lpstr>'Forma 11'!VAS080_F_Geriamojovande18AtaskaitinisLaikotarpis</vt:lpstr>
      <vt:lpstr>VAS080_F_Geriamojovande18AtaskaitinisLaikotarpis</vt:lpstr>
      <vt:lpstr>'Forma 11'!VAS080_F_Issioskaiciaus20AtaskaitinisLaikotarpis</vt:lpstr>
      <vt:lpstr>VAS080_F_Issioskaiciaus20AtaskaitinisLaikotarpis</vt:lpstr>
      <vt:lpstr>'Forma 11'!VAS080_F_Issioskaiciaus21AtaskaitinisLaikotarpis</vt:lpstr>
      <vt:lpstr>VAS080_F_Issioskaiciaus21AtaskaitinisLaikotarpis</vt:lpstr>
      <vt:lpstr>'Forma 11'!VAS080_F_Issioskaiciaus22AtaskaitinisLaikotarpis</vt:lpstr>
      <vt:lpstr>VAS080_F_Issioskaiciaus22AtaskaitinisLaikotarpis</vt:lpstr>
      <vt:lpstr>'Forma 11'!VAS080_F_Issioskaiciaus23AtaskaitinisLaikotarpis</vt:lpstr>
      <vt:lpstr>VAS080_F_Issioskaiciaus23AtaskaitinisLaikotarpis</vt:lpstr>
      <vt:lpstr>'Forma 11'!VAS080_F_Issioskaiciaus24AtaskaitinisLaikotarpis</vt:lpstr>
      <vt:lpstr>VAS080_F_Issioskaiciaus24AtaskaitinisLaikotarpis</vt:lpstr>
      <vt:lpstr>'Forma 11'!VAS080_F_Nuotekudumblot14AtaskaitinisLaikotarpis</vt:lpstr>
      <vt:lpstr>VAS080_F_Nuotekudumblot14AtaskaitinisLaikotarpis</vt:lpstr>
      <vt:lpstr>'Forma 11'!VAS080_F_Nuotekudumblot15AtaskaitinisLaikotarpis</vt:lpstr>
      <vt:lpstr>VAS080_F_Nuotekudumblot15AtaskaitinisLaikotarpis</vt:lpstr>
      <vt:lpstr>'Forma 11'!VAS080_F_Nuotekudumblot16AtaskaitinisLaikotarpis</vt:lpstr>
      <vt:lpstr>VAS080_F_Nuotekudumblot16AtaskaitinisLaikotarpis</vt:lpstr>
      <vt:lpstr>'Forma 11'!VAS080_F_Nuotekusurinki7AtaskaitinisLaikotarpis</vt:lpstr>
      <vt:lpstr>VAS080_F_Nuotekusurinki7AtaskaitinisLaikotarpis</vt:lpstr>
      <vt:lpstr>'Forma 11'!VAS080_F_Nuotekusurinki8AtaskaitinisLaikotarpis</vt:lpstr>
      <vt:lpstr>VAS080_F_Nuotekusurinki8AtaskaitinisLaikotarpis</vt:lpstr>
      <vt:lpstr>'Forma 11'!VAS080_F_Nuotekutvarkym11AtaskaitinisLaikotarpis</vt:lpstr>
      <vt:lpstr>VAS080_F_Nuotekutvarkym11AtaskaitinisLaikotarpis</vt:lpstr>
      <vt:lpstr>'Forma 11'!VAS080_F_Nuotekuvalyme2AtaskaitinisLaikotarpis</vt:lpstr>
      <vt:lpstr>VAS080_F_Nuotekuvalyme2AtaskaitinisLaikotarpis</vt:lpstr>
      <vt:lpstr>'Forma 11'!VAS080_F_Nuotekuvalyme3AtaskaitinisLaikotarpis</vt:lpstr>
      <vt:lpstr>VAS080_F_Nuotekuvalyme3AtaskaitinisLaikotarpis</vt:lpstr>
      <vt:lpstr>'Forma 11'!VAS080_F_Nuotekuvalyme4AtaskaitinisLaikotarpis</vt:lpstr>
      <vt:lpstr>VAS080_F_Nuotekuvalyme4AtaskaitinisLaikotarpis</vt:lpstr>
      <vt:lpstr>'Forma 11'!VAS080_F_Paruostogeriam2AtaskaitinisLaikotarpis</vt:lpstr>
      <vt:lpstr>VAS080_F_Paruostogeriam2AtaskaitinisLaikotarpis</vt:lpstr>
      <vt:lpstr>'Forma 11'!VAS080_F_Pasalintatersa3AtaskaitinisLaikotarpis</vt:lpstr>
      <vt:lpstr>VAS080_F_Pasalintatersa3AtaskaitinisLaikotarpis</vt:lpstr>
      <vt:lpstr>'Forma 11'!VAS080_F_Pasigamintaele1AtaskaitinisLaikotarpis</vt:lpstr>
      <vt:lpstr>VAS080_F_Pasigamintaele1AtaskaitinisLaikotarpis</vt:lpstr>
      <vt:lpstr>'Forma 11'!VAS080_F_Patiektogeriam2AtaskaitinisLaikotarpis</vt:lpstr>
      <vt:lpstr>VAS080_F_Patiektogeriam2AtaskaitinisLaikotarpis</vt:lpstr>
      <vt:lpstr>'Forma 11'!VAS080_F_Pavirsiniunuot20AtaskaitinisLaikotarpis</vt:lpstr>
      <vt:lpstr>VAS080_F_Pavirsiniunuot20AtaskaitinisLaikotarpis</vt:lpstr>
      <vt:lpstr>'Forma 11'!VAS080_F_Pavirsiniunuot21AtaskaitinisLaikotarpis</vt:lpstr>
      <vt:lpstr>VAS080_F_Pavirsiniunuot21AtaskaitinisLaikotarpis</vt:lpstr>
      <vt:lpstr>'Forma 11'!VAS080_F_Pavirsiniunuot22AtaskaitinisLaikotarpis</vt:lpstr>
      <vt:lpstr>VAS080_F_Pavirsiniunuot22AtaskaitinisLaikotarpis</vt:lpstr>
      <vt:lpstr>'Forma 11'!VAS080_F_Perpumpuotunuo1AtaskaitinisLaikotarpis</vt:lpstr>
      <vt:lpstr>VAS080_F_Perpumpuotunuo1AtaskaitinisLaikotarpis</vt:lpstr>
      <vt:lpstr>'Forma 11'!VAS080_F_Surinktunuotek1AtaskaitinisLaikotarpis</vt:lpstr>
      <vt:lpstr>VAS080_F_Surinktunuotek1AtaskaitinisLaikotarpis</vt:lpstr>
      <vt:lpstr>'Forma 11'!VAS080_F_Vandenspristat2AtaskaitinisLaikotarpis</vt:lpstr>
      <vt:lpstr>VAS080_F_Vandenspristat2AtaskaitinisLaikotarpis</vt:lpstr>
      <vt:lpstr>'Forma 11'!VAS080_F_Vandenspristat3AtaskaitinisLaikotarpis</vt:lpstr>
      <vt:lpstr>VAS080_F_Vandenspristat3AtaskaitinisLaikotarpis</vt:lpstr>
      <vt:lpstr>'Forma 11'!VAS080_F_Vandenspristat4AtaskaitinisLaikotarpis</vt:lpstr>
      <vt:lpstr>VAS080_F_Vandenspristat4AtaskaitinisLaikotarpis</vt:lpstr>
      <vt:lpstr>'Forma 11'!VAS080_F_Vandensruosime3AtaskaitinisLaikotarpis</vt:lpstr>
      <vt:lpstr>VAS080_F_Vandensruosime3AtaskaitinisLaikotarpis</vt:lpstr>
      <vt:lpstr>'Forma 11'!VAS080_F_Vandensruosime4AtaskaitinisLaikotarpis</vt:lpstr>
      <vt:lpstr>VAS080_F_Vandensruosime4AtaskaitinisLaikotarpis</vt:lpstr>
      <vt:lpstr>'Forma 11'!VAS080_F_Vandensruosime5AtaskaitinisLaikotarpis</vt:lpstr>
      <vt:lpstr>VAS080_F_Vandensruosime5AtaskaitinisLaikotarpis</vt:lpstr>
      <vt:lpstr>'Forma 11'!VAS080_F_Vidutinissvert6AtaskaitinisLaikotarpis</vt:lpstr>
      <vt:lpstr>VAS080_F_Vidutinissvert6AtaskaitinisLaikotarpis</vt:lpstr>
      <vt:lpstr>'Forma 11'!VAS080_F_Vidutinissvert7AtaskaitinisLaikotarpis</vt:lpstr>
      <vt:lpstr>VAS080_F_Vidutinissvert7AtaskaitinisLaikotarpis</vt:lpstr>
      <vt:lpstr>'Forma 11'!VAS080_F_Vidutinissvert8AtaskaitinisLaikotarpis</vt:lpstr>
      <vt:lpstr>VAS080_F_Vidutinissvert8AtaskaitinisLaikotarpis</vt:lpstr>
      <vt:lpstr>'Forma 11'!VAS080_F_Vidutinissvert9AtaskaitinisLaikotarpis</vt:lpstr>
      <vt:lpstr>VAS080_F_Vidutinissvert9AtaskaitinisLaikotarpis</vt:lpstr>
      <vt:lpstr>'Forma 12'!VAS082_D_Apskaitospriet1</vt:lpstr>
      <vt:lpstr>VAS082_D_Apskaitospriet1</vt:lpstr>
      <vt:lpstr>'Forma 12'!VAS082_D_Apskaitospriet2</vt:lpstr>
      <vt:lpstr>VAS082_D_Apskaitospriet2</vt:lpstr>
      <vt:lpstr>'Forma 12'!VAS082_D_Apskaitospriet3</vt:lpstr>
      <vt:lpstr>VAS082_D_Apskaitospriet3</vt:lpstr>
      <vt:lpstr>'Forma 12'!VAS082_D_Apskaitospriet4</vt:lpstr>
      <vt:lpstr>VAS082_D_Apskaitospriet4</vt:lpstr>
      <vt:lpstr>'Forma 12'!VAS082_D_Apskaitosveikla1</vt:lpstr>
      <vt:lpstr>VAS082_D_Apskaitosveikla1</vt:lpstr>
      <vt:lpstr>'Forma 12'!VAS082_D_Bendraipaskirs1</vt:lpstr>
      <vt:lpstr>VAS082_D_Bendraipaskirs1</vt:lpstr>
      <vt:lpstr>'Forma 12'!VAS082_D_Geriamojovande1</vt:lpstr>
      <vt:lpstr>VAS082_D_Geriamojovande1</vt:lpstr>
      <vt:lpstr>'Forma 12'!VAS082_D_Geriamojovande2</vt:lpstr>
      <vt:lpstr>VAS082_D_Geriamojovande2</vt:lpstr>
      <vt:lpstr>'Forma 12'!VAS082_D_Geriamojovande3</vt:lpstr>
      <vt:lpstr>VAS082_D_Geriamojovande3</vt:lpstr>
      <vt:lpstr>'Forma 12'!VAS082_D_Irankiaimatavi1</vt:lpstr>
      <vt:lpstr>VAS082_D_Irankiaimatavi1</vt:lpstr>
      <vt:lpstr>'Forma 12'!VAS082_D_Irankiaimatavi2</vt:lpstr>
      <vt:lpstr>VAS082_D_Irankiaimatavi2</vt:lpstr>
      <vt:lpstr>'Forma 12'!VAS082_D_Irankiaimatavi3</vt:lpstr>
      <vt:lpstr>VAS082_D_Irankiaimatavi3</vt:lpstr>
      <vt:lpstr>'Forma 12'!VAS082_D_Irankiaimatavi4</vt:lpstr>
      <vt:lpstr>VAS082_D_Irankiaimatavi4</vt:lpstr>
      <vt:lpstr>'Forma 12'!VAS082_D_Irasyti1</vt:lpstr>
      <vt:lpstr>VAS082_D_Irasyti1</vt:lpstr>
      <vt:lpstr>'Forma 12'!VAS082_D_Irasyti10</vt:lpstr>
      <vt:lpstr>VAS082_D_Irasyti10</vt:lpstr>
      <vt:lpstr>'Forma 12'!VAS082_D_Irasyti11</vt:lpstr>
      <vt:lpstr>VAS082_D_Irasyti11</vt:lpstr>
      <vt:lpstr>'Forma 12'!VAS082_D_Irasyti12</vt:lpstr>
      <vt:lpstr>VAS082_D_Irasyti12</vt:lpstr>
      <vt:lpstr>'Forma 12'!VAS082_D_Irasyti2</vt:lpstr>
      <vt:lpstr>VAS082_D_Irasyti2</vt:lpstr>
      <vt:lpstr>'Forma 12'!VAS082_D_Irasyti3</vt:lpstr>
      <vt:lpstr>VAS082_D_Irasyti3</vt:lpstr>
      <vt:lpstr>'Forma 12'!VAS082_D_Irasyti4</vt:lpstr>
      <vt:lpstr>VAS082_D_Irasyti4</vt:lpstr>
      <vt:lpstr>'Forma 12'!VAS082_D_Irasyti5</vt:lpstr>
      <vt:lpstr>VAS082_D_Irasyti5</vt:lpstr>
      <vt:lpstr>'Forma 12'!VAS082_D_Irasyti6</vt:lpstr>
      <vt:lpstr>VAS082_D_Irasyti6</vt:lpstr>
      <vt:lpstr>'Forma 12'!VAS082_D_Irasyti7</vt:lpstr>
      <vt:lpstr>VAS082_D_Irasyti7</vt:lpstr>
      <vt:lpstr>'Forma 12'!VAS082_D_Irasyti8</vt:lpstr>
      <vt:lpstr>VAS082_D_Irasyti8</vt:lpstr>
      <vt:lpstr>'Forma 12'!VAS082_D_Irasyti9</vt:lpstr>
      <vt:lpstr>VAS082_D_Irasyti9</vt:lpstr>
      <vt:lpstr>'Forma 12'!VAS082_D_Isviso1</vt:lpstr>
      <vt:lpstr>VAS082_D_Isviso1</vt:lpstr>
      <vt:lpstr>'Forma 12'!VAS082_D_Isvisogvt1</vt:lpstr>
      <vt:lpstr>VAS082_D_Isvisogvt1</vt:lpstr>
      <vt:lpstr>'Forma 12'!VAS082_D_Isvisont1</vt:lpstr>
      <vt:lpstr>VAS082_D_Isvisont1</vt:lpstr>
      <vt:lpstr>'Forma 12'!VAS082_D_Keliaiaikstele1</vt:lpstr>
      <vt:lpstr>VAS082_D_Keliaiaikstele1</vt:lpstr>
      <vt:lpstr>'Forma 12'!VAS082_D_Keliaiaikstele2</vt:lpstr>
      <vt:lpstr>VAS082_D_Keliaiaikstele2</vt:lpstr>
      <vt:lpstr>'Forma 12'!VAS082_D_Keliaiaikstele3</vt:lpstr>
      <vt:lpstr>VAS082_D_Keliaiaikstele3</vt:lpstr>
      <vt:lpstr>'Forma 12'!VAS082_D_Keliaiaikstele4</vt:lpstr>
      <vt:lpstr>VAS082_D_Keliaiaikstele4</vt:lpstr>
      <vt:lpstr>'Forma 12'!VAS082_D_Kitairanga1</vt:lpstr>
      <vt:lpstr>VAS082_D_Kitairanga1</vt:lpstr>
      <vt:lpstr>'Forma 12'!VAS082_D_Kitareguliuoja1</vt:lpstr>
      <vt:lpstr>VAS082_D_Kitareguliuoja1</vt:lpstr>
      <vt:lpstr>'Forma 12'!VAS082_D_Kitasilgalaiki1</vt:lpstr>
      <vt:lpstr>VAS082_D_Kitasilgalaiki1</vt:lpstr>
      <vt:lpstr>'Forma 12'!VAS082_D_Kitasilgalaiki2</vt:lpstr>
      <vt:lpstr>VAS082_D_Kitasilgalaiki2</vt:lpstr>
      <vt:lpstr>'Forma 12'!VAS082_D_Kitasilgalaiki3</vt:lpstr>
      <vt:lpstr>VAS082_D_Kitasilgalaiki3</vt:lpstr>
      <vt:lpstr>'Forma 12'!VAS082_D_Kitasilgalaiki4</vt:lpstr>
      <vt:lpstr>VAS082_D_Kitasilgalaiki4</vt:lpstr>
      <vt:lpstr>'Forma 12'!VAS082_D_Kitasnemateria1</vt:lpstr>
      <vt:lpstr>VAS082_D_Kitasnemateria1</vt:lpstr>
      <vt:lpstr>'Forma 12'!VAS082_D_Kitasnemateria2</vt:lpstr>
      <vt:lpstr>VAS082_D_Kitasnemateria2</vt:lpstr>
      <vt:lpstr>'Forma 12'!VAS082_D_Kitasnemateria3</vt:lpstr>
      <vt:lpstr>VAS082_D_Kitasnemateria3</vt:lpstr>
      <vt:lpstr>'Forma 12'!VAS082_D_Kitasnemateria4</vt:lpstr>
      <vt:lpstr>VAS082_D_Kitasnemateria4</vt:lpstr>
      <vt:lpstr>'Forma 12'!VAS082_D_Kitiirenginiai1</vt:lpstr>
      <vt:lpstr>VAS082_D_Kitiirenginiai1</vt:lpstr>
      <vt:lpstr>'Forma 12'!VAS082_D_Kitiirenginiai2</vt:lpstr>
      <vt:lpstr>VAS082_D_Kitiirenginiai2</vt:lpstr>
      <vt:lpstr>'Forma 12'!VAS082_D_Kitiirenginiai3</vt:lpstr>
      <vt:lpstr>VAS082_D_Kitiirenginiai3</vt:lpstr>
      <vt:lpstr>'Forma 12'!VAS082_D_Kitiirenginiai4</vt:lpstr>
      <vt:lpstr>VAS082_D_Kitiirenginiai4</vt:lpstr>
      <vt:lpstr>'Forma 12'!VAS082_D_Kitiirenginiai5</vt:lpstr>
      <vt:lpstr>VAS082_D_Kitiirenginiai5</vt:lpstr>
      <vt:lpstr>'Forma 12'!VAS082_D_Kitiirenginiai6</vt:lpstr>
      <vt:lpstr>VAS082_D_Kitiirenginiai6</vt:lpstr>
      <vt:lpstr>'Forma 12'!VAS082_D_Kitiirenginiai7</vt:lpstr>
      <vt:lpstr>VAS082_D_Kitiirenginiai7</vt:lpstr>
      <vt:lpstr>'Forma 12'!VAS082_D_Kitiirenginiai8</vt:lpstr>
      <vt:lpstr>VAS082_D_Kitiirenginiai8</vt:lpstr>
      <vt:lpstr>'Forma 12'!VAS082_D_Kitosreguliuoj1</vt:lpstr>
      <vt:lpstr>VAS082_D_Kitosreguliuoj1</vt:lpstr>
      <vt:lpstr>'Forma 12'!VAS082_D_Kitostransport1</vt:lpstr>
      <vt:lpstr>VAS082_D_Kitostransport1</vt:lpstr>
      <vt:lpstr>'Forma 12'!VAS082_D_Kitostransport2</vt:lpstr>
      <vt:lpstr>VAS082_D_Kitostransport2</vt:lpstr>
      <vt:lpstr>'Forma 12'!VAS082_D_Kitostransport3</vt:lpstr>
      <vt:lpstr>VAS082_D_Kitostransport3</vt:lpstr>
      <vt:lpstr>'Forma 12'!VAS082_D_Kitostransport4</vt:lpstr>
      <vt:lpstr>VAS082_D_Kitostransport4</vt:lpstr>
      <vt:lpstr>'Forma 12'!VAS082_D_Kitosveiklosne1</vt:lpstr>
      <vt:lpstr>VAS082_D_Kitosveiklosne1</vt:lpstr>
      <vt:lpstr>'Forma 12'!VAS082_D_Lengviejiautom1</vt:lpstr>
      <vt:lpstr>VAS082_D_Lengviejiautom1</vt:lpstr>
      <vt:lpstr>'Forma 12'!VAS082_D_Lengviejiautom2</vt:lpstr>
      <vt:lpstr>VAS082_D_Lengviejiautom2</vt:lpstr>
      <vt:lpstr>'Forma 12'!VAS082_D_Lengviejiautom3</vt:lpstr>
      <vt:lpstr>VAS082_D_Lengviejiautom3</vt:lpstr>
      <vt:lpstr>'Forma 12'!VAS082_D_Lengviejiautom4</vt:lpstr>
      <vt:lpstr>VAS082_D_Lengviejiautom4</vt:lpstr>
      <vt:lpstr>'Forma 12'!VAS082_D_Masinosiriranga1</vt:lpstr>
      <vt:lpstr>VAS082_D_Masinosiriranga1</vt:lpstr>
      <vt:lpstr>'Forma 12'!VAS082_D_Masinosiriranga2</vt:lpstr>
      <vt:lpstr>VAS082_D_Masinosiriranga2</vt:lpstr>
      <vt:lpstr>'Forma 12'!VAS082_D_Masinosiriranga3</vt:lpstr>
      <vt:lpstr>VAS082_D_Masinosiriranga3</vt:lpstr>
      <vt:lpstr>'Forma 12'!VAS082_D_Masinosiriranga4</vt:lpstr>
      <vt:lpstr>VAS082_D_Masinosiriranga4</vt:lpstr>
      <vt:lpstr>'Forma 12'!VAS082_D_Nematerialusis1</vt:lpstr>
      <vt:lpstr>VAS082_D_Nematerialusis1</vt:lpstr>
      <vt:lpstr>'Forma 12'!VAS082_D_Nematerialusis2</vt:lpstr>
      <vt:lpstr>VAS082_D_Nematerialusis2</vt:lpstr>
      <vt:lpstr>'Forma 12'!VAS082_D_Nematerialusis3</vt:lpstr>
      <vt:lpstr>VAS082_D_Nematerialusis3</vt:lpstr>
      <vt:lpstr>'Forma 12'!VAS082_D_Nematerialusis4</vt:lpstr>
      <vt:lpstr>VAS082_D_Nematerialusis4</vt:lpstr>
      <vt:lpstr>'Forma 12'!VAS082_D_Netiesiogiaipa1</vt:lpstr>
      <vt:lpstr>VAS082_D_Netiesiogiaipa1</vt:lpstr>
      <vt:lpstr>'Forma 12'!VAS082_D_Nuotekudumblot1</vt:lpstr>
      <vt:lpstr>VAS082_D_Nuotekudumblot1</vt:lpstr>
      <vt:lpstr>'Forma 12'!VAS082_D_Nuotekuirdumbl1</vt:lpstr>
      <vt:lpstr>VAS082_D_Nuotekuirdumbl1</vt:lpstr>
      <vt:lpstr>'Forma 12'!VAS082_D_Nuotekuirdumbl2</vt:lpstr>
      <vt:lpstr>VAS082_D_Nuotekuirdumbl2</vt:lpstr>
      <vt:lpstr>'Forma 12'!VAS082_D_Nuotekuirdumbl3</vt:lpstr>
      <vt:lpstr>VAS082_D_Nuotekuirdumbl3</vt:lpstr>
      <vt:lpstr>'Forma 12'!VAS082_D_Nuotekusurinki1</vt:lpstr>
      <vt:lpstr>VAS082_D_Nuotekusurinki1</vt:lpstr>
      <vt:lpstr>'Forma 12'!VAS082_D_Nuotekuvalymas1</vt:lpstr>
      <vt:lpstr>VAS082_D_Nuotekuvalymas1</vt:lpstr>
      <vt:lpstr>'Forma 12'!VAS082_D_Paskirstomasil1</vt:lpstr>
      <vt:lpstr>VAS082_D_Paskirstomasil1</vt:lpstr>
      <vt:lpstr>'Forma 12'!VAS082_D_Pastataiadmini1</vt:lpstr>
      <vt:lpstr>VAS082_D_Pastataiadmini1</vt:lpstr>
      <vt:lpstr>'Forma 12'!VAS082_D_Pastataiadmini2</vt:lpstr>
      <vt:lpstr>VAS082_D_Pastataiadmini2</vt:lpstr>
      <vt:lpstr>'Forma 12'!VAS082_D_Pastataiadmini3</vt:lpstr>
      <vt:lpstr>VAS082_D_Pastataiadmini3</vt:lpstr>
      <vt:lpstr>'Forma 12'!VAS082_D_Pastataiadmini4</vt:lpstr>
      <vt:lpstr>VAS082_D_Pastataiadmini4</vt:lpstr>
      <vt:lpstr>'Forma 12'!VAS082_D_Pastataiirstat1</vt:lpstr>
      <vt:lpstr>VAS082_D_Pastataiirstat1</vt:lpstr>
      <vt:lpstr>'Forma 12'!VAS082_D_Pastataiirstat2</vt:lpstr>
      <vt:lpstr>VAS082_D_Pastataiirstat2</vt:lpstr>
      <vt:lpstr>'Forma 12'!VAS082_D_Pastataiirstat3</vt:lpstr>
      <vt:lpstr>VAS082_D_Pastataiirstat3</vt:lpstr>
      <vt:lpstr>'Forma 12'!VAS082_D_Pastataiirstat4</vt:lpstr>
      <vt:lpstr>VAS082_D_Pastataiirstat4</vt:lpstr>
      <vt:lpstr>'Forma 12'!VAS082_D_Pavirsiniunuot1</vt:lpstr>
      <vt:lpstr>VAS082_D_Pavirsiniunuot1</vt:lpstr>
      <vt:lpstr>'Forma 12'!VAS082_D_Specprogramine1</vt:lpstr>
      <vt:lpstr>VAS082_D_Specprogramine1</vt:lpstr>
      <vt:lpstr>'Forma 12'!VAS082_D_Specprogramine2</vt:lpstr>
      <vt:lpstr>VAS082_D_Specprogramine2</vt:lpstr>
      <vt:lpstr>'Forma 12'!VAS082_D_Specprogramine3</vt:lpstr>
      <vt:lpstr>VAS082_D_Specprogramine3</vt:lpstr>
      <vt:lpstr>'Forma 12'!VAS082_D_Specprogramine4</vt:lpstr>
      <vt:lpstr>VAS082_D_Specprogramine4</vt:lpstr>
      <vt:lpstr>'Forma 12'!VAS082_D_Standartinepro1</vt:lpstr>
      <vt:lpstr>VAS082_D_Standartinepro1</vt:lpstr>
      <vt:lpstr>'Forma 12'!VAS082_D_Standartinepro2</vt:lpstr>
      <vt:lpstr>VAS082_D_Standartinepro2</vt:lpstr>
      <vt:lpstr>'Forma 12'!VAS082_D_Standartinepro3</vt:lpstr>
      <vt:lpstr>VAS082_D_Standartinepro3</vt:lpstr>
      <vt:lpstr>'Forma 12'!VAS082_D_Standartinepro4</vt:lpstr>
      <vt:lpstr>VAS082_D_Standartinepro4</vt:lpstr>
      <vt:lpstr>'Forma 12'!VAS082_D_Tiesiogiaipask1</vt:lpstr>
      <vt:lpstr>VAS082_D_Tiesiogiaipask1</vt:lpstr>
      <vt:lpstr>'Forma 12'!VAS082_D_Transportoprie1</vt:lpstr>
      <vt:lpstr>VAS082_D_Transportoprie1</vt:lpstr>
      <vt:lpstr>'Forma 12'!VAS082_D_Transportoprie2</vt:lpstr>
      <vt:lpstr>VAS082_D_Transportoprie2</vt:lpstr>
      <vt:lpstr>'Forma 12'!VAS082_D_Transportoprie3</vt:lpstr>
      <vt:lpstr>VAS082_D_Transportoprie3</vt:lpstr>
      <vt:lpstr>'Forma 12'!VAS082_D_Transportoprie4</vt:lpstr>
      <vt:lpstr>VAS082_D_Transportoprie4</vt:lpstr>
      <vt:lpstr>'Forma 12'!VAS082_D_Vamzdynai1</vt:lpstr>
      <vt:lpstr>VAS082_D_Vamzdynai1</vt:lpstr>
      <vt:lpstr>'Forma 12'!VAS082_D_Vamzdynai2</vt:lpstr>
      <vt:lpstr>VAS082_D_Vamzdynai2</vt:lpstr>
      <vt:lpstr>'Forma 12'!VAS082_D_Vamzdynai3</vt:lpstr>
      <vt:lpstr>VAS082_D_Vamzdynai3</vt:lpstr>
      <vt:lpstr>'Forma 12'!VAS082_D_Vamzdynai4</vt:lpstr>
      <vt:lpstr>VAS082_D_Vamzdynai4</vt:lpstr>
      <vt:lpstr>'Forma 12'!VAS082_D_Vandenssiurbli1</vt:lpstr>
      <vt:lpstr>VAS082_D_Vandenssiurbli1</vt:lpstr>
      <vt:lpstr>'Forma 12'!VAS082_D_Vandenssiurbli2</vt:lpstr>
      <vt:lpstr>VAS082_D_Vandenssiurbli2</vt:lpstr>
      <vt:lpstr>'Forma 12'!VAS082_D_Vandenssiurbli3</vt:lpstr>
      <vt:lpstr>VAS082_D_Vandenssiurbli3</vt:lpstr>
      <vt:lpstr>'Forma 12'!VAS082_F_Apskaitospriet1Apskaitosveikla1</vt:lpstr>
      <vt:lpstr>VAS082_F_Apskaitospriet1Apskaitosveikla1</vt:lpstr>
      <vt:lpstr>'Forma 12'!VAS082_F_Apskaitospriet1Geriamojovande1</vt:lpstr>
      <vt:lpstr>VAS082_F_Apskaitospriet1Geriamojovande1</vt:lpstr>
      <vt:lpstr>'Forma 12'!VAS082_F_Apskaitospriet1Geriamojovande2</vt:lpstr>
      <vt:lpstr>VAS082_F_Apskaitospriet1Geriamojovande2</vt:lpstr>
      <vt:lpstr>'Forma 12'!VAS082_F_Apskaitospriet1Geriamojovande3</vt:lpstr>
      <vt:lpstr>VAS082_F_Apskaitospriet1Geriamojovande3</vt:lpstr>
      <vt:lpstr>'Forma 12'!VAS082_F_Apskaitospriet1Isviso1</vt:lpstr>
      <vt:lpstr>VAS082_F_Apskaitospriet1Isviso1</vt:lpstr>
      <vt:lpstr>'Forma 12'!VAS082_F_Apskaitospriet1Isvisogvt1</vt:lpstr>
      <vt:lpstr>VAS082_F_Apskaitospriet1Isvisogvt1</vt:lpstr>
      <vt:lpstr>'Forma 12'!VAS082_F_Apskaitospriet1Isvisont1</vt:lpstr>
      <vt:lpstr>VAS082_F_Apskaitospriet1Isvisont1</vt:lpstr>
      <vt:lpstr>'Forma 12'!VAS082_F_Apskaitospriet1Kitareguliuoja1</vt:lpstr>
      <vt:lpstr>VAS082_F_Apskaitospriet1Kitareguliuoja1</vt:lpstr>
      <vt:lpstr>'Forma 12'!VAS082_F_Apskaitospriet1Kitosreguliuoj1</vt:lpstr>
      <vt:lpstr>VAS082_F_Apskaitospriet1Kitosreguliuoj1</vt:lpstr>
      <vt:lpstr>'Forma 12'!VAS082_F_Apskaitospriet1Kitosveiklosne1</vt:lpstr>
      <vt:lpstr>VAS082_F_Apskaitospriet1Kitosveiklosne1</vt:lpstr>
      <vt:lpstr>'Forma 12'!VAS082_F_Apskaitospriet1Nuotekudumblot1</vt:lpstr>
      <vt:lpstr>VAS082_F_Apskaitospriet1Nuotekudumblot1</vt:lpstr>
      <vt:lpstr>'Forma 12'!VAS082_F_Apskaitospriet1Nuotekusurinki1</vt:lpstr>
      <vt:lpstr>VAS082_F_Apskaitospriet1Nuotekusurinki1</vt:lpstr>
      <vt:lpstr>'Forma 12'!VAS082_F_Apskaitospriet1Nuotekuvalymas1</vt:lpstr>
      <vt:lpstr>VAS082_F_Apskaitospriet1Nuotekuvalymas1</vt:lpstr>
      <vt:lpstr>'Forma 12'!VAS082_F_Apskaitospriet1Pavirsiniunuot1</vt:lpstr>
      <vt:lpstr>VAS082_F_Apskaitospriet1Pavirsiniunuot1</vt:lpstr>
      <vt:lpstr>'Forma 12'!VAS082_F_Apskaitospriet2Apskaitosveikla1</vt:lpstr>
      <vt:lpstr>VAS082_F_Apskaitospriet2Apskaitosveikla1</vt:lpstr>
      <vt:lpstr>'Forma 12'!VAS082_F_Apskaitospriet2Geriamojovande1</vt:lpstr>
      <vt:lpstr>VAS082_F_Apskaitospriet2Geriamojovande1</vt:lpstr>
      <vt:lpstr>'Forma 12'!VAS082_F_Apskaitospriet2Geriamojovande2</vt:lpstr>
      <vt:lpstr>VAS082_F_Apskaitospriet2Geriamojovande2</vt:lpstr>
      <vt:lpstr>'Forma 12'!VAS082_F_Apskaitospriet2Geriamojovande3</vt:lpstr>
      <vt:lpstr>VAS082_F_Apskaitospriet2Geriamojovande3</vt:lpstr>
      <vt:lpstr>'Forma 12'!VAS082_F_Apskaitospriet2Isviso1</vt:lpstr>
      <vt:lpstr>VAS082_F_Apskaitospriet2Isviso1</vt:lpstr>
      <vt:lpstr>'Forma 12'!VAS082_F_Apskaitospriet2Isvisogvt1</vt:lpstr>
      <vt:lpstr>VAS082_F_Apskaitospriet2Isvisogvt1</vt:lpstr>
      <vt:lpstr>'Forma 12'!VAS082_F_Apskaitospriet2Isvisont1</vt:lpstr>
      <vt:lpstr>VAS082_F_Apskaitospriet2Isvisont1</vt:lpstr>
      <vt:lpstr>'Forma 12'!VAS082_F_Apskaitospriet2Kitareguliuoja1</vt:lpstr>
      <vt:lpstr>VAS082_F_Apskaitospriet2Kitareguliuoja1</vt:lpstr>
      <vt:lpstr>'Forma 12'!VAS082_F_Apskaitospriet2Kitosreguliuoj1</vt:lpstr>
      <vt:lpstr>VAS082_F_Apskaitospriet2Kitosreguliuoj1</vt:lpstr>
      <vt:lpstr>'Forma 12'!VAS082_F_Apskaitospriet2Kitosveiklosne1</vt:lpstr>
      <vt:lpstr>VAS082_F_Apskaitospriet2Kitosveiklosne1</vt:lpstr>
      <vt:lpstr>'Forma 12'!VAS082_F_Apskaitospriet2Nuotekudumblot1</vt:lpstr>
      <vt:lpstr>VAS082_F_Apskaitospriet2Nuotekudumblot1</vt:lpstr>
      <vt:lpstr>'Forma 12'!VAS082_F_Apskaitospriet2Nuotekusurinki1</vt:lpstr>
      <vt:lpstr>VAS082_F_Apskaitospriet2Nuotekusurinki1</vt:lpstr>
      <vt:lpstr>'Forma 12'!VAS082_F_Apskaitospriet2Nuotekuvalymas1</vt:lpstr>
      <vt:lpstr>VAS082_F_Apskaitospriet2Nuotekuvalymas1</vt:lpstr>
      <vt:lpstr>'Forma 12'!VAS082_F_Apskaitospriet2Pavirsiniunuot1</vt:lpstr>
      <vt:lpstr>VAS082_F_Apskaitospriet2Pavirsiniunuot1</vt:lpstr>
      <vt:lpstr>'Forma 12'!VAS082_F_Apskaitospriet3Apskaitosveikla1</vt:lpstr>
      <vt:lpstr>VAS082_F_Apskaitospriet3Apskaitosveikla1</vt:lpstr>
      <vt:lpstr>'Forma 12'!VAS082_F_Apskaitospriet3Geriamojovande1</vt:lpstr>
      <vt:lpstr>VAS082_F_Apskaitospriet3Geriamojovande1</vt:lpstr>
      <vt:lpstr>'Forma 12'!VAS082_F_Apskaitospriet3Geriamojovande2</vt:lpstr>
      <vt:lpstr>VAS082_F_Apskaitospriet3Geriamojovande2</vt:lpstr>
      <vt:lpstr>'Forma 12'!VAS082_F_Apskaitospriet3Geriamojovande3</vt:lpstr>
      <vt:lpstr>VAS082_F_Apskaitospriet3Geriamojovande3</vt:lpstr>
      <vt:lpstr>'Forma 12'!VAS082_F_Apskaitospriet3Isviso1</vt:lpstr>
      <vt:lpstr>VAS082_F_Apskaitospriet3Isviso1</vt:lpstr>
      <vt:lpstr>'Forma 12'!VAS082_F_Apskaitospriet3Isvisogvt1</vt:lpstr>
      <vt:lpstr>VAS082_F_Apskaitospriet3Isvisogvt1</vt:lpstr>
      <vt:lpstr>'Forma 12'!VAS082_F_Apskaitospriet3Isvisont1</vt:lpstr>
      <vt:lpstr>VAS082_F_Apskaitospriet3Isvisont1</vt:lpstr>
      <vt:lpstr>'Forma 12'!VAS082_F_Apskaitospriet3Kitareguliuoja1</vt:lpstr>
      <vt:lpstr>VAS082_F_Apskaitospriet3Kitareguliuoja1</vt:lpstr>
      <vt:lpstr>'Forma 12'!VAS082_F_Apskaitospriet3Kitosreguliuoj1</vt:lpstr>
      <vt:lpstr>VAS082_F_Apskaitospriet3Kitosreguliuoj1</vt:lpstr>
      <vt:lpstr>'Forma 12'!VAS082_F_Apskaitospriet3Kitosveiklosne1</vt:lpstr>
      <vt:lpstr>VAS082_F_Apskaitospriet3Kitosveiklosne1</vt:lpstr>
      <vt:lpstr>'Forma 12'!VAS082_F_Apskaitospriet3Nuotekudumblot1</vt:lpstr>
      <vt:lpstr>VAS082_F_Apskaitospriet3Nuotekudumblot1</vt:lpstr>
      <vt:lpstr>'Forma 12'!VAS082_F_Apskaitospriet3Nuotekusurinki1</vt:lpstr>
      <vt:lpstr>VAS082_F_Apskaitospriet3Nuotekusurinki1</vt:lpstr>
      <vt:lpstr>'Forma 12'!VAS082_F_Apskaitospriet3Nuotekuvalymas1</vt:lpstr>
      <vt:lpstr>VAS082_F_Apskaitospriet3Nuotekuvalymas1</vt:lpstr>
      <vt:lpstr>'Forma 12'!VAS082_F_Apskaitospriet3Pavirsiniunuot1</vt:lpstr>
      <vt:lpstr>VAS082_F_Apskaitospriet3Pavirsiniunuot1</vt:lpstr>
      <vt:lpstr>'Forma 12'!VAS082_F_Apskaitospriet4Apskaitosveikla1</vt:lpstr>
      <vt:lpstr>VAS082_F_Apskaitospriet4Apskaitosveikla1</vt:lpstr>
      <vt:lpstr>'Forma 12'!VAS082_F_Apskaitospriet4Geriamojovande1</vt:lpstr>
      <vt:lpstr>VAS082_F_Apskaitospriet4Geriamojovande1</vt:lpstr>
      <vt:lpstr>'Forma 12'!VAS082_F_Apskaitospriet4Geriamojovande2</vt:lpstr>
      <vt:lpstr>VAS082_F_Apskaitospriet4Geriamojovande2</vt:lpstr>
      <vt:lpstr>'Forma 12'!VAS082_F_Apskaitospriet4Geriamojovande3</vt:lpstr>
      <vt:lpstr>VAS082_F_Apskaitospriet4Geriamojovande3</vt:lpstr>
      <vt:lpstr>'Forma 12'!VAS082_F_Apskaitospriet4Isviso1</vt:lpstr>
      <vt:lpstr>VAS082_F_Apskaitospriet4Isviso1</vt:lpstr>
      <vt:lpstr>'Forma 12'!VAS082_F_Apskaitospriet4Isvisogvt1</vt:lpstr>
      <vt:lpstr>VAS082_F_Apskaitospriet4Isvisogvt1</vt:lpstr>
      <vt:lpstr>'Forma 12'!VAS082_F_Apskaitospriet4Isvisont1</vt:lpstr>
      <vt:lpstr>VAS082_F_Apskaitospriet4Isvisont1</vt:lpstr>
      <vt:lpstr>'Forma 12'!VAS082_F_Apskaitospriet4Kitareguliuoja1</vt:lpstr>
      <vt:lpstr>VAS082_F_Apskaitospriet4Kitareguliuoja1</vt:lpstr>
      <vt:lpstr>'Forma 12'!VAS082_F_Apskaitospriet4Kitosreguliuoj1</vt:lpstr>
      <vt:lpstr>VAS082_F_Apskaitospriet4Kitosreguliuoj1</vt:lpstr>
      <vt:lpstr>'Forma 12'!VAS082_F_Apskaitospriet4Kitosveiklosne1</vt:lpstr>
      <vt:lpstr>VAS082_F_Apskaitospriet4Kitosveiklosne1</vt:lpstr>
      <vt:lpstr>'Forma 12'!VAS082_F_Apskaitospriet4Nuotekudumblot1</vt:lpstr>
      <vt:lpstr>VAS082_F_Apskaitospriet4Nuotekudumblot1</vt:lpstr>
      <vt:lpstr>'Forma 12'!VAS082_F_Apskaitospriet4Nuotekusurinki1</vt:lpstr>
      <vt:lpstr>VAS082_F_Apskaitospriet4Nuotekusurinki1</vt:lpstr>
      <vt:lpstr>'Forma 12'!VAS082_F_Apskaitospriet4Nuotekuvalymas1</vt:lpstr>
      <vt:lpstr>VAS082_F_Apskaitospriet4Nuotekuvalymas1</vt:lpstr>
      <vt:lpstr>'Forma 12'!VAS082_F_Apskaitospriet4Pavirsiniunuot1</vt:lpstr>
      <vt:lpstr>VAS082_F_Apskaitospriet4Pavirsiniunuot1</vt:lpstr>
      <vt:lpstr>'Forma 12'!VAS082_F_Bendraipaskirs1Apskaitosveikla1</vt:lpstr>
      <vt:lpstr>VAS082_F_Bendraipaskirs1Apskaitosveikla1</vt:lpstr>
      <vt:lpstr>'Forma 12'!VAS082_F_Bendraipaskirs1Geriamojovande1</vt:lpstr>
      <vt:lpstr>VAS082_F_Bendraipaskirs1Geriamojovande1</vt:lpstr>
      <vt:lpstr>'Forma 12'!VAS082_F_Bendraipaskirs1Geriamojovande2</vt:lpstr>
      <vt:lpstr>VAS082_F_Bendraipaskirs1Geriamojovande2</vt:lpstr>
      <vt:lpstr>'Forma 12'!VAS082_F_Bendraipaskirs1Geriamojovande3</vt:lpstr>
      <vt:lpstr>VAS082_F_Bendraipaskirs1Geriamojovande3</vt:lpstr>
      <vt:lpstr>'Forma 12'!VAS082_F_Bendraipaskirs1Isviso1</vt:lpstr>
      <vt:lpstr>VAS082_F_Bendraipaskirs1Isviso1</vt:lpstr>
      <vt:lpstr>'Forma 12'!VAS082_F_Bendraipaskirs1Isvisogvt1</vt:lpstr>
      <vt:lpstr>VAS082_F_Bendraipaskirs1Isvisogvt1</vt:lpstr>
      <vt:lpstr>'Forma 12'!VAS082_F_Bendraipaskirs1Isvisont1</vt:lpstr>
      <vt:lpstr>VAS082_F_Bendraipaskirs1Isvisont1</vt:lpstr>
      <vt:lpstr>'Forma 12'!VAS082_F_Bendraipaskirs1Kitareguliuoja1</vt:lpstr>
      <vt:lpstr>VAS082_F_Bendraipaskirs1Kitareguliuoja1</vt:lpstr>
      <vt:lpstr>'Forma 12'!VAS082_F_Bendraipaskirs1Kitosreguliuoj1</vt:lpstr>
      <vt:lpstr>VAS082_F_Bendraipaskirs1Kitosreguliuoj1</vt:lpstr>
      <vt:lpstr>'Forma 12'!VAS082_F_Bendraipaskirs1Kitosveiklosne1</vt:lpstr>
      <vt:lpstr>VAS082_F_Bendraipaskirs1Kitosveiklosne1</vt:lpstr>
      <vt:lpstr>'Forma 12'!VAS082_F_Bendraipaskirs1Nuotekudumblot1</vt:lpstr>
      <vt:lpstr>VAS082_F_Bendraipaskirs1Nuotekudumblot1</vt:lpstr>
      <vt:lpstr>'Forma 12'!VAS082_F_Bendraipaskirs1Nuotekusurinki1</vt:lpstr>
      <vt:lpstr>VAS082_F_Bendraipaskirs1Nuotekusurinki1</vt:lpstr>
      <vt:lpstr>'Forma 12'!VAS082_F_Bendraipaskirs1Nuotekuvalymas1</vt:lpstr>
      <vt:lpstr>VAS082_F_Bendraipaskirs1Nuotekuvalymas1</vt:lpstr>
      <vt:lpstr>'Forma 12'!VAS082_F_Bendraipaskirs1Pavirsiniunuot1</vt:lpstr>
      <vt:lpstr>VAS082_F_Bendraipaskirs1Pavirsiniunuot1</vt:lpstr>
      <vt:lpstr>'Forma 12'!VAS082_F_Irankiaimatavi1Apskaitosveikla1</vt:lpstr>
      <vt:lpstr>VAS082_F_Irankiaimatavi1Apskaitosveikla1</vt:lpstr>
      <vt:lpstr>'Forma 12'!VAS082_F_Irankiaimatavi1Geriamojovande1</vt:lpstr>
      <vt:lpstr>VAS082_F_Irankiaimatavi1Geriamojovande1</vt:lpstr>
      <vt:lpstr>'Forma 12'!VAS082_F_Irankiaimatavi1Geriamojovande2</vt:lpstr>
      <vt:lpstr>VAS082_F_Irankiaimatavi1Geriamojovande2</vt:lpstr>
      <vt:lpstr>'Forma 12'!VAS082_F_Irankiaimatavi1Geriamojovande3</vt:lpstr>
      <vt:lpstr>VAS082_F_Irankiaimatavi1Geriamojovande3</vt:lpstr>
      <vt:lpstr>'Forma 12'!VAS082_F_Irankiaimatavi1Isviso1</vt:lpstr>
      <vt:lpstr>VAS082_F_Irankiaimatavi1Isviso1</vt:lpstr>
      <vt:lpstr>'Forma 12'!VAS082_F_Irankiaimatavi1Isvisogvt1</vt:lpstr>
      <vt:lpstr>VAS082_F_Irankiaimatavi1Isvisogvt1</vt:lpstr>
      <vt:lpstr>'Forma 12'!VAS082_F_Irankiaimatavi1Isvisont1</vt:lpstr>
      <vt:lpstr>VAS082_F_Irankiaimatavi1Isvisont1</vt:lpstr>
      <vt:lpstr>'Forma 12'!VAS082_F_Irankiaimatavi1Kitareguliuoja1</vt:lpstr>
      <vt:lpstr>VAS082_F_Irankiaimatavi1Kitareguliuoja1</vt:lpstr>
      <vt:lpstr>'Forma 12'!VAS082_F_Irankiaimatavi1Kitosreguliuoj1</vt:lpstr>
      <vt:lpstr>VAS082_F_Irankiaimatavi1Kitosreguliuoj1</vt:lpstr>
      <vt:lpstr>'Forma 12'!VAS082_F_Irankiaimatavi1Kitosveiklosne1</vt:lpstr>
      <vt:lpstr>VAS082_F_Irankiaimatavi1Kitosveiklosne1</vt:lpstr>
      <vt:lpstr>'Forma 12'!VAS082_F_Irankiaimatavi1Nuotekudumblot1</vt:lpstr>
      <vt:lpstr>VAS082_F_Irankiaimatavi1Nuotekudumblot1</vt:lpstr>
      <vt:lpstr>'Forma 12'!VAS082_F_Irankiaimatavi1Nuotekusurinki1</vt:lpstr>
      <vt:lpstr>VAS082_F_Irankiaimatavi1Nuotekusurinki1</vt:lpstr>
      <vt:lpstr>'Forma 12'!VAS082_F_Irankiaimatavi1Nuotekuvalymas1</vt:lpstr>
      <vt:lpstr>VAS082_F_Irankiaimatavi1Nuotekuvalymas1</vt:lpstr>
      <vt:lpstr>'Forma 12'!VAS082_F_Irankiaimatavi1Pavirsiniunuot1</vt:lpstr>
      <vt:lpstr>VAS082_F_Irankiaimatavi1Pavirsiniunuot1</vt:lpstr>
      <vt:lpstr>'Forma 12'!VAS082_F_Irankiaimatavi2Apskaitosveikla1</vt:lpstr>
      <vt:lpstr>VAS082_F_Irankiaimatavi2Apskaitosveikla1</vt:lpstr>
      <vt:lpstr>'Forma 12'!VAS082_F_Irankiaimatavi2Geriamojovande1</vt:lpstr>
      <vt:lpstr>VAS082_F_Irankiaimatavi2Geriamojovande1</vt:lpstr>
      <vt:lpstr>'Forma 12'!VAS082_F_Irankiaimatavi2Geriamojovande2</vt:lpstr>
      <vt:lpstr>VAS082_F_Irankiaimatavi2Geriamojovande2</vt:lpstr>
      <vt:lpstr>'Forma 12'!VAS082_F_Irankiaimatavi2Geriamojovande3</vt:lpstr>
      <vt:lpstr>VAS082_F_Irankiaimatavi2Geriamojovande3</vt:lpstr>
      <vt:lpstr>'Forma 12'!VAS082_F_Irankiaimatavi2Isviso1</vt:lpstr>
      <vt:lpstr>VAS082_F_Irankiaimatavi2Isviso1</vt:lpstr>
      <vt:lpstr>'Forma 12'!VAS082_F_Irankiaimatavi2Isvisogvt1</vt:lpstr>
      <vt:lpstr>VAS082_F_Irankiaimatavi2Isvisogvt1</vt:lpstr>
      <vt:lpstr>'Forma 12'!VAS082_F_Irankiaimatavi2Isvisont1</vt:lpstr>
      <vt:lpstr>VAS082_F_Irankiaimatavi2Isvisont1</vt:lpstr>
      <vt:lpstr>'Forma 12'!VAS082_F_Irankiaimatavi2Kitareguliuoja1</vt:lpstr>
      <vt:lpstr>VAS082_F_Irankiaimatavi2Kitareguliuoja1</vt:lpstr>
      <vt:lpstr>'Forma 12'!VAS082_F_Irankiaimatavi2Kitosreguliuoj1</vt:lpstr>
      <vt:lpstr>VAS082_F_Irankiaimatavi2Kitosreguliuoj1</vt:lpstr>
      <vt:lpstr>'Forma 12'!VAS082_F_Irankiaimatavi2Kitosveiklosne1</vt:lpstr>
      <vt:lpstr>VAS082_F_Irankiaimatavi2Kitosveiklosne1</vt:lpstr>
      <vt:lpstr>'Forma 12'!VAS082_F_Irankiaimatavi2Nuotekudumblot1</vt:lpstr>
      <vt:lpstr>VAS082_F_Irankiaimatavi2Nuotekudumblot1</vt:lpstr>
      <vt:lpstr>'Forma 12'!VAS082_F_Irankiaimatavi2Nuotekusurinki1</vt:lpstr>
      <vt:lpstr>VAS082_F_Irankiaimatavi2Nuotekusurinki1</vt:lpstr>
      <vt:lpstr>'Forma 12'!VAS082_F_Irankiaimatavi2Nuotekuvalymas1</vt:lpstr>
      <vt:lpstr>VAS082_F_Irankiaimatavi2Nuotekuvalymas1</vt:lpstr>
      <vt:lpstr>'Forma 12'!VAS082_F_Irankiaimatavi2Pavirsiniunuot1</vt:lpstr>
      <vt:lpstr>VAS082_F_Irankiaimatavi2Pavirsiniunuot1</vt:lpstr>
      <vt:lpstr>'Forma 12'!VAS082_F_Irankiaimatavi3Apskaitosveikla1</vt:lpstr>
      <vt:lpstr>VAS082_F_Irankiaimatavi3Apskaitosveikla1</vt:lpstr>
      <vt:lpstr>'Forma 12'!VAS082_F_Irankiaimatavi3Geriamojovande1</vt:lpstr>
      <vt:lpstr>VAS082_F_Irankiaimatavi3Geriamojovande1</vt:lpstr>
      <vt:lpstr>'Forma 12'!VAS082_F_Irankiaimatavi3Geriamojovande2</vt:lpstr>
      <vt:lpstr>VAS082_F_Irankiaimatavi3Geriamojovande2</vt:lpstr>
      <vt:lpstr>'Forma 12'!VAS082_F_Irankiaimatavi3Geriamojovande3</vt:lpstr>
      <vt:lpstr>VAS082_F_Irankiaimatavi3Geriamojovande3</vt:lpstr>
      <vt:lpstr>'Forma 12'!VAS082_F_Irankiaimatavi3Isviso1</vt:lpstr>
      <vt:lpstr>VAS082_F_Irankiaimatavi3Isviso1</vt:lpstr>
      <vt:lpstr>'Forma 12'!VAS082_F_Irankiaimatavi3Isvisogvt1</vt:lpstr>
      <vt:lpstr>VAS082_F_Irankiaimatavi3Isvisogvt1</vt:lpstr>
      <vt:lpstr>'Forma 12'!VAS082_F_Irankiaimatavi3Isvisont1</vt:lpstr>
      <vt:lpstr>VAS082_F_Irankiaimatavi3Isvisont1</vt:lpstr>
      <vt:lpstr>'Forma 12'!VAS082_F_Irankiaimatavi3Kitareguliuoja1</vt:lpstr>
      <vt:lpstr>VAS082_F_Irankiaimatavi3Kitareguliuoja1</vt:lpstr>
      <vt:lpstr>'Forma 12'!VAS082_F_Irankiaimatavi3Kitosreguliuoj1</vt:lpstr>
      <vt:lpstr>VAS082_F_Irankiaimatavi3Kitosreguliuoj1</vt:lpstr>
      <vt:lpstr>'Forma 12'!VAS082_F_Irankiaimatavi3Kitosveiklosne1</vt:lpstr>
      <vt:lpstr>VAS082_F_Irankiaimatavi3Kitosveiklosne1</vt:lpstr>
      <vt:lpstr>'Forma 12'!VAS082_F_Irankiaimatavi3Nuotekudumblot1</vt:lpstr>
      <vt:lpstr>VAS082_F_Irankiaimatavi3Nuotekudumblot1</vt:lpstr>
      <vt:lpstr>'Forma 12'!VAS082_F_Irankiaimatavi3Nuotekusurinki1</vt:lpstr>
      <vt:lpstr>VAS082_F_Irankiaimatavi3Nuotekusurinki1</vt:lpstr>
      <vt:lpstr>'Forma 12'!VAS082_F_Irankiaimatavi3Nuotekuvalymas1</vt:lpstr>
      <vt:lpstr>VAS082_F_Irankiaimatavi3Nuotekuvalymas1</vt:lpstr>
      <vt:lpstr>'Forma 12'!VAS082_F_Irankiaimatavi3Pavirsiniunuot1</vt:lpstr>
      <vt:lpstr>VAS082_F_Irankiaimatavi3Pavirsiniunuot1</vt:lpstr>
      <vt:lpstr>'Forma 12'!VAS082_F_Irankiaimatavi4Apskaitosveikla1</vt:lpstr>
      <vt:lpstr>VAS082_F_Irankiaimatavi4Apskaitosveikla1</vt:lpstr>
      <vt:lpstr>'Forma 12'!VAS082_F_Irankiaimatavi4Geriamojovande1</vt:lpstr>
      <vt:lpstr>VAS082_F_Irankiaimatavi4Geriamojovande1</vt:lpstr>
      <vt:lpstr>'Forma 12'!VAS082_F_Irankiaimatavi4Geriamojovande2</vt:lpstr>
      <vt:lpstr>VAS082_F_Irankiaimatavi4Geriamojovande2</vt:lpstr>
      <vt:lpstr>'Forma 12'!VAS082_F_Irankiaimatavi4Geriamojovande3</vt:lpstr>
      <vt:lpstr>VAS082_F_Irankiaimatavi4Geriamojovande3</vt:lpstr>
      <vt:lpstr>'Forma 12'!VAS082_F_Irankiaimatavi4Isviso1</vt:lpstr>
      <vt:lpstr>VAS082_F_Irankiaimatavi4Isviso1</vt:lpstr>
      <vt:lpstr>'Forma 12'!VAS082_F_Irankiaimatavi4Isvisogvt1</vt:lpstr>
      <vt:lpstr>VAS082_F_Irankiaimatavi4Isvisogvt1</vt:lpstr>
      <vt:lpstr>'Forma 12'!VAS082_F_Irankiaimatavi4Isvisont1</vt:lpstr>
      <vt:lpstr>VAS082_F_Irankiaimatavi4Isvisont1</vt:lpstr>
      <vt:lpstr>'Forma 12'!VAS082_F_Irankiaimatavi4Kitareguliuoja1</vt:lpstr>
      <vt:lpstr>VAS082_F_Irankiaimatavi4Kitareguliuoja1</vt:lpstr>
      <vt:lpstr>'Forma 12'!VAS082_F_Irankiaimatavi4Kitosreguliuoj1</vt:lpstr>
      <vt:lpstr>VAS082_F_Irankiaimatavi4Kitosreguliuoj1</vt:lpstr>
      <vt:lpstr>'Forma 12'!VAS082_F_Irankiaimatavi4Kitosveiklosne1</vt:lpstr>
      <vt:lpstr>VAS082_F_Irankiaimatavi4Kitosveiklosne1</vt:lpstr>
      <vt:lpstr>'Forma 12'!VAS082_F_Irankiaimatavi4Nuotekudumblot1</vt:lpstr>
      <vt:lpstr>VAS082_F_Irankiaimatavi4Nuotekudumblot1</vt:lpstr>
      <vt:lpstr>'Forma 12'!VAS082_F_Irankiaimatavi4Nuotekusurinki1</vt:lpstr>
      <vt:lpstr>VAS082_F_Irankiaimatavi4Nuotekusurinki1</vt:lpstr>
      <vt:lpstr>'Forma 12'!VAS082_F_Irankiaimatavi4Nuotekuvalymas1</vt:lpstr>
      <vt:lpstr>VAS082_F_Irankiaimatavi4Nuotekuvalymas1</vt:lpstr>
      <vt:lpstr>'Forma 12'!VAS082_F_Irankiaimatavi4Pavirsiniunuot1</vt:lpstr>
      <vt:lpstr>VAS082_F_Irankiaimatavi4Pavirsiniunuot1</vt:lpstr>
      <vt:lpstr>'Forma 12'!VAS082_F_Irasyti10Apskaitosveikla1</vt:lpstr>
      <vt:lpstr>VAS082_F_Irasyti10Apskaitosveikla1</vt:lpstr>
      <vt:lpstr>'Forma 12'!VAS082_F_Irasyti10Geriamojovande1</vt:lpstr>
      <vt:lpstr>VAS082_F_Irasyti10Geriamojovande1</vt:lpstr>
      <vt:lpstr>'Forma 12'!VAS082_F_Irasyti10Geriamojovande2</vt:lpstr>
      <vt:lpstr>VAS082_F_Irasyti10Geriamojovande2</vt:lpstr>
      <vt:lpstr>'Forma 12'!VAS082_F_Irasyti10Geriamojovande3</vt:lpstr>
      <vt:lpstr>VAS082_F_Irasyti10Geriamojovande3</vt:lpstr>
      <vt:lpstr>'Forma 12'!VAS082_F_Irasyti10Isviso1</vt:lpstr>
      <vt:lpstr>VAS082_F_Irasyti10Isviso1</vt:lpstr>
      <vt:lpstr>'Forma 12'!VAS082_F_Irasyti10Isvisogvt1</vt:lpstr>
      <vt:lpstr>VAS082_F_Irasyti10Isvisogvt1</vt:lpstr>
      <vt:lpstr>'Forma 12'!VAS082_F_Irasyti10Isvisont1</vt:lpstr>
      <vt:lpstr>VAS082_F_Irasyti10Isvisont1</vt:lpstr>
      <vt:lpstr>'Forma 12'!VAS082_F_Irasyti10Kitareguliuoja1</vt:lpstr>
      <vt:lpstr>VAS082_F_Irasyti10Kitareguliuoja1</vt:lpstr>
      <vt:lpstr>'Forma 12'!VAS082_F_Irasyti10Kitosreguliuoj1</vt:lpstr>
      <vt:lpstr>VAS082_F_Irasyti10Kitosreguliuoj1</vt:lpstr>
      <vt:lpstr>'Forma 12'!VAS082_F_Irasyti10Kitosveiklosne1</vt:lpstr>
      <vt:lpstr>VAS082_F_Irasyti10Kitosveiklosne1</vt:lpstr>
      <vt:lpstr>'Forma 12'!VAS082_F_Irasyti10Nuotekudumblot1</vt:lpstr>
      <vt:lpstr>VAS082_F_Irasyti10Nuotekudumblot1</vt:lpstr>
      <vt:lpstr>'Forma 12'!VAS082_F_Irasyti10Nuotekusurinki1</vt:lpstr>
      <vt:lpstr>VAS082_F_Irasyti10Nuotekusurinki1</vt:lpstr>
      <vt:lpstr>'Forma 12'!VAS082_F_Irasyti10Nuotekuvalymas1</vt:lpstr>
      <vt:lpstr>VAS082_F_Irasyti10Nuotekuvalymas1</vt:lpstr>
      <vt:lpstr>'Forma 12'!VAS082_F_Irasyti10Pavirsiniunuot1</vt:lpstr>
      <vt:lpstr>VAS082_F_Irasyti10Pavirsiniunuot1</vt:lpstr>
      <vt:lpstr>'Forma 12'!VAS082_F_Irasyti11Apskaitosveikla1</vt:lpstr>
      <vt:lpstr>VAS082_F_Irasyti11Apskaitosveikla1</vt:lpstr>
      <vt:lpstr>'Forma 12'!VAS082_F_Irasyti11Geriamojovande1</vt:lpstr>
      <vt:lpstr>VAS082_F_Irasyti11Geriamojovande1</vt:lpstr>
      <vt:lpstr>'Forma 12'!VAS082_F_Irasyti11Geriamojovande2</vt:lpstr>
      <vt:lpstr>VAS082_F_Irasyti11Geriamojovande2</vt:lpstr>
      <vt:lpstr>'Forma 12'!VAS082_F_Irasyti11Geriamojovande3</vt:lpstr>
      <vt:lpstr>VAS082_F_Irasyti11Geriamojovande3</vt:lpstr>
      <vt:lpstr>'Forma 12'!VAS082_F_Irasyti11Isviso1</vt:lpstr>
      <vt:lpstr>VAS082_F_Irasyti11Isviso1</vt:lpstr>
      <vt:lpstr>'Forma 12'!VAS082_F_Irasyti11Isvisogvt1</vt:lpstr>
      <vt:lpstr>VAS082_F_Irasyti11Isvisogvt1</vt:lpstr>
      <vt:lpstr>'Forma 12'!VAS082_F_Irasyti11Isvisont1</vt:lpstr>
      <vt:lpstr>VAS082_F_Irasyti11Isvisont1</vt:lpstr>
      <vt:lpstr>'Forma 12'!VAS082_F_Irasyti11Kitareguliuoja1</vt:lpstr>
      <vt:lpstr>VAS082_F_Irasyti11Kitareguliuoja1</vt:lpstr>
      <vt:lpstr>'Forma 12'!VAS082_F_Irasyti11Kitosreguliuoj1</vt:lpstr>
      <vt:lpstr>VAS082_F_Irasyti11Kitosreguliuoj1</vt:lpstr>
      <vt:lpstr>'Forma 12'!VAS082_F_Irasyti11Kitosveiklosne1</vt:lpstr>
      <vt:lpstr>VAS082_F_Irasyti11Kitosveiklosne1</vt:lpstr>
      <vt:lpstr>'Forma 12'!VAS082_F_Irasyti11Nuotekudumblot1</vt:lpstr>
      <vt:lpstr>VAS082_F_Irasyti11Nuotekudumblot1</vt:lpstr>
      <vt:lpstr>'Forma 12'!VAS082_F_Irasyti11Nuotekusurinki1</vt:lpstr>
      <vt:lpstr>VAS082_F_Irasyti11Nuotekusurinki1</vt:lpstr>
      <vt:lpstr>'Forma 12'!VAS082_F_Irasyti11Nuotekuvalymas1</vt:lpstr>
      <vt:lpstr>VAS082_F_Irasyti11Nuotekuvalymas1</vt:lpstr>
      <vt:lpstr>'Forma 12'!VAS082_F_Irasyti11Pavirsiniunuot1</vt:lpstr>
      <vt:lpstr>VAS082_F_Irasyti11Pavirsiniunuot1</vt:lpstr>
      <vt:lpstr>'Forma 12'!VAS082_F_Irasyti12Apskaitosveikla1</vt:lpstr>
      <vt:lpstr>VAS082_F_Irasyti12Apskaitosveikla1</vt:lpstr>
      <vt:lpstr>'Forma 12'!VAS082_F_Irasyti12Geriamojovande1</vt:lpstr>
      <vt:lpstr>VAS082_F_Irasyti12Geriamojovande1</vt:lpstr>
      <vt:lpstr>'Forma 12'!VAS082_F_Irasyti12Geriamojovande2</vt:lpstr>
      <vt:lpstr>VAS082_F_Irasyti12Geriamojovande2</vt:lpstr>
      <vt:lpstr>'Forma 12'!VAS082_F_Irasyti12Geriamojovande3</vt:lpstr>
      <vt:lpstr>VAS082_F_Irasyti12Geriamojovande3</vt:lpstr>
      <vt:lpstr>'Forma 12'!VAS082_F_Irasyti12Isviso1</vt:lpstr>
      <vt:lpstr>VAS082_F_Irasyti12Isviso1</vt:lpstr>
      <vt:lpstr>'Forma 12'!VAS082_F_Irasyti12Isvisogvt1</vt:lpstr>
      <vt:lpstr>VAS082_F_Irasyti12Isvisogvt1</vt:lpstr>
      <vt:lpstr>'Forma 12'!VAS082_F_Irasyti12Isvisont1</vt:lpstr>
      <vt:lpstr>VAS082_F_Irasyti12Isvisont1</vt:lpstr>
      <vt:lpstr>'Forma 12'!VAS082_F_Irasyti12Kitareguliuoja1</vt:lpstr>
      <vt:lpstr>VAS082_F_Irasyti12Kitareguliuoja1</vt:lpstr>
      <vt:lpstr>'Forma 12'!VAS082_F_Irasyti12Kitosreguliuoj1</vt:lpstr>
      <vt:lpstr>VAS082_F_Irasyti12Kitosreguliuoj1</vt:lpstr>
      <vt:lpstr>'Forma 12'!VAS082_F_Irasyti12Kitosveiklosne1</vt:lpstr>
      <vt:lpstr>VAS082_F_Irasyti12Kitosveiklosne1</vt:lpstr>
      <vt:lpstr>'Forma 12'!VAS082_F_Irasyti12Nuotekudumblot1</vt:lpstr>
      <vt:lpstr>VAS082_F_Irasyti12Nuotekudumblot1</vt:lpstr>
      <vt:lpstr>'Forma 12'!VAS082_F_Irasyti12Nuotekusurinki1</vt:lpstr>
      <vt:lpstr>VAS082_F_Irasyti12Nuotekusurinki1</vt:lpstr>
      <vt:lpstr>'Forma 12'!VAS082_F_Irasyti12Nuotekuvalymas1</vt:lpstr>
      <vt:lpstr>VAS082_F_Irasyti12Nuotekuvalymas1</vt:lpstr>
      <vt:lpstr>'Forma 12'!VAS082_F_Irasyti12Pavirsiniunuot1</vt:lpstr>
      <vt:lpstr>VAS082_F_Irasyti12Pavirsiniunuot1</vt:lpstr>
      <vt:lpstr>'Forma 12'!VAS082_F_Irasyti1Apskaitosveikla1</vt:lpstr>
      <vt:lpstr>VAS082_F_Irasyti1Apskaitosveikla1</vt:lpstr>
      <vt:lpstr>'Forma 12'!VAS082_F_Irasyti1Geriamojovande1</vt:lpstr>
      <vt:lpstr>VAS082_F_Irasyti1Geriamojovande1</vt:lpstr>
      <vt:lpstr>'Forma 12'!VAS082_F_Irasyti1Geriamojovande2</vt:lpstr>
      <vt:lpstr>VAS082_F_Irasyti1Geriamojovande2</vt:lpstr>
      <vt:lpstr>'Forma 12'!VAS082_F_Irasyti1Geriamojovande3</vt:lpstr>
      <vt:lpstr>VAS082_F_Irasyti1Geriamojovande3</vt:lpstr>
      <vt:lpstr>'Forma 12'!VAS082_F_Irasyti1Isviso1</vt:lpstr>
      <vt:lpstr>VAS082_F_Irasyti1Isviso1</vt:lpstr>
      <vt:lpstr>'Forma 12'!VAS082_F_Irasyti1Isvisogvt1</vt:lpstr>
      <vt:lpstr>VAS082_F_Irasyti1Isvisogvt1</vt:lpstr>
      <vt:lpstr>'Forma 12'!VAS082_F_Irasyti1Isvisont1</vt:lpstr>
      <vt:lpstr>VAS082_F_Irasyti1Isvisont1</vt:lpstr>
      <vt:lpstr>'Forma 12'!VAS082_F_Irasyti1Kitareguliuoja1</vt:lpstr>
      <vt:lpstr>VAS082_F_Irasyti1Kitareguliuoja1</vt:lpstr>
      <vt:lpstr>'Forma 12'!VAS082_F_Irasyti1Kitosreguliuoj1</vt:lpstr>
      <vt:lpstr>VAS082_F_Irasyti1Kitosreguliuoj1</vt:lpstr>
      <vt:lpstr>'Forma 12'!VAS082_F_Irasyti1Kitosveiklosne1</vt:lpstr>
      <vt:lpstr>VAS082_F_Irasyti1Kitosveiklosne1</vt:lpstr>
      <vt:lpstr>'Forma 12'!VAS082_F_Irasyti1Nuotekudumblot1</vt:lpstr>
      <vt:lpstr>VAS082_F_Irasyti1Nuotekudumblot1</vt:lpstr>
      <vt:lpstr>'Forma 12'!VAS082_F_Irasyti1Nuotekusurinki1</vt:lpstr>
      <vt:lpstr>VAS082_F_Irasyti1Nuotekusurinki1</vt:lpstr>
      <vt:lpstr>'Forma 12'!VAS082_F_Irasyti1Nuotekuvalymas1</vt:lpstr>
      <vt:lpstr>VAS082_F_Irasyti1Nuotekuvalymas1</vt:lpstr>
      <vt:lpstr>'Forma 12'!VAS082_F_Irasyti1Pavirsiniunuot1</vt:lpstr>
      <vt:lpstr>VAS082_F_Irasyti1Pavirsiniunuot1</vt:lpstr>
      <vt:lpstr>'Forma 12'!VAS082_F_Irasyti2Apskaitosveikla1</vt:lpstr>
      <vt:lpstr>VAS082_F_Irasyti2Apskaitosveikla1</vt:lpstr>
      <vt:lpstr>'Forma 12'!VAS082_F_Irasyti2Geriamojovande1</vt:lpstr>
      <vt:lpstr>VAS082_F_Irasyti2Geriamojovande1</vt:lpstr>
      <vt:lpstr>'Forma 12'!VAS082_F_Irasyti2Geriamojovande2</vt:lpstr>
      <vt:lpstr>VAS082_F_Irasyti2Geriamojovande2</vt:lpstr>
      <vt:lpstr>'Forma 12'!VAS082_F_Irasyti2Geriamojovande3</vt:lpstr>
      <vt:lpstr>VAS082_F_Irasyti2Geriamojovande3</vt:lpstr>
      <vt:lpstr>'Forma 12'!VAS082_F_Irasyti2Isviso1</vt:lpstr>
      <vt:lpstr>VAS082_F_Irasyti2Isviso1</vt:lpstr>
      <vt:lpstr>'Forma 12'!VAS082_F_Irasyti2Isvisogvt1</vt:lpstr>
      <vt:lpstr>VAS082_F_Irasyti2Isvisogvt1</vt:lpstr>
      <vt:lpstr>'Forma 12'!VAS082_F_Irasyti2Isvisont1</vt:lpstr>
      <vt:lpstr>VAS082_F_Irasyti2Isvisont1</vt:lpstr>
      <vt:lpstr>'Forma 12'!VAS082_F_Irasyti2Kitareguliuoja1</vt:lpstr>
      <vt:lpstr>VAS082_F_Irasyti2Kitareguliuoja1</vt:lpstr>
      <vt:lpstr>'Forma 12'!VAS082_F_Irasyti2Kitosreguliuoj1</vt:lpstr>
      <vt:lpstr>VAS082_F_Irasyti2Kitosreguliuoj1</vt:lpstr>
      <vt:lpstr>'Forma 12'!VAS082_F_Irasyti2Kitosveiklosne1</vt:lpstr>
      <vt:lpstr>VAS082_F_Irasyti2Kitosveiklosne1</vt:lpstr>
      <vt:lpstr>'Forma 12'!VAS082_F_Irasyti2Nuotekudumblot1</vt:lpstr>
      <vt:lpstr>VAS082_F_Irasyti2Nuotekudumblot1</vt:lpstr>
      <vt:lpstr>'Forma 12'!VAS082_F_Irasyti2Nuotekusurinki1</vt:lpstr>
      <vt:lpstr>VAS082_F_Irasyti2Nuotekusurinki1</vt:lpstr>
      <vt:lpstr>'Forma 12'!VAS082_F_Irasyti2Nuotekuvalymas1</vt:lpstr>
      <vt:lpstr>VAS082_F_Irasyti2Nuotekuvalymas1</vt:lpstr>
      <vt:lpstr>'Forma 12'!VAS082_F_Irasyti2Pavirsiniunuot1</vt:lpstr>
      <vt:lpstr>VAS082_F_Irasyti2Pavirsiniunuot1</vt:lpstr>
      <vt:lpstr>'Forma 12'!VAS082_F_Irasyti3Apskaitosveikla1</vt:lpstr>
      <vt:lpstr>VAS082_F_Irasyti3Apskaitosveikla1</vt:lpstr>
      <vt:lpstr>'Forma 12'!VAS082_F_Irasyti3Geriamojovande1</vt:lpstr>
      <vt:lpstr>VAS082_F_Irasyti3Geriamojovande1</vt:lpstr>
      <vt:lpstr>'Forma 12'!VAS082_F_Irasyti3Geriamojovande2</vt:lpstr>
      <vt:lpstr>VAS082_F_Irasyti3Geriamojovande2</vt:lpstr>
      <vt:lpstr>'Forma 12'!VAS082_F_Irasyti3Geriamojovande3</vt:lpstr>
      <vt:lpstr>VAS082_F_Irasyti3Geriamojovande3</vt:lpstr>
      <vt:lpstr>'Forma 12'!VAS082_F_Irasyti3Isviso1</vt:lpstr>
      <vt:lpstr>VAS082_F_Irasyti3Isviso1</vt:lpstr>
      <vt:lpstr>'Forma 12'!VAS082_F_Irasyti3Isvisogvt1</vt:lpstr>
      <vt:lpstr>VAS082_F_Irasyti3Isvisogvt1</vt:lpstr>
      <vt:lpstr>'Forma 12'!VAS082_F_Irasyti3Isvisont1</vt:lpstr>
      <vt:lpstr>VAS082_F_Irasyti3Isvisont1</vt:lpstr>
      <vt:lpstr>'Forma 12'!VAS082_F_Irasyti3Kitareguliuoja1</vt:lpstr>
      <vt:lpstr>VAS082_F_Irasyti3Kitareguliuoja1</vt:lpstr>
      <vt:lpstr>'Forma 12'!VAS082_F_Irasyti3Kitosreguliuoj1</vt:lpstr>
      <vt:lpstr>VAS082_F_Irasyti3Kitosreguliuoj1</vt:lpstr>
      <vt:lpstr>'Forma 12'!VAS082_F_Irasyti3Kitosveiklosne1</vt:lpstr>
      <vt:lpstr>VAS082_F_Irasyti3Kitosveiklosne1</vt:lpstr>
      <vt:lpstr>'Forma 12'!VAS082_F_Irasyti3Nuotekudumblot1</vt:lpstr>
      <vt:lpstr>VAS082_F_Irasyti3Nuotekudumblot1</vt:lpstr>
      <vt:lpstr>'Forma 12'!VAS082_F_Irasyti3Nuotekusurinki1</vt:lpstr>
      <vt:lpstr>VAS082_F_Irasyti3Nuotekusurinki1</vt:lpstr>
      <vt:lpstr>'Forma 12'!VAS082_F_Irasyti3Nuotekuvalymas1</vt:lpstr>
      <vt:lpstr>VAS082_F_Irasyti3Nuotekuvalymas1</vt:lpstr>
      <vt:lpstr>'Forma 12'!VAS082_F_Irasyti3Pavirsiniunuot1</vt:lpstr>
      <vt:lpstr>VAS082_F_Irasyti3Pavirsiniunuot1</vt:lpstr>
      <vt:lpstr>'Forma 12'!VAS082_F_Irasyti4Apskaitosveikla1</vt:lpstr>
      <vt:lpstr>VAS082_F_Irasyti4Apskaitosveikla1</vt:lpstr>
      <vt:lpstr>'Forma 12'!VAS082_F_Irasyti4Geriamojovande1</vt:lpstr>
      <vt:lpstr>VAS082_F_Irasyti4Geriamojovande1</vt:lpstr>
      <vt:lpstr>'Forma 12'!VAS082_F_Irasyti4Geriamojovande2</vt:lpstr>
      <vt:lpstr>VAS082_F_Irasyti4Geriamojovande2</vt:lpstr>
      <vt:lpstr>'Forma 12'!VAS082_F_Irasyti4Geriamojovande3</vt:lpstr>
      <vt:lpstr>VAS082_F_Irasyti4Geriamojovande3</vt:lpstr>
      <vt:lpstr>'Forma 12'!VAS082_F_Irasyti4Isviso1</vt:lpstr>
      <vt:lpstr>VAS082_F_Irasyti4Isviso1</vt:lpstr>
      <vt:lpstr>'Forma 12'!VAS082_F_Irasyti4Isvisogvt1</vt:lpstr>
      <vt:lpstr>VAS082_F_Irasyti4Isvisogvt1</vt:lpstr>
      <vt:lpstr>'Forma 12'!VAS082_F_Irasyti4Isvisont1</vt:lpstr>
      <vt:lpstr>VAS082_F_Irasyti4Isvisont1</vt:lpstr>
      <vt:lpstr>'Forma 12'!VAS082_F_Irasyti4Kitareguliuoja1</vt:lpstr>
      <vt:lpstr>VAS082_F_Irasyti4Kitareguliuoja1</vt:lpstr>
      <vt:lpstr>'Forma 12'!VAS082_F_Irasyti4Kitosreguliuoj1</vt:lpstr>
      <vt:lpstr>VAS082_F_Irasyti4Kitosreguliuoj1</vt:lpstr>
      <vt:lpstr>'Forma 12'!VAS082_F_Irasyti4Kitosveiklosne1</vt:lpstr>
      <vt:lpstr>VAS082_F_Irasyti4Kitosveiklosne1</vt:lpstr>
      <vt:lpstr>'Forma 12'!VAS082_F_Irasyti4Nuotekudumblot1</vt:lpstr>
      <vt:lpstr>VAS082_F_Irasyti4Nuotekudumblot1</vt:lpstr>
      <vt:lpstr>'Forma 12'!VAS082_F_Irasyti4Nuotekusurinki1</vt:lpstr>
      <vt:lpstr>VAS082_F_Irasyti4Nuotekusurinki1</vt:lpstr>
      <vt:lpstr>'Forma 12'!VAS082_F_Irasyti4Nuotekuvalymas1</vt:lpstr>
      <vt:lpstr>VAS082_F_Irasyti4Nuotekuvalymas1</vt:lpstr>
      <vt:lpstr>'Forma 12'!VAS082_F_Irasyti4Pavirsiniunuot1</vt:lpstr>
      <vt:lpstr>VAS082_F_Irasyti4Pavirsiniunuot1</vt:lpstr>
      <vt:lpstr>'Forma 12'!VAS082_F_Irasyti5Apskaitosveikla1</vt:lpstr>
      <vt:lpstr>VAS082_F_Irasyti5Apskaitosveikla1</vt:lpstr>
      <vt:lpstr>'Forma 12'!VAS082_F_Irasyti5Geriamojovande1</vt:lpstr>
      <vt:lpstr>VAS082_F_Irasyti5Geriamojovande1</vt:lpstr>
      <vt:lpstr>'Forma 12'!VAS082_F_Irasyti5Geriamojovande2</vt:lpstr>
      <vt:lpstr>VAS082_F_Irasyti5Geriamojovande2</vt:lpstr>
      <vt:lpstr>'Forma 12'!VAS082_F_Irasyti5Geriamojovande3</vt:lpstr>
      <vt:lpstr>VAS082_F_Irasyti5Geriamojovande3</vt:lpstr>
      <vt:lpstr>'Forma 12'!VAS082_F_Irasyti5Isviso1</vt:lpstr>
      <vt:lpstr>VAS082_F_Irasyti5Isviso1</vt:lpstr>
      <vt:lpstr>'Forma 12'!VAS082_F_Irasyti5Isvisogvt1</vt:lpstr>
      <vt:lpstr>VAS082_F_Irasyti5Isvisogvt1</vt:lpstr>
      <vt:lpstr>'Forma 12'!VAS082_F_Irasyti5Isvisont1</vt:lpstr>
      <vt:lpstr>VAS082_F_Irasyti5Isvisont1</vt:lpstr>
      <vt:lpstr>'Forma 12'!VAS082_F_Irasyti5Kitareguliuoja1</vt:lpstr>
      <vt:lpstr>VAS082_F_Irasyti5Kitareguliuoja1</vt:lpstr>
      <vt:lpstr>'Forma 12'!VAS082_F_Irasyti5Kitosreguliuoj1</vt:lpstr>
      <vt:lpstr>VAS082_F_Irasyti5Kitosreguliuoj1</vt:lpstr>
      <vt:lpstr>'Forma 12'!VAS082_F_Irasyti5Kitosveiklosne1</vt:lpstr>
      <vt:lpstr>VAS082_F_Irasyti5Kitosveiklosne1</vt:lpstr>
      <vt:lpstr>'Forma 12'!VAS082_F_Irasyti5Nuotekudumblot1</vt:lpstr>
      <vt:lpstr>VAS082_F_Irasyti5Nuotekudumblot1</vt:lpstr>
      <vt:lpstr>'Forma 12'!VAS082_F_Irasyti5Nuotekusurinki1</vt:lpstr>
      <vt:lpstr>VAS082_F_Irasyti5Nuotekusurinki1</vt:lpstr>
      <vt:lpstr>'Forma 12'!VAS082_F_Irasyti5Nuotekuvalymas1</vt:lpstr>
      <vt:lpstr>VAS082_F_Irasyti5Nuotekuvalymas1</vt:lpstr>
      <vt:lpstr>'Forma 12'!VAS082_F_Irasyti5Pavirsiniunuot1</vt:lpstr>
      <vt:lpstr>VAS082_F_Irasyti5Pavirsiniunuot1</vt:lpstr>
      <vt:lpstr>'Forma 12'!VAS082_F_Irasyti6Apskaitosveikla1</vt:lpstr>
      <vt:lpstr>VAS082_F_Irasyti6Apskaitosveikla1</vt:lpstr>
      <vt:lpstr>'Forma 12'!VAS082_F_Irasyti6Geriamojovande1</vt:lpstr>
      <vt:lpstr>VAS082_F_Irasyti6Geriamojovande1</vt:lpstr>
      <vt:lpstr>'Forma 12'!VAS082_F_Irasyti6Geriamojovande2</vt:lpstr>
      <vt:lpstr>VAS082_F_Irasyti6Geriamojovande2</vt:lpstr>
      <vt:lpstr>'Forma 12'!VAS082_F_Irasyti6Geriamojovande3</vt:lpstr>
      <vt:lpstr>VAS082_F_Irasyti6Geriamojovande3</vt:lpstr>
      <vt:lpstr>'Forma 12'!VAS082_F_Irasyti6Isviso1</vt:lpstr>
      <vt:lpstr>VAS082_F_Irasyti6Isviso1</vt:lpstr>
      <vt:lpstr>'Forma 12'!VAS082_F_Irasyti6Isvisogvt1</vt:lpstr>
      <vt:lpstr>VAS082_F_Irasyti6Isvisogvt1</vt:lpstr>
      <vt:lpstr>'Forma 12'!VAS082_F_Irasyti6Isvisont1</vt:lpstr>
      <vt:lpstr>VAS082_F_Irasyti6Isvisont1</vt:lpstr>
      <vt:lpstr>'Forma 12'!VAS082_F_Irasyti6Kitareguliuoja1</vt:lpstr>
      <vt:lpstr>VAS082_F_Irasyti6Kitareguliuoja1</vt:lpstr>
      <vt:lpstr>'Forma 12'!VAS082_F_Irasyti6Kitosreguliuoj1</vt:lpstr>
      <vt:lpstr>VAS082_F_Irasyti6Kitosreguliuoj1</vt:lpstr>
      <vt:lpstr>'Forma 12'!VAS082_F_Irasyti6Kitosveiklosne1</vt:lpstr>
      <vt:lpstr>VAS082_F_Irasyti6Kitosveiklosne1</vt:lpstr>
      <vt:lpstr>'Forma 12'!VAS082_F_Irasyti6Nuotekudumblot1</vt:lpstr>
      <vt:lpstr>VAS082_F_Irasyti6Nuotekudumblot1</vt:lpstr>
      <vt:lpstr>'Forma 12'!VAS082_F_Irasyti6Nuotekusurinki1</vt:lpstr>
      <vt:lpstr>VAS082_F_Irasyti6Nuotekusurinki1</vt:lpstr>
      <vt:lpstr>'Forma 12'!VAS082_F_Irasyti6Nuotekuvalymas1</vt:lpstr>
      <vt:lpstr>VAS082_F_Irasyti6Nuotekuvalymas1</vt:lpstr>
      <vt:lpstr>'Forma 12'!VAS082_F_Irasyti6Pavirsiniunuot1</vt:lpstr>
      <vt:lpstr>VAS082_F_Irasyti6Pavirsiniunuot1</vt:lpstr>
      <vt:lpstr>'Forma 12'!VAS082_F_Irasyti7Apskaitosveikla1</vt:lpstr>
      <vt:lpstr>VAS082_F_Irasyti7Apskaitosveikla1</vt:lpstr>
      <vt:lpstr>'Forma 12'!VAS082_F_Irasyti7Geriamojovande1</vt:lpstr>
      <vt:lpstr>VAS082_F_Irasyti7Geriamojovande1</vt:lpstr>
      <vt:lpstr>'Forma 12'!VAS082_F_Irasyti7Geriamojovande2</vt:lpstr>
      <vt:lpstr>VAS082_F_Irasyti7Geriamojovande2</vt:lpstr>
      <vt:lpstr>'Forma 12'!VAS082_F_Irasyti7Geriamojovande3</vt:lpstr>
      <vt:lpstr>VAS082_F_Irasyti7Geriamojovande3</vt:lpstr>
      <vt:lpstr>'Forma 12'!VAS082_F_Irasyti7Isviso1</vt:lpstr>
      <vt:lpstr>VAS082_F_Irasyti7Isviso1</vt:lpstr>
      <vt:lpstr>'Forma 12'!VAS082_F_Irasyti7Isvisogvt1</vt:lpstr>
      <vt:lpstr>VAS082_F_Irasyti7Isvisogvt1</vt:lpstr>
      <vt:lpstr>'Forma 12'!VAS082_F_Irasyti7Isvisont1</vt:lpstr>
      <vt:lpstr>VAS082_F_Irasyti7Isvisont1</vt:lpstr>
      <vt:lpstr>'Forma 12'!VAS082_F_Irasyti7Kitareguliuoja1</vt:lpstr>
      <vt:lpstr>VAS082_F_Irasyti7Kitareguliuoja1</vt:lpstr>
      <vt:lpstr>'Forma 12'!VAS082_F_Irasyti7Kitosreguliuoj1</vt:lpstr>
      <vt:lpstr>VAS082_F_Irasyti7Kitosreguliuoj1</vt:lpstr>
      <vt:lpstr>'Forma 12'!VAS082_F_Irasyti7Kitosveiklosne1</vt:lpstr>
      <vt:lpstr>VAS082_F_Irasyti7Kitosveiklosne1</vt:lpstr>
      <vt:lpstr>'Forma 12'!VAS082_F_Irasyti7Nuotekudumblot1</vt:lpstr>
      <vt:lpstr>VAS082_F_Irasyti7Nuotekudumblot1</vt:lpstr>
      <vt:lpstr>'Forma 12'!VAS082_F_Irasyti7Nuotekusurinki1</vt:lpstr>
      <vt:lpstr>VAS082_F_Irasyti7Nuotekusurinki1</vt:lpstr>
      <vt:lpstr>'Forma 12'!VAS082_F_Irasyti7Nuotekuvalymas1</vt:lpstr>
      <vt:lpstr>VAS082_F_Irasyti7Nuotekuvalymas1</vt:lpstr>
      <vt:lpstr>'Forma 12'!VAS082_F_Irasyti7Pavirsiniunuot1</vt:lpstr>
      <vt:lpstr>VAS082_F_Irasyti7Pavirsiniunuot1</vt:lpstr>
      <vt:lpstr>'Forma 12'!VAS082_F_Irasyti8Apskaitosveikla1</vt:lpstr>
      <vt:lpstr>VAS082_F_Irasyti8Apskaitosveikla1</vt:lpstr>
      <vt:lpstr>'Forma 12'!VAS082_F_Irasyti8Geriamojovande1</vt:lpstr>
      <vt:lpstr>VAS082_F_Irasyti8Geriamojovande1</vt:lpstr>
      <vt:lpstr>'Forma 12'!VAS082_F_Irasyti8Geriamojovande2</vt:lpstr>
      <vt:lpstr>VAS082_F_Irasyti8Geriamojovande2</vt:lpstr>
      <vt:lpstr>'Forma 12'!VAS082_F_Irasyti8Geriamojovande3</vt:lpstr>
      <vt:lpstr>VAS082_F_Irasyti8Geriamojovande3</vt:lpstr>
      <vt:lpstr>'Forma 12'!VAS082_F_Irasyti8Isviso1</vt:lpstr>
      <vt:lpstr>VAS082_F_Irasyti8Isviso1</vt:lpstr>
      <vt:lpstr>'Forma 12'!VAS082_F_Irasyti8Isvisogvt1</vt:lpstr>
      <vt:lpstr>VAS082_F_Irasyti8Isvisogvt1</vt:lpstr>
      <vt:lpstr>'Forma 12'!VAS082_F_Irasyti8Isvisont1</vt:lpstr>
      <vt:lpstr>VAS082_F_Irasyti8Isvisont1</vt:lpstr>
      <vt:lpstr>'Forma 12'!VAS082_F_Irasyti8Kitareguliuoja1</vt:lpstr>
      <vt:lpstr>VAS082_F_Irasyti8Kitareguliuoja1</vt:lpstr>
      <vt:lpstr>'Forma 12'!VAS082_F_Irasyti8Kitosreguliuoj1</vt:lpstr>
      <vt:lpstr>VAS082_F_Irasyti8Kitosreguliuoj1</vt:lpstr>
      <vt:lpstr>'Forma 12'!VAS082_F_Irasyti8Kitosveiklosne1</vt:lpstr>
      <vt:lpstr>VAS082_F_Irasyti8Kitosveiklosne1</vt:lpstr>
      <vt:lpstr>'Forma 12'!VAS082_F_Irasyti8Nuotekudumblot1</vt:lpstr>
      <vt:lpstr>VAS082_F_Irasyti8Nuotekudumblot1</vt:lpstr>
      <vt:lpstr>'Forma 12'!VAS082_F_Irasyti8Nuotekusurinki1</vt:lpstr>
      <vt:lpstr>VAS082_F_Irasyti8Nuotekusurinki1</vt:lpstr>
      <vt:lpstr>'Forma 12'!VAS082_F_Irasyti8Nuotekuvalymas1</vt:lpstr>
      <vt:lpstr>VAS082_F_Irasyti8Nuotekuvalymas1</vt:lpstr>
      <vt:lpstr>'Forma 12'!VAS082_F_Irasyti8Pavirsiniunuot1</vt:lpstr>
      <vt:lpstr>VAS082_F_Irasyti8Pavirsiniunuot1</vt:lpstr>
      <vt:lpstr>'Forma 12'!VAS082_F_Irasyti9Apskaitosveikla1</vt:lpstr>
      <vt:lpstr>VAS082_F_Irasyti9Apskaitosveikla1</vt:lpstr>
      <vt:lpstr>'Forma 12'!VAS082_F_Irasyti9Geriamojovande1</vt:lpstr>
      <vt:lpstr>VAS082_F_Irasyti9Geriamojovande1</vt:lpstr>
      <vt:lpstr>'Forma 12'!VAS082_F_Irasyti9Geriamojovande2</vt:lpstr>
      <vt:lpstr>VAS082_F_Irasyti9Geriamojovande2</vt:lpstr>
      <vt:lpstr>'Forma 12'!VAS082_F_Irasyti9Geriamojovande3</vt:lpstr>
      <vt:lpstr>VAS082_F_Irasyti9Geriamojovande3</vt:lpstr>
      <vt:lpstr>'Forma 12'!VAS082_F_Irasyti9Isviso1</vt:lpstr>
      <vt:lpstr>VAS082_F_Irasyti9Isviso1</vt:lpstr>
      <vt:lpstr>'Forma 12'!VAS082_F_Irasyti9Isvisogvt1</vt:lpstr>
      <vt:lpstr>VAS082_F_Irasyti9Isvisogvt1</vt:lpstr>
      <vt:lpstr>'Forma 12'!VAS082_F_Irasyti9Isvisont1</vt:lpstr>
      <vt:lpstr>VAS082_F_Irasyti9Isvisont1</vt:lpstr>
      <vt:lpstr>'Forma 12'!VAS082_F_Irasyti9Kitareguliuoja1</vt:lpstr>
      <vt:lpstr>VAS082_F_Irasyti9Kitareguliuoja1</vt:lpstr>
      <vt:lpstr>'Forma 12'!VAS082_F_Irasyti9Kitosreguliuoj1</vt:lpstr>
      <vt:lpstr>VAS082_F_Irasyti9Kitosreguliuoj1</vt:lpstr>
      <vt:lpstr>'Forma 12'!VAS082_F_Irasyti9Kitosveiklosne1</vt:lpstr>
      <vt:lpstr>VAS082_F_Irasyti9Kitosveiklosne1</vt:lpstr>
      <vt:lpstr>'Forma 12'!VAS082_F_Irasyti9Nuotekudumblot1</vt:lpstr>
      <vt:lpstr>VAS082_F_Irasyti9Nuotekudumblot1</vt:lpstr>
      <vt:lpstr>'Forma 12'!VAS082_F_Irasyti9Nuotekusurinki1</vt:lpstr>
      <vt:lpstr>VAS082_F_Irasyti9Nuotekusurinki1</vt:lpstr>
      <vt:lpstr>'Forma 12'!VAS082_F_Irasyti9Nuotekuvalymas1</vt:lpstr>
      <vt:lpstr>VAS082_F_Irasyti9Nuotekuvalymas1</vt:lpstr>
      <vt:lpstr>'Forma 12'!VAS082_F_Irasyti9Pavirsiniunuot1</vt:lpstr>
      <vt:lpstr>VAS082_F_Irasyti9Pavirsiniunuot1</vt:lpstr>
      <vt:lpstr>'Forma 12'!VAS082_F_Keliaiaikstele1Apskaitosveikla1</vt:lpstr>
      <vt:lpstr>VAS082_F_Keliaiaikstele1Apskaitosveikla1</vt:lpstr>
      <vt:lpstr>'Forma 12'!VAS082_F_Keliaiaikstele1Geriamojovande1</vt:lpstr>
      <vt:lpstr>VAS082_F_Keliaiaikstele1Geriamojovande1</vt:lpstr>
      <vt:lpstr>'Forma 12'!VAS082_F_Keliaiaikstele1Geriamojovande2</vt:lpstr>
      <vt:lpstr>VAS082_F_Keliaiaikstele1Geriamojovande2</vt:lpstr>
      <vt:lpstr>'Forma 12'!VAS082_F_Keliaiaikstele1Geriamojovande3</vt:lpstr>
      <vt:lpstr>VAS082_F_Keliaiaikstele1Geriamojovande3</vt:lpstr>
      <vt:lpstr>'Forma 12'!VAS082_F_Keliaiaikstele1Isviso1</vt:lpstr>
      <vt:lpstr>VAS082_F_Keliaiaikstele1Isviso1</vt:lpstr>
      <vt:lpstr>'Forma 12'!VAS082_F_Keliaiaikstele1Isvisogvt1</vt:lpstr>
      <vt:lpstr>VAS082_F_Keliaiaikstele1Isvisogvt1</vt:lpstr>
      <vt:lpstr>'Forma 12'!VAS082_F_Keliaiaikstele1Isvisont1</vt:lpstr>
      <vt:lpstr>VAS082_F_Keliaiaikstele1Isvisont1</vt:lpstr>
      <vt:lpstr>'Forma 12'!VAS082_F_Keliaiaikstele1Kitareguliuoja1</vt:lpstr>
      <vt:lpstr>VAS082_F_Keliaiaikstele1Kitareguliuoja1</vt:lpstr>
      <vt:lpstr>'Forma 12'!VAS082_F_Keliaiaikstele1Kitosreguliuoj1</vt:lpstr>
      <vt:lpstr>VAS082_F_Keliaiaikstele1Kitosreguliuoj1</vt:lpstr>
      <vt:lpstr>'Forma 12'!VAS082_F_Keliaiaikstele1Kitosveiklosne1</vt:lpstr>
      <vt:lpstr>VAS082_F_Keliaiaikstele1Kitosveiklosne1</vt:lpstr>
      <vt:lpstr>'Forma 12'!VAS082_F_Keliaiaikstele1Nuotekudumblot1</vt:lpstr>
      <vt:lpstr>VAS082_F_Keliaiaikstele1Nuotekudumblot1</vt:lpstr>
      <vt:lpstr>'Forma 12'!VAS082_F_Keliaiaikstele1Nuotekusurinki1</vt:lpstr>
      <vt:lpstr>VAS082_F_Keliaiaikstele1Nuotekusurinki1</vt:lpstr>
      <vt:lpstr>'Forma 12'!VAS082_F_Keliaiaikstele1Nuotekuvalymas1</vt:lpstr>
      <vt:lpstr>VAS082_F_Keliaiaikstele1Nuotekuvalymas1</vt:lpstr>
      <vt:lpstr>'Forma 12'!VAS082_F_Keliaiaikstele1Pavirsiniunuot1</vt:lpstr>
      <vt:lpstr>VAS082_F_Keliaiaikstele1Pavirsiniunuot1</vt:lpstr>
      <vt:lpstr>'Forma 12'!VAS082_F_Keliaiaikstele2Apskaitosveikla1</vt:lpstr>
      <vt:lpstr>VAS082_F_Keliaiaikstele2Apskaitosveikla1</vt:lpstr>
      <vt:lpstr>'Forma 12'!VAS082_F_Keliaiaikstele2Geriamojovande1</vt:lpstr>
      <vt:lpstr>VAS082_F_Keliaiaikstele2Geriamojovande1</vt:lpstr>
      <vt:lpstr>'Forma 12'!VAS082_F_Keliaiaikstele2Geriamojovande2</vt:lpstr>
      <vt:lpstr>VAS082_F_Keliaiaikstele2Geriamojovande2</vt:lpstr>
      <vt:lpstr>'Forma 12'!VAS082_F_Keliaiaikstele2Geriamojovande3</vt:lpstr>
      <vt:lpstr>VAS082_F_Keliaiaikstele2Geriamojovande3</vt:lpstr>
      <vt:lpstr>'Forma 12'!VAS082_F_Keliaiaikstele2Isviso1</vt:lpstr>
      <vt:lpstr>VAS082_F_Keliaiaikstele2Isviso1</vt:lpstr>
      <vt:lpstr>'Forma 12'!VAS082_F_Keliaiaikstele2Isvisogvt1</vt:lpstr>
      <vt:lpstr>VAS082_F_Keliaiaikstele2Isvisogvt1</vt:lpstr>
      <vt:lpstr>'Forma 12'!VAS082_F_Keliaiaikstele2Isvisont1</vt:lpstr>
      <vt:lpstr>VAS082_F_Keliaiaikstele2Isvisont1</vt:lpstr>
      <vt:lpstr>'Forma 12'!VAS082_F_Keliaiaikstele2Kitareguliuoja1</vt:lpstr>
      <vt:lpstr>VAS082_F_Keliaiaikstele2Kitareguliuoja1</vt:lpstr>
      <vt:lpstr>'Forma 12'!VAS082_F_Keliaiaikstele2Kitosreguliuoj1</vt:lpstr>
      <vt:lpstr>VAS082_F_Keliaiaikstele2Kitosreguliuoj1</vt:lpstr>
      <vt:lpstr>'Forma 12'!VAS082_F_Keliaiaikstele2Kitosveiklosne1</vt:lpstr>
      <vt:lpstr>VAS082_F_Keliaiaikstele2Kitosveiklosne1</vt:lpstr>
      <vt:lpstr>'Forma 12'!VAS082_F_Keliaiaikstele2Nuotekudumblot1</vt:lpstr>
      <vt:lpstr>VAS082_F_Keliaiaikstele2Nuotekudumblot1</vt:lpstr>
      <vt:lpstr>'Forma 12'!VAS082_F_Keliaiaikstele2Nuotekusurinki1</vt:lpstr>
      <vt:lpstr>VAS082_F_Keliaiaikstele2Nuotekusurinki1</vt:lpstr>
      <vt:lpstr>'Forma 12'!VAS082_F_Keliaiaikstele2Nuotekuvalymas1</vt:lpstr>
      <vt:lpstr>VAS082_F_Keliaiaikstele2Nuotekuvalymas1</vt:lpstr>
      <vt:lpstr>'Forma 12'!VAS082_F_Keliaiaikstele2Pavirsiniunuot1</vt:lpstr>
      <vt:lpstr>VAS082_F_Keliaiaikstele2Pavirsiniunuot1</vt:lpstr>
      <vt:lpstr>'Forma 12'!VAS082_F_Keliaiaikstele3Apskaitosveikla1</vt:lpstr>
      <vt:lpstr>VAS082_F_Keliaiaikstele3Apskaitosveikla1</vt:lpstr>
      <vt:lpstr>'Forma 12'!VAS082_F_Keliaiaikstele3Geriamojovande1</vt:lpstr>
      <vt:lpstr>VAS082_F_Keliaiaikstele3Geriamojovande1</vt:lpstr>
      <vt:lpstr>'Forma 12'!VAS082_F_Keliaiaikstele3Geriamojovande2</vt:lpstr>
      <vt:lpstr>VAS082_F_Keliaiaikstele3Geriamojovande2</vt:lpstr>
      <vt:lpstr>'Forma 12'!VAS082_F_Keliaiaikstele3Geriamojovande3</vt:lpstr>
      <vt:lpstr>VAS082_F_Keliaiaikstele3Geriamojovande3</vt:lpstr>
      <vt:lpstr>'Forma 12'!VAS082_F_Keliaiaikstele3Isviso1</vt:lpstr>
      <vt:lpstr>VAS082_F_Keliaiaikstele3Isviso1</vt:lpstr>
      <vt:lpstr>'Forma 12'!VAS082_F_Keliaiaikstele3Isvisogvt1</vt:lpstr>
      <vt:lpstr>VAS082_F_Keliaiaikstele3Isvisogvt1</vt:lpstr>
      <vt:lpstr>'Forma 12'!VAS082_F_Keliaiaikstele3Isvisont1</vt:lpstr>
      <vt:lpstr>VAS082_F_Keliaiaikstele3Isvisont1</vt:lpstr>
      <vt:lpstr>'Forma 12'!VAS082_F_Keliaiaikstele3Kitareguliuoja1</vt:lpstr>
      <vt:lpstr>VAS082_F_Keliaiaikstele3Kitareguliuoja1</vt:lpstr>
      <vt:lpstr>'Forma 12'!VAS082_F_Keliaiaikstele3Kitosreguliuoj1</vt:lpstr>
      <vt:lpstr>VAS082_F_Keliaiaikstele3Kitosreguliuoj1</vt:lpstr>
      <vt:lpstr>'Forma 12'!VAS082_F_Keliaiaikstele3Kitosveiklosne1</vt:lpstr>
      <vt:lpstr>VAS082_F_Keliaiaikstele3Kitosveiklosne1</vt:lpstr>
      <vt:lpstr>'Forma 12'!VAS082_F_Keliaiaikstele3Nuotekudumblot1</vt:lpstr>
      <vt:lpstr>VAS082_F_Keliaiaikstele3Nuotekudumblot1</vt:lpstr>
      <vt:lpstr>'Forma 12'!VAS082_F_Keliaiaikstele3Nuotekusurinki1</vt:lpstr>
      <vt:lpstr>VAS082_F_Keliaiaikstele3Nuotekusurinki1</vt:lpstr>
      <vt:lpstr>'Forma 12'!VAS082_F_Keliaiaikstele3Nuotekuvalymas1</vt:lpstr>
      <vt:lpstr>VAS082_F_Keliaiaikstele3Nuotekuvalymas1</vt:lpstr>
      <vt:lpstr>'Forma 12'!VAS082_F_Keliaiaikstele3Pavirsiniunuot1</vt:lpstr>
      <vt:lpstr>VAS082_F_Keliaiaikstele3Pavirsiniunuot1</vt:lpstr>
      <vt:lpstr>'Forma 12'!VAS082_F_Keliaiaikstele4Apskaitosveikla1</vt:lpstr>
      <vt:lpstr>VAS082_F_Keliaiaikstele4Apskaitosveikla1</vt:lpstr>
      <vt:lpstr>'Forma 12'!VAS082_F_Keliaiaikstele4Geriamojovande1</vt:lpstr>
      <vt:lpstr>VAS082_F_Keliaiaikstele4Geriamojovande1</vt:lpstr>
      <vt:lpstr>'Forma 12'!VAS082_F_Keliaiaikstele4Geriamojovande2</vt:lpstr>
      <vt:lpstr>VAS082_F_Keliaiaikstele4Geriamojovande2</vt:lpstr>
      <vt:lpstr>'Forma 12'!VAS082_F_Keliaiaikstele4Geriamojovande3</vt:lpstr>
      <vt:lpstr>VAS082_F_Keliaiaikstele4Geriamojovande3</vt:lpstr>
      <vt:lpstr>'Forma 12'!VAS082_F_Keliaiaikstele4Isviso1</vt:lpstr>
      <vt:lpstr>VAS082_F_Keliaiaikstele4Isviso1</vt:lpstr>
      <vt:lpstr>'Forma 12'!VAS082_F_Keliaiaikstele4Isvisogvt1</vt:lpstr>
      <vt:lpstr>VAS082_F_Keliaiaikstele4Isvisogvt1</vt:lpstr>
      <vt:lpstr>'Forma 12'!VAS082_F_Keliaiaikstele4Isvisont1</vt:lpstr>
      <vt:lpstr>VAS082_F_Keliaiaikstele4Isvisont1</vt:lpstr>
      <vt:lpstr>'Forma 12'!VAS082_F_Keliaiaikstele4Kitareguliuoja1</vt:lpstr>
      <vt:lpstr>VAS082_F_Keliaiaikstele4Kitareguliuoja1</vt:lpstr>
      <vt:lpstr>'Forma 12'!VAS082_F_Keliaiaikstele4Kitosreguliuoj1</vt:lpstr>
      <vt:lpstr>VAS082_F_Keliaiaikstele4Kitosreguliuoj1</vt:lpstr>
      <vt:lpstr>'Forma 12'!VAS082_F_Keliaiaikstele4Kitosveiklosne1</vt:lpstr>
      <vt:lpstr>VAS082_F_Keliaiaikstele4Kitosveiklosne1</vt:lpstr>
      <vt:lpstr>'Forma 12'!VAS082_F_Keliaiaikstele4Nuotekudumblot1</vt:lpstr>
      <vt:lpstr>VAS082_F_Keliaiaikstele4Nuotekudumblot1</vt:lpstr>
      <vt:lpstr>'Forma 12'!VAS082_F_Keliaiaikstele4Nuotekusurinki1</vt:lpstr>
      <vt:lpstr>VAS082_F_Keliaiaikstele4Nuotekusurinki1</vt:lpstr>
      <vt:lpstr>'Forma 12'!VAS082_F_Keliaiaikstele4Nuotekuvalymas1</vt:lpstr>
      <vt:lpstr>VAS082_F_Keliaiaikstele4Nuotekuvalymas1</vt:lpstr>
      <vt:lpstr>'Forma 12'!VAS082_F_Keliaiaikstele4Pavirsiniunuot1</vt:lpstr>
      <vt:lpstr>VAS082_F_Keliaiaikstele4Pavirsiniunuot1</vt:lpstr>
      <vt:lpstr>'Forma 12'!VAS082_F_Kitairanga1Apskaitosveikla1</vt:lpstr>
      <vt:lpstr>VAS082_F_Kitairanga1Apskaitosveikla1</vt:lpstr>
      <vt:lpstr>'Forma 12'!VAS082_F_Kitairanga1Geriamojovande1</vt:lpstr>
      <vt:lpstr>VAS082_F_Kitairanga1Geriamojovande1</vt:lpstr>
      <vt:lpstr>'Forma 12'!VAS082_F_Kitairanga1Geriamojovande2</vt:lpstr>
      <vt:lpstr>VAS082_F_Kitairanga1Geriamojovande2</vt:lpstr>
      <vt:lpstr>'Forma 12'!VAS082_F_Kitairanga1Geriamojovande3</vt:lpstr>
      <vt:lpstr>VAS082_F_Kitairanga1Geriamojovande3</vt:lpstr>
      <vt:lpstr>'Forma 12'!VAS082_F_Kitairanga1Isviso1</vt:lpstr>
      <vt:lpstr>VAS082_F_Kitairanga1Isviso1</vt:lpstr>
      <vt:lpstr>'Forma 12'!VAS082_F_Kitairanga1Isvisogvt1</vt:lpstr>
      <vt:lpstr>VAS082_F_Kitairanga1Isvisogvt1</vt:lpstr>
      <vt:lpstr>'Forma 12'!VAS082_F_Kitairanga1Isvisont1</vt:lpstr>
      <vt:lpstr>VAS082_F_Kitairanga1Isvisont1</vt:lpstr>
      <vt:lpstr>'Forma 12'!VAS082_F_Kitairanga1Kitareguliuoja1</vt:lpstr>
      <vt:lpstr>VAS082_F_Kitairanga1Kitareguliuoja1</vt:lpstr>
      <vt:lpstr>'Forma 12'!VAS082_F_Kitairanga1Kitosreguliuoj1</vt:lpstr>
      <vt:lpstr>VAS082_F_Kitairanga1Kitosreguliuoj1</vt:lpstr>
      <vt:lpstr>'Forma 12'!VAS082_F_Kitairanga1Kitosveiklosne1</vt:lpstr>
      <vt:lpstr>VAS082_F_Kitairanga1Kitosveiklosne1</vt:lpstr>
      <vt:lpstr>'Forma 12'!VAS082_F_Kitairanga1Nuotekudumblot1</vt:lpstr>
      <vt:lpstr>VAS082_F_Kitairanga1Nuotekudumblot1</vt:lpstr>
      <vt:lpstr>'Forma 12'!VAS082_F_Kitairanga1Nuotekusurinki1</vt:lpstr>
      <vt:lpstr>VAS082_F_Kitairanga1Nuotekusurinki1</vt:lpstr>
      <vt:lpstr>'Forma 12'!VAS082_F_Kitairanga1Nuotekuvalymas1</vt:lpstr>
      <vt:lpstr>VAS082_F_Kitairanga1Nuotekuvalymas1</vt:lpstr>
      <vt:lpstr>'Forma 12'!VAS082_F_Kitairanga1Pavirsiniunuot1</vt:lpstr>
      <vt:lpstr>VAS082_F_Kitairanga1Pavirsiniunuot1</vt:lpstr>
      <vt:lpstr>'Forma 12'!VAS082_F_Kitasilgalaiki1Apskaitosveikla1</vt:lpstr>
      <vt:lpstr>VAS082_F_Kitasilgalaiki1Apskaitosveikla1</vt:lpstr>
      <vt:lpstr>'Forma 12'!VAS082_F_Kitasilgalaiki1Geriamojovande1</vt:lpstr>
      <vt:lpstr>VAS082_F_Kitasilgalaiki1Geriamojovande1</vt:lpstr>
      <vt:lpstr>'Forma 12'!VAS082_F_Kitasilgalaiki1Geriamojovande2</vt:lpstr>
      <vt:lpstr>VAS082_F_Kitasilgalaiki1Geriamojovande2</vt:lpstr>
      <vt:lpstr>'Forma 12'!VAS082_F_Kitasilgalaiki1Geriamojovande3</vt:lpstr>
      <vt:lpstr>VAS082_F_Kitasilgalaiki1Geriamojovande3</vt:lpstr>
      <vt:lpstr>'Forma 12'!VAS082_F_Kitasilgalaiki1Isviso1</vt:lpstr>
      <vt:lpstr>VAS082_F_Kitasilgalaiki1Isviso1</vt:lpstr>
      <vt:lpstr>'Forma 12'!VAS082_F_Kitasilgalaiki1Isvisogvt1</vt:lpstr>
      <vt:lpstr>VAS082_F_Kitasilgalaiki1Isvisogvt1</vt:lpstr>
      <vt:lpstr>'Forma 12'!VAS082_F_Kitasilgalaiki1Isvisont1</vt:lpstr>
      <vt:lpstr>VAS082_F_Kitasilgalaiki1Isvisont1</vt:lpstr>
      <vt:lpstr>'Forma 12'!VAS082_F_Kitasilgalaiki1Kitareguliuoja1</vt:lpstr>
      <vt:lpstr>VAS082_F_Kitasilgalaiki1Kitareguliuoja1</vt:lpstr>
      <vt:lpstr>'Forma 12'!VAS082_F_Kitasilgalaiki1Kitosreguliuoj1</vt:lpstr>
      <vt:lpstr>VAS082_F_Kitasilgalaiki1Kitosreguliuoj1</vt:lpstr>
      <vt:lpstr>'Forma 12'!VAS082_F_Kitasilgalaiki1Kitosveiklosne1</vt:lpstr>
      <vt:lpstr>VAS082_F_Kitasilgalaiki1Kitosveiklosne1</vt:lpstr>
      <vt:lpstr>'Forma 12'!VAS082_F_Kitasilgalaiki1Nuotekudumblot1</vt:lpstr>
      <vt:lpstr>VAS082_F_Kitasilgalaiki1Nuotekudumblot1</vt:lpstr>
      <vt:lpstr>'Forma 12'!VAS082_F_Kitasilgalaiki1Nuotekusurinki1</vt:lpstr>
      <vt:lpstr>VAS082_F_Kitasilgalaiki1Nuotekusurinki1</vt:lpstr>
      <vt:lpstr>'Forma 12'!VAS082_F_Kitasilgalaiki1Nuotekuvalymas1</vt:lpstr>
      <vt:lpstr>VAS082_F_Kitasilgalaiki1Nuotekuvalymas1</vt:lpstr>
      <vt:lpstr>'Forma 12'!VAS082_F_Kitasilgalaiki1Pavirsiniunuot1</vt:lpstr>
      <vt:lpstr>VAS082_F_Kitasilgalaiki1Pavirsiniunuot1</vt:lpstr>
      <vt:lpstr>'Forma 12'!VAS082_F_Kitasilgalaiki2Apskaitosveikla1</vt:lpstr>
      <vt:lpstr>VAS082_F_Kitasilgalaiki2Apskaitosveikla1</vt:lpstr>
      <vt:lpstr>'Forma 12'!VAS082_F_Kitasilgalaiki2Geriamojovande1</vt:lpstr>
      <vt:lpstr>VAS082_F_Kitasilgalaiki2Geriamojovande1</vt:lpstr>
      <vt:lpstr>'Forma 12'!VAS082_F_Kitasilgalaiki2Geriamojovande2</vt:lpstr>
      <vt:lpstr>VAS082_F_Kitasilgalaiki2Geriamojovande2</vt:lpstr>
      <vt:lpstr>'Forma 12'!VAS082_F_Kitasilgalaiki2Geriamojovande3</vt:lpstr>
      <vt:lpstr>VAS082_F_Kitasilgalaiki2Geriamojovande3</vt:lpstr>
      <vt:lpstr>'Forma 12'!VAS082_F_Kitasilgalaiki2Isviso1</vt:lpstr>
      <vt:lpstr>VAS082_F_Kitasilgalaiki2Isviso1</vt:lpstr>
      <vt:lpstr>'Forma 12'!VAS082_F_Kitasilgalaiki2Isvisogvt1</vt:lpstr>
      <vt:lpstr>VAS082_F_Kitasilgalaiki2Isvisogvt1</vt:lpstr>
      <vt:lpstr>'Forma 12'!VAS082_F_Kitasilgalaiki2Isvisont1</vt:lpstr>
      <vt:lpstr>VAS082_F_Kitasilgalaiki2Isvisont1</vt:lpstr>
      <vt:lpstr>'Forma 12'!VAS082_F_Kitasilgalaiki2Kitareguliuoja1</vt:lpstr>
      <vt:lpstr>VAS082_F_Kitasilgalaiki2Kitareguliuoja1</vt:lpstr>
      <vt:lpstr>'Forma 12'!VAS082_F_Kitasilgalaiki2Kitosreguliuoj1</vt:lpstr>
      <vt:lpstr>VAS082_F_Kitasilgalaiki2Kitosreguliuoj1</vt:lpstr>
      <vt:lpstr>'Forma 12'!VAS082_F_Kitasilgalaiki2Kitosveiklosne1</vt:lpstr>
      <vt:lpstr>VAS082_F_Kitasilgalaiki2Kitosveiklosne1</vt:lpstr>
      <vt:lpstr>'Forma 12'!VAS082_F_Kitasilgalaiki2Nuotekudumblot1</vt:lpstr>
      <vt:lpstr>VAS082_F_Kitasilgalaiki2Nuotekudumblot1</vt:lpstr>
      <vt:lpstr>'Forma 12'!VAS082_F_Kitasilgalaiki2Nuotekusurinki1</vt:lpstr>
      <vt:lpstr>VAS082_F_Kitasilgalaiki2Nuotekusurinki1</vt:lpstr>
      <vt:lpstr>'Forma 12'!VAS082_F_Kitasilgalaiki2Nuotekuvalymas1</vt:lpstr>
      <vt:lpstr>VAS082_F_Kitasilgalaiki2Nuotekuvalymas1</vt:lpstr>
      <vt:lpstr>'Forma 12'!VAS082_F_Kitasilgalaiki2Pavirsiniunuot1</vt:lpstr>
      <vt:lpstr>VAS082_F_Kitasilgalaiki2Pavirsiniunuot1</vt:lpstr>
      <vt:lpstr>'Forma 12'!VAS082_F_Kitasilgalaiki3Apskaitosveikla1</vt:lpstr>
      <vt:lpstr>VAS082_F_Kitasilgalaiki3Apskaitosveikla1</vt:lpstr>
      <vt:lpstr>'Forma 12'!VAS082_F_Kitasilgalaiki3Geriamojovande1</vt:lpstr>
      <vt:lpstr>VAS082_F_Kitasilgalaiki3Geriamojovande1</vt:lpstr>
      <vt:lpstr>'Forma 12'!VAS082_F_Kitasilgalaiki3Geriamojovande2</vt:lpstr>
      <vt:lpstr>VAS082_F_Kitasilgalaiki3Geriamojovande2</vt:lpstr>
      <vt:lpstr>'Forma 12'!VAS082_F_Kitasilgalaiki3Geriamojovande3</vt:lpstr>
      <vt:lpstr>VAS082_F_Kitasilgalaiki3Geriamojovande3</vt:lpstr>
      <vt:lpstr>'Forma 12'!VAS082_F_Kitasilgalaiki3Isviso1</vt:lpstr>
      <vt:lpstr>VAS082_F_Kitasilgalaiki3Isviso1</vt:lpstr>
      <vt:lpstr>'Forma 12'!VAS082_F_Kitasilgalaiki3Isvisogvt1</vt:lpstr>
      <vt:lpstr>VAS082_F_Kitasilgalaiki3Isvisogvt1</vt:lpstr>
      <vt:lpstr>'Forma 12'!VAS082_F_Kitasilgalaiki3Isvisont1</vt:lpstr>
      <vt:lpstr>VAS082_F_Kitasilgalaiki3Isvisont1</vt:lpstr>
      <vt:lpstr>'Forma 12'!VAS082_F_Kitasilgalaiki3Kitareguliuoja1</vt:lpstr>
      <vt:lpstr>VAS082_F_Kitasilgalaiki3Kitareguliuoja1</vt:lpstr>
      <vt:lpstr>'Forma 12'!VAS082_F_Kitasilgalaiki3Kitosreguliuoj1</vt:lpstr>
      <vt:lpstr>VAS082_F_Kitasilgalaiki3Kitosreguliuoj1</vt:lpstr>
      <vt:lpstr>'Forma 12'!VAS082_F_Kitasilgalaiki3Kitosveiklosne1</vt:lpstr>
      <vt:lpstr>VAS082_F_Kitasilgalaiki3Kitosveiklosne1</vt:lpstr>
      <vt:lpstr>'Forma 12'!VAS082_F_Kitasilgalaiki3Nuotekudumblot1</vt:lpstr>
      <vt:lpstr>VAS082_F_Kitasilgalaiki3Nuotekudumblot1</vt:lpstr>
      <vt:lpstr>'Forma 12'!VAS082_F_Kitasilgalaiki3Nuotekusurinki1</vt:lpstr>
      <vt:lpstr>VAS082_F_Kitasilgalaiki3Nuotekusurinki1</vt:lpstr>
      <vt:lpstr>'Forma 12'!VAS082_F_Kitasilgalaiki3Nuotekuvalymas1</vt:lpstr>
      <vt:lpstr>VAS082_F_Kitasilgalaiki3Nuotekuvalymas1</vt:lpstr>
      <vt:lpstr>'Forma 12'!VAS082_F_Kitasilgalaiki3Pavirsiniunuot1</vt:lpstr>
      <vt:lpstr>VAS082_F_Kitasilgalaiki3Pavirsiniunuot1</vt:lpstr>
      <vt:lpstr>'Forma 12'!VAS082_F_Kitasilgalaiki4Apskaitosveikla1</vt:lpstr>
      <vt:lpstr>VAS082_F_Kitasilgalaiki4Apskaitosveikla1</vt:lpstr>
      <vt:lpstr>'Forma 12'!VAS082_F_Kitasilgalaiki4Geriamojovande1</vt:lpstr>
      <vt:lpstr>VAS082_F_Kitasilgalaiki4Geriamojovande1</vt:lpstr>
      <vt:lpstr>'Forma 12'!VAS082_F_Kitasilgalaiki4Geriamojovande2</vt:lpstr>
      <vt:lpstr>VAS082_F_Kitasilgalaiki4Geriamojovande2</vt:lpstr>
      <vt:lpstr>'Forma 12'!VAS082_F_Kitasilgalaiki4Geriamojovande3</vt:lpstr>
      <vt:lpstr>VAS082_F_Kitasilgalaiki4Geriamojovande3</vt:lpstr>
      <vt:lpstr>'Forma 12'!VAS082_F_Kitasilgalaiki4Isviso1</vt:lpstr>
      <vt:lpstr>VAS082_F_Kitasilgalaiki4Isviso1</vt:lpstr>
      <vt:lpstr>'Forma 12'!VAS082_F_Kitasilgalaiki4Isvisogvt1</vt:lpstr>
      <vt:lpstr>VAS082_F_Kitasilgalaiki4Isvisogvt1</vt:lpstr>
      <vt:lpstr>'Forma 12'!VAS082_F_Kitasilgalaiki4Isvisont1</vt:lpstr>
      <vt:lpstr>VAS082_F_Kitasilgalaiki4Isvisont1</vt:lpstr>
      <vt:lpstr>'Forma 12'!VAS082_F_Kitasilgalaiki4Kitareguliuoja1</vt:lpstr>
      <vt:lpstr>VAS082_F_Kitasilgalaiki4Kitareguliuoja1</vt:lpstr>
      <vt:lpstr>'Forma 12'!VAS082_F_Kitasilgalaiki4Kitosreguliuoj1</vt:lpstr>
      <vt:lpstr>VAS082_F_Kitasilgalaiki4Kitosreguliuoj1</vt:lpstr>
      <vt:lpstr>'Forma 12'!VAS082_F_Kitasilgalaiki4Kitosveiklosne1</vt:lpstr>
      <vt:lpstr>VAS082_F_Kitasilgalaiki4Kitosveiklosne1</vt:lpstr>
      <vt:lpstr>'Forma 12'!VAS082_F_Kitasilgalaiki4Nuotekudumblot1</vt:lpstr>
      <vt:lpstr>VAS082_F_Kitasilgalaiki4Nuotekudumblot1</vt:lpstr>
      <vt:lpstr>'Forma 12'!VAS082_F_Kitasilgalaiki4Nuotekusurinki1</vt:lpstr>
      <vt:lpstr>VAS082_F_Kitasilgalaiki4Nuotekusurinki1</vt:lpstr>
      <vt:lpstr>'Forma 12'!VAS082_F_Kitasilgalaiki4Nuotekuvalymas1</vt:lpstr>
      <vt:lpstr>VAS082_F_Kitasilgalaiki4Nuotekuvalymas1</vt:lpstr>
      <vt:lpstr>'Forma 12'!VAS082_F_Kitasilgalaiki4Pavirsiniunuot1</vt:lpstr>
      <vt:lpstr>VAS082_F_Kitasilgalaiki4Pavirsiniunuot1</vt:lpstr>
      <vt:lpstr>'Forma 12'!VAS082_F_Kitasnemateria1Apskaitosveikla1</vt:lpstr>
      <vt:lpstr>VAS082_F_Kitasnemateria1Apskaitosveikla1</vt:lpstr>
      <vt:lpstr>'Forma 12'!VAS082_F_Kitasnemateria1Geriamojovande1</vt:lpstr>
      <vt:lpstr>VAS082_F_Kitasnemateria1Geriamojovande1</vt:lpstr>
      <vt:lpstr>'Forma 12'!VAS082_F_Kitasnemateria1Geriamojovande2</vt:lpstr>
      <vt:lpstr>VAS082_F_Kitasnemateria1Geriamojovande2</vt:lpstr>
      <vt:lpstr>'Forma 12'!VAS082_F_Kitasnemateria1Geriamojovande3</vt:lpstr>
      <vt:lpstr>VAS082_F_Kitasnemateria1Geriamojovande3</vt:lpstr>
      <vt:lpstr>'Forma 12'!VAS082_F_Kitasnemateria1Isviso1</vt:lpstr>
      <vt:lpstr>VAS082_F_Kitasnemateria1Isviso1</vt:lpstr>
      <vt:lpstr>'Forma 12'!VAS082_F_Kitasnemateria1Isvisogvt1</vt:lpstr>
      <vt:lpstr>VAS082_F_Kitasnemateria1Isvisogvt1</vt:lpstr>
      <vt:lpstr>'Forma 12'!VAS082_F_Kitasnemateria1Isvisont1</vt:lpstr>
      <vt:lpstr>VAS082_F_Kitasnemateria1Isvisont1</vt:lpstr>
      <vt:lpstr>'Forma 12'!VAS082_F_Kitasnemateria1Kitareguliuoja1</vt:lpstr>
      <vt:lpstr>VAS082_F_Kitasnemateria1Kitareguliuoja1</vt:lpstr>
      <vt:lpstr>'Forma 12'!VAS082_F_Kitasnemateria1Kitosreguliuoj1</vt:lpstr>
      <vt:lpstr>VAS082_F_Kitasnemateria1Kitosreguliuoj1</vt:lpstr>
      <vt:lpstr>'Forma 12'!VAS082_F_Kitasnemateria1Kitosveiklosne1</vt:lpstr>
      <vt:lpstr>VAS082_F_Kitasnemateria1Kitosveiklosne1</vt:lpstr>
      <vt:lpstr>'Forma 12'!VAS082_F_Kitasnemateria1Nuotekudumblot1</vt:lpstr>
      <vt:lpstr>VAS082_F_Kitasnemateria1Nuotekudumblot1</vt:lpstr>
      <vt:lpstr>'Forma 12'!VAS082_F_Kitasnemateria1Nuotekusurinki1</vt:lpstr>
      <vt:lpstr>VAS082_F_Kitasnemateria1Nuotekusurinki1</vt:lpstr>
      <vt:lpstr>'Forma 12'!VAS082_F_Kitasnemateria1Nuotekuvalymas1</vt:lpstr>
      <vt:lpstr>VAS082_F_Kitasnemateria1Nuotekuvalymas1</vt:lpstr>
      <vt:lpstr>'Forma 12'!VAS082_F_Kitasnemateria1Pavirsiniunuot1</vt:lpstr>
      <vt:lpstr>VAS082_F_Kitasnemateria1Pavirsiniunuot1</vt:lpstr>
      <vt:lpstr>'Forma 12'!VAS082_F_Kitasnemateria2Apskaitosveikla1</vt:lpstr>
      <vt:lpstr>VAS082_F_Kitasnemateria2Apskaitosveikla1</vt:lpstr>
      <vt:lpstr>'Forma 12'!VAS082_F_Kitasnemateria2Geriamojovande1</vt:lpstr>
      <vt:lpstr>VAS082_F_Kitasnemateria2Geriamojovande1</vt:lpstr>
      <vt:lpstr>'Forma 12'!VAS082_F_Kitasnemateria2Geriamojovande2</vt:lpstr>
      <vt:lpstr>VAS082_F_Kitasnemateria2Geriamojovande2</vt:lpstr>
      <vt:lpstr>'Forma 12'!VAS082_F_Kitasnemateria2Geriamojovande3</vt:lpstr>
      <vt:lpstr>VAS082_F_Kitasnemateria2Geriamojovande3</vt:lpstr>
      <vt:lpstr>'Forma 12'!VAS082_F_Kitasnemateria2Isviso1</vt:lpstr>
      <vt:lpstr>VAS082_F_Kitasnemateria2Isviso1</vt:lpstr>
      <vt:lpstr>'Forma 12'!VAS082_F_Kitasnemateria2Isvisogvt1</vt:lpstr>
      <vt:lpstr>VAS082_F_Kitasnemateria2Isvisogvt1</vt:lpstr>
      <vt:lpstr>'Forma 12'!VAS082_F_Kitasnemateria2Isvisont1</vt:lpstr>
      <vt:lpstr>VAS082_F_Kitasnemateria2Isvisont1</vt:lpstr>
      <vt:lpstr>'Forma 12'!VAS082_F_Kitasnemateria2Kitareguliuoja1</vt:lpstr>
      <vt:lpstr>VAS082_F_Kitasnemateria2Kitareguliuoja1</vt:lpstr>
      <vt:lpstr>'Forma 12'!VAS082_F_Kitasnemateria2Kitosreguliuoj1</vt:lpstr>
      <vt:lpstr>VAS082_F_Kitasnemateria2Kitosreguliuoj1</vt:lpstr>
      <vt:lpstr>'Forma 12'!VAS082_F_Kitasnemateria2Kitosveiklosne1</vt:lpstr>
      <vt:lpstr>VAS082_F_Kitasnemateria2Kitosveiklosne1</vt:lpstr>
      <vt:lpstr>'Forma 12'!VAS082_F_Kitasnemateria2Nuotekudumblot1</vt:lpstr>
      <vt:lpstr>VAS082_F_Kitasnemateria2Nuotekudumblot1</vt:lpstr>
      <vt:lpstr>'Forma 12'!VAS082_F_Kitasnemateria2Nuotekusurinki1</vt:lpstr>
      <vt:lpstr>VAS082_F_Kitasnemateria2Nuotekusurinki1</vt:lpstr>
      <vt:lpstr>'Forma 12'!VAS082_F_Kitasnemateria2Nuotekuvalymas1</vt:lpstr>
      <vt:lpstr>VAS082_F_Kitasnemateria2Nuotekuvalymas1</vt:lpstr>
      <vt:lpstr>'Forma 12'!VAS082_F_Kitasnemateria2Pavirsiniunuot1</vt:lpstr>
      <vt:lpstr>VAS082_F_Kitasnemateria2Pavirsiniunuot1</vt:lpstr>
      <vt:lpstr>'Forma 12'!VAS082_F_Kitasnemateria3Apskaitosveikla1</vt:lpstr>
      <vt:lpstr>VAS082_F_Kitasnemateria3Apskaitosveikla1</vt:lpstr>
      <vt:lpstr>'Forma 12'!VAS082_F_Kitasnemateria3Geriamojovande1</vt:lpstr>
      <vt:lpstr>VAS082_F_Kitasnemateria3Geriamojovande1</vt:lpstr>
      <vt:lpstr>'Forma 12'!VAS082_F_Kitasnemateria3Geriamojovande2</vt:lpstr>
      <vt:lpstr>VAS082_F_Kitasnemateria3Geriamojovande2</vt:lpstr>
      <vt:lpstr>'Forma 12'!VAS082_F_Kitasnemateria3Geriamojovande3</vt:lpstr>
      <vt:lpstr>VAS082_F_Kitasnemateria3Geriamojovande3</vt:lpstr>
      <vt:lpstr>'Forma 12'!VAS082_F_Kitasnemateria3Isviso1</vt:lpstr>
      <vt:lpstr>VAS082_F_Kitasnemateria3Isviso1</vt:lpstr>
      <vt:lpstr>'Forma 12'!VAS082_F_Kitasnemateria3Isvisogvt1</vt:lpstr>
      <vt:lpstr>VAS082_F_Kitasnemateria3Isvisogvt1</vt:lpstr>
      <vt:lpstr>'Forma 12'!VAS082_F_Kitasnemateria3Isvisont1</vt:lpstr>
      <vt:lpstr>VAS082_F_Kitasnemateria3Isvisont1</vt:lpstr>
      <vt:lpstr>'Forma 12'!VAS082_F_Kitasnemateria3Kitareguliuoja1</vt:lpstr>
      <vt:lpstr>VAS082_F_Kitasnemateria3Kitareguliuoja1</vt:lpstr>
      <vt:lpstr>'Forma 12'!VAS082_F_Kitasnemateria3Kitosreguliuoj1</vt:lpstr>
      <vt:lpstr>VAS082_F_Kitasnemateria3Kitosreguliuoj1</vt:lpstr>
      <vt:lpstr>'Forma 12'!VAS082_F_Kitasnemateria3Kitosveiklosne1</vt:lpstr>
      <vt:lpstr>VAS082_F_Kitasnemateria3Kitosveiklosne1</vt:lpstr>
      <vt:lpstr>'Forma 12'!VAS082_F_Kitasnemateria3Nuotekudumblot1</vt:lpstr>
      <vt:lpstr>VAS082_F_Kitasnemateria3Nuotekudumblot1</vt:lpstr>
      <vt:lpstr>'Forma 12'!VAS082_F_Kitasnemateria3Nuotekusurinki1</vt:lpstr>
      <vt:lpstr>VAS082_F_Kitasnemateria3Nuotekusurinki1</vt:lpstr>
      <vt:lpstr>'Forma 12'!VAS082_F_Kitasnemateria3Nuotekuvalymas1</vt:lpstr>
      <vt:lpstr>VAS082_F_Kitasnemateria3Nuotekuvalymas1</vt:lpstr>
      <vt:lpstr>'Forma 12'!VAS082_F_Kitasnemateria3Pavirsiniunuot1</vt:lpstr>
      <vt:lpstr>VAS082_F_Kitasnemateria3Pavirsiniunuot1</vt:lpstr>
      <vt:lpstr>'Forma 12'!VAS082_F_Kitasnemateria4Apskaitosveikla1</vt:lpstr>
      <vt:lpstr>VAS082_F_Kitasnemateria4Apskaitosveikla1</vt:lpstr>
      <vt:lpstr>'Forma 12'!VAS082_F_Kitasnemateria4Geriamojovande1</vt:lpstr>
      <vt:lpstr>VAS082_F_Kitasnemateria4Geriamojovande1</vt:lpstr>
      <vt:lpstr>'Forma 12'!VAS082_F_Kitasnemateria4Geriamojovande2</vt:lpstr>
      <vt:lpstr>VAS082_F_Kitasnemateria4Geriamojovande2</vt:lpstr>
      <vt:lpstr>'Forma 12'!VAS082_F_Kitasnemateria4Geriamojovande3</vt:lpstr>
      <vt:lpstr>VAS082_F_Kitasnemateria4Geriamojovande3</vt:lpstr>
      <vt:lpstr>'Forma 12'!VAS082_F_Kitasnemateria4Isviso1</vt:lpstr>
      <vt:lpstr>VAS082_F_Kitasnemateria4Isviso1</vt:lpstr>
      <vt:lpstr>'Forma 12'!VAS082_F_Kitasnemateria4Isvisogvt1</vt:lpstr>
      <vt:lpstr>VAS082_F_Kitasnemateria4Isvisogvt1</vt:lpstr>
      <vt:lpstr>'Forma 12'!VAS082_F_Kitasnemateria4Isvisont1</vt:lpstr>
      <vt:lpstr>VAS082_F_Kitasnemateria4Isvisont1</vt:lpstr>
      <vt:lpstr>'Forma 12'!VAS082_F_Kitasnemateria4Kitareguliuoja1</vt:lpstr>
      <vt:lpstr>VAS082_F_Kitasnemateria4Kitareguliuoja1</vt:lpstr>
      <vt:lpstr>'Forma 12'!VAS082_F_Kitasnemateria4Kitosreguliuoj1</vt:lpstr>
      <vt:lpstr>VAS082_F_Kitasnemateria4Kitosreguliuoj1</vt:lpstr>
      <vt:lpstr>'Forma 12'!VAS082_F_Kitasnemateria4Kitosveiklosne1</vt:lpstr>
      <vt:lpstr>VAS082_F_Kitasnemateria4Kitosveiklosne1</vt:lpstr>
      <vt:lpstr>'Forma 12'!VAS082_F_Kitasnemateria4Nuotekudumblot1</vt:lpstr>
      <vt:lpstr>VAS082_F_Kitasnemateria4Nuotekudumblot1</vt:lpstr>
      <vt:lpstr>'Forma 12'!VAS082_F_Kitasnemateria4Nuotekusurinki1</vt:lpstr>
      <vt:lpstr>VAS082_F_Kitasnemateria4Nuotekusurinki1</vt:lpstr>
      <vt:lpstr>'Forma 12'!VAS082_F_Kitasnemateria4Nuotekuvalymas1</vt:lpstr>
      <vt:lpstr>VAS082_F_Kitasnemateria4Nuotekuvalymas1</vt:lpstr>
      <vt:lpstr>'Forma 12'!VAS082_F_Kitasnemateria4Pavirsiniunuot1</vt:lpstr>
      <vt:lpstr>VAS082_F_Kitasnemateria4Pavirsiniunuot1</vt:lpstr>
      <vt:lpstr>'Forma 12'!VAS082_F_Kitiirenginiai1Apskaitosveikla1</vt:lpstr>
      <vt:lpstr>VAS082_F_Kitiirenginiai1Apskaitosveikla1</vt:lpstr>
      <vt:lpstr>'Forma 12'!VAS082_F_Kitiirenginiai1Geriamojovande1</vt:lpstr>
      <vt:lpstr>VAS082_F_Kitiirenginiai1Geriamojovande1</vt:lpstr>
      <vt:lpstr>'Forma 12'!VAS082_F_Kitiirenginiai1Geriamojovande2</vt:lpstr>
      <vt:lpstr>VAS082_F_Kitiirenginiai1Geriamojovande2</vt:lpstr>
      <vt:lpstr>'Forma 12'!VAS082_F_Kitiirenginiai1Geriamojovande3</vt:lpstr>
      <vt:lpstr>VAS082_F_Kitiirenginiai1Geriamojovande3</vt:lpstr>
      <vt:lpstr>'Forma 12'!VAS082_F_Kitiirenginiai1Isviso1</vt:lpstr>
      <vt:lpstr>VAS082_F_Kitiirenginiai1Isviso1</vt:lpstr>
      <vt:lpstr>'Forma 12'!VAS082_F_Kitiirenginiai1Isvisogvt1</vt:lpstr>
      <vt:lpstr>VAS082_F_Kitiirenginiai1Isvisogvt1</vt:lpstr>
      <vt:lpstr>'Forma 12'!VAS082_F_Kitiirenginiai1Isvisont1</vt:lpstr>
      <vt:lpstr>VAS082_F_Kitiirenginiai1Isvisont1</vt:lpstr>
      <vt:lpstr>'Forma 12'!VAS082_F_Kitiirenginiai1Kitareguliuoja1</vt:lpstr>
      <vt:lpstr>VAS082_F_Kitiirenginiai1Kitareguliuoja1</vt:lpstr>
      <vt:lpstr>'Forma 12'!VAS082_F_Kitiirenginiai1Kitosreguliuoj1</vt:lpstr>
      <vt:lpstr>VAS082_F_Kitiirenginiai1Kitosreguliuoj1</vt:lpstr>
      <vt:lpstr>'Forma 12'!VAS082_F_Kitiirenginiai1Kitosveiklosne1</vt:lpstr>
      <vt:lpstr>VAS082_F_Kitiirenginiai1Kitosveiklosne1</vt:lpstr>
      <vt:lpstr>'Forma 12'!VAS082_F_Kitiirenginiai1Nuotekudumblot1</vt:lpstr>
      <vt:lpstr>VAS082_F_Kitiirenginiai1Nuotekudumblot1</vt:lpstr>
      <vt:lpstr>'Forma 12'!VAS082_F_Kitiirenginiai1Nuotekusurinki1</vt:lpstr>
      <vt:lpstr>VAS082_F_Kitiirenginiai1Nuotekusurinki1</vt:lpstr>
      <vt:lpstr>'Forma 12'!VAS082_F_Kitiirenginiai1Nuotekuvalymas1</vt:lpstr>
      <vt:lpstr>VAS082_F_Kitiirenginiai1Nuotekuvalymas1</vt:lpstr>
      <vt:lpstr>'Forma 12'!VAS082_F_Kitiirenginiai1Pavirsiniunuot1</vt:lpstr>
      <vt:lpstr>VAS082_F_Kitiirenginiai1Pavirsiniunuot1</vt:lpstr>
      <vt:lpstr>'Forma 12'!VAS082_F_Kitiirenginiai2Apskaitosveikla1</vt:lpstr>
      <vt:lpstr>VAS082_F_Kitiirenginiai2Apskaitosveikla1</vt:lpstr>
      <vt:lpstr>'Forma 12'!VAS082_F_Kitiirenginiai2Geriamojovande1</vt:lpstr>
      <vt:lpstr>VAS082_F_Kitiirenginiai2Geriamojovande1</vt:lpstr>
      <vt:lpstr>'Forma 12'!VAS082_F_Kitiirenginiai2Geriamojovande2</vt:lpstr>
      <vt:lpstr>VAS082_F_Kitiirenginiai2Geriamojovande2</vt:lpstr>
      <vt:lpstr>'Forma 12'!VAS082_F_Kitiirenginiai2Geriamojovande3</vt:lpstr>
      <vt:lpstr>VAS082_F_Kitiirenginiai2Geriamojovande3</vt:lpstr>
      <vt:lpstr>'Forma 12'!VAS082_F_Kitiirenginiai2Isviso1</vt:lpstr>
      <vt:lpstr>VAS082_F_Kitiirenginiai2Isviso1</vt:lpstr>
      <vt:lpstr>'Forma 12'!VAS082_F_Kitiirenginiai2Isvisogvt1</vt:lpstr>
      <vt:lpstr>VAS082_F_Kitiirenginiai2Isvisogvt1</vt:lpstr>
      <vt:lpstr>'Forma 12'!VAS082_F_Kitiirenginiai2Isvisont1</vt:lpstr>
      <vt:lpstr>VAS082_F_Kitiirenginiai2Isvisont1</vt:lpstr>
      <vt:lpstr>'Forma 12'!VAS082_F_Kitiirenginiai2Kitareguliuoja1</vt:lpstr>
      <vt:lpstr>VAS082_F_Kitiirenginiai2Kitareguliuoja1</vt:lpstr>
      <vt:lpstr>'Forma 12'!VAS082_F_Kitiirenginiai2Kitosreguliuoj1</vt:lpstr>
      <vt:lpstr>VAS082_F_Kitiirenginiai2Kitosreguliuoj1</vt:lpstr>
      <vt:lpstr>'Forma 12'!VAS082_F_Kitiirenginiai2Kitosveiklosne1</vt:lpstr>
      <vt:lpstr>VAS082_F_Kitiirenginiai2Kitosveiklosne1</vt:lpstr>
      <vt:lpstr>'Forma 12'!VAS082_F_Kitiirenginiai2Nuotekudumblot1</vt:lpstr>
      <vt:lpstr>VAS082_F_Kitiirenginiai2Nuotekudumblot1</vt:lpstr>
      <vt:lpstr>'Forma 12'!VAS082_F_Kitiirenginiai2Nuotekusurinki1</vt:lpstr>
      <vt:lpstr>VAS082_F_Kitiirenginiai2Nuotekusurinki1</vt:lpstr>
      <vt:lpstr>'Forma 12'!VAS082_F_Kitiirenginiai2Nuotekuvalymas1</vt:lpstr>
      <vt:lpstr>VAS082_F_Kitiirenginiai2Nuotekuvalymas1</vt:lpstr>
      <vt:lpstr>'Forma 12'!VAS082_F_Kitiirenginiai2Pavirsiniunuot1</vt:lpstr>
      <vt:lpstr>VAS082_F_Kitiirenginiai2Pavirsiniunuot1</vt:lpstr>
      <vt:lpstr>'Forma 12'!VAS082_F_Kitiirenginiai3Apskaitosveikla1</vt:lpstr>
      <vt:lpstr>VAS082_F_Kitiirenginiai3Apskaitosveikla1</vt:lpstr>
      <vt:lpstr>'Forma 12'!VAS082_F_Kitiirenginiai3Geriamojovande1</vt:lpstr>
      <vt:lpstr>VAS082_F_Kitiirenginiai3Geriamojovande1</vt:lpstr>
      <vt:lpstr>'Forma 12'!VAS082_F_Kitiirenginiai3Geriamojovande2</vt:lpstr>
      <vt:lpstr>VAS082_F_Kitiirenginiai3Geriamojovande2</vt:lpstr>
      <vt:lpstr>'Forma 12'!VAS082_F_Kitiirenginiai3Geriamojovande3</vt:lpstr>
      <vt:lpstr>VAS082_F_Kitiirenginiai3Geriamojovande3</vt:lpstr>
      <vt:lpstr>'Forma 12'!VAS082_F_Kitiirenginiai3Isviso1</vt:lpstr>
      <vt:lpstr>VAS082_F_Kitiirenginiai3Isviso1</vt:lpstr>
      <vt:lpstr>'Forma 12'!VAS082_F_Kitiirenginiai3Isvisogvt1</vt:lpstr>
      <vt:lpstr>VAS082_F_Kitiirenginiai3Isvisogvt1</vt:lpstr>
      <vt:lpstr>'Forma 12'!VAS082_F_Kitiirenginiai3Isvisont1</vt:lpstr>
      <vt:lpstr>VAS082_F_Kitiirenginiai3Isvisont1</vt:lpstr>
      <vt:lpstr>'Forma 12'!VAS082_F_Kitiirenginiai3Kitareguliuoja1</vt:lpstr>
      <vt:lpstr>VAS082_F_Kitiirenginiai3Kitareguliuoja1</vt:lpstr>
      <vt:lpstr>'Forma 12'!VAS082_F_Kitiirenginiai3Kitosreguliuoj1</vt:lpstr>
      <vt:lpstr>VAS082_F_Kitiirenginiai3Kitosreguliuoj1</vt:lpstr>
      <vt:lpstr>'Forma 12'!VAS082_F_Kitiirenginiai3Kitosveiklosne1</vt:lpstr>
      <vt:lpstr>VAS082_F_Kitiirenginiai3Kitosveiklosne1</vt:lpstr>
      <vt:lpstr>'Forma 12'!VAS082_F_Kitiirenginiai3Nuotekudumblot1</vt:lpstr>
      <vt:lpstr>VAS082_F_Kitiirenginiai3Nuotekudumblot1</vt:lpstr>
      <vt:lpstr>'Forma 12'!VAS082_F_Kitiirenginiai3Nuotekusurinki1</vt:lpstr>
      <vt:lpstr>VAS082_F_Kitiirenginiai3Nuotekusurinki1</vt:lpstr>
      <vt:lpstr>'Forma 12'!VAS082_F_Kitiirenginiai3Nuotekuvalymas1</vt:lpstr>
      <vt:lpstr>VAS082_F_Kitiirenginiai3Nuotekuvalymas1</vt:lpstr>
      <vt:lpstr>'Forma 12'!VAS082_F_Kitiirenginiai3Pavirsiniunuot1</vt:lpstr>
      <vt:lpstr>VAS082_F_Kitiirenginiai3Pavirsiniunuot1</vt:lpstr>
      <vt:lpstr>'Forma 12'!VAS082_F_Kitiirenginiai4Apskaitosveikla1</vt:lpstr>
      <vt:lpstr>VAS082_F_Kitiirenginiai4Apskaitosveikla1</vt:lpstr>
      <vt:lpstr>'Forma 12'!VAS082_F_Kitiirenginiai4Geriamojovande1</vt:lpstr>
      <vt:lpstr>VAS082_F_Kitiirenginiai4Geriamojovande1</vt:lpstr>
      <vt:lpstr>'Forma 12'!VAS082_F_Kitiirenginiai4Geriamojovande2</vt:lpstr>
      <vt:lpstr>VAS082_F_Kitiirenginiai4Geriamojovande2</vt:lpstr>
      <vt:lpstr>'Forma 12'!VAS082_F_Kitiirenginiai4Geriamojovande3</vt:lpstr>
      <vt:lpstr>VAS082_F_Kitiirenginiai4Geriamojovande3</vt:lpstr>
      <vt:lpstr>'Forma 12'!VAS082_F_Kitiirenginiai4Isviso1</vt:lpstr>
      <vt:lpstr>VAS082_F_Kitiirenginiai4Isviso1</vt:lpstr>
      <vt:lpstr>'Forma 12'!VAS082_F_Kitiirenginiai4Isvisogvt1</vt:lpstr>
      <vt:lpstr>VAS082_F_Kitiirenginiai4Isvisogvt1</vt:lpstr>
      <vt:lpstr>'Forma 12'!VAS082_F_Kitiirenginiai4Isvisont1</vt:lpstr>
      <vt:lpstr>VAS082_F_Kitiirenginiai4Isvisont1</vt:lpstr>
      <vt:lpstr>'Forma 12'!VAS082_F_Kitiirenginiai4Kitareguliuoja1</vt:lpstr>
      <vt:lpstr>VAS082_F_Kitiirenginiai4Kitareguliuoja1</vt:lpstr>
      <vt:lpstr>'Forma 12'!VAS082_F_Kitiirenginiai4Kitosreguliuoj1</vt:lpstr>
      <vt:lpstr>VAS082_F_Kitiirenginiai4Kitosreguliuoj1</vt:lpstr>
      <vt:lpstr>'Forma 12'!VAS082_F_Kitiirenginiai4Kitosveiklosne1</vt:lpstr>
      <vt:lpstr>VAS082_F_Kitiirenginiai4Kitosveiklosne1</vt:lpstr>
      <vt:lpstr>'Forma 12'!VAS082_F_Kitiirenginiai4Nuotekudumblot1</vt:lpstr>
      <vt:lpstr>VAS082_F_Kitiirenginiai4Nuotekudumblot1</vt:lpstr>
      <vt:lpstr>'Forma 12'!VAS082_F_Kitiirenginiai4Nuotekusurinki1</vt:lpstr>
      <vt:lpstr>VAS082_F_Kitiirenginiai4Nuotekusurinki1</vt:lpstr>
      <vt:lpstr>'Forma 12'!VAS082_F_Kitiirenginiai4Nuotekuvalymas1</vt:lpstr>
      <vt:lpstr>VAS082_F_Kitiirenginiai4Nuotekuvalymas1</vt:lpstr>
      <vt:lpstr>'Forma 12'!VAS082_F_Kitiirenginiai4Pavirsiniunuot1</vt:lpstr>
      <vt:lpstr>VAS082_F_Kitiirenginiai4Pavirsiniunuot1</vt:lpstr>
      <vt:lpstr>'Forma 12'!VAS082_F_Kitiirenginiai5Apskaitosveikla1</vt:lpstr>
      <vt:lpstr>VAS082_F_Kitiirenginiai5Apskaitosveikla1</vt:lpstr>
      <vt:lpstr>'Forma 12'!VAS082_F_Kitiirenginiai5Geriamojovande1</vt:lpstr>
      <vt:lpstr>VAS082_F_Kitiirenginiai5Geriamojovande1</vt:lpstr>
      <vt:lpstr>'Forma 12'!VAS082_F_Kitiirenginiai5Geriamojovande2</vt:lpstr>
      <vt:lpstr>VAS082_F_Kitiirenginiai5Geriamojovande2</vt:lpstr>
      <vt:lpstr>'Forma 12'!VAS082_F_Kitiirenginiai5Geriamojovande3</vt:lpstr>
      <vt:lpstr>VAS082_F_Kitiirenginiai5Geriamojovande3</vt:lpstr>
      <vt:lpstr>'Forma 12'!VAS082_F_Kitiirenginiai5Isviso1</vt:lpstr>
      <vt:lpstr>VAS082_F_Kitiirenginiai5Isviso1</vt:lpstr>
      <vt:lpstr>'Forma 12'!VAS082_F_Kitiirenginiai5Isvisogvt1</vt:lpstr>
      <vt:lpstr>VAS082_F_Kitiirenginiai5Isvisogvt1</vt:lpstr>
      <vt:lpstr>'Forma 12'!VAS082_F_Kitiirenginiai5Isvisont1</vt:lpstr>
      <vt:lpstr>VAS082_F_Kitiirenginiai5Isvisont1</vt:lpstr>
      <vt:lpstr>'Forma 12'!VAS082_F_Kitiirenginiai5Kitareguliuoja1</vt:lpstr>
      <vt:lpstr>VAS082_F_Kitiirenginiai5Kitareguliuoja1</vt:lpstr>
      <vt:lpstr>'Forma 12'!VAS082_F_Kitiirenginiai5Kitosreguliuoj1</vt:lpstr>
      <vt:lpstr>VAS082_F_Kitiirenginiai5Kitosreguliuoj1</vt:lpstr>
      <vt:lpstr>'Forma 12'!VAS082_F_Kitiirenginiai5Kitosveiklosne1</vt:lpstr>
      <vt:lpstr>VAS082_F_Kitiirenginiai5Kitosveiklosne1</vt:lpstr>
      <vt:lpstr>'Forma 12'!VAS082_F_Kitiirenginiai5Nuotekudumblot1</vt:lpstr>
      <vt:lpstr>VAS082_F_Kitiirenginiai5Nuotekudumblot1</vt:lpstr>
      <vt:lpstr>'Forma 12'!VAS082_F_Kitiirenginiai5Nuotekusurinki1</vt:lpstr>
      <vt:lpstr>VAS082_F_Kitiirenginiai5Nuotekusurinki1</vt:lpstr>
      <vt:lpstr>'Forma 12'!VAS082_F_Kitiirenginiai5Nuotekuvalymas1</vt:lpstr>
      <vt:lpstr>VAS082_F_Kitiirenginiai5Nuotekuvalymas1</vt:lpstr>
      <vt:lpstr>'Forma 12'!VAS082_F_Kitiirenginiai5Pavirsiniunuot1</vt:lpstr>
      <vt:lpstr>VAS082_F_Kitiirenginiai5Pavirsiniunuot1</vt:lpstr>
      <vt:lpstr>'Forma 12'!VAS082_F_Kitiirenginiai6Apskaitosveikla1</vt:lpstr>
      <vt:lpstr>VAS082_F_Kitiirenginiai6Apskaitosveikla1</vt:lpstr>
      <vt:lpstr>'Forma 12'!VAS082_F_Kitiirenginiai6Geriamojovande1</vt:lpstr>
      <vt:lpstr>VAS082_F_Kitiirenginiai6Geriamojovande1</vt:lpstr>
      <vt:lpstr>'Forma 12'!VAS082_F_Kitiirenginiai6Geriamojovande2</vt:lpstr>
      <vt:lpstr>VAS082_F_Kitiirenginiai6Geriamojovande2</vt:lpstr>
      <vt:lpstr>'Forma 12'!VAS082_F_Kitiirenginiai6Geriamojovande3</vt:lpstr>
      <vt:lpstr>VAS082_F_Kitiirenginiai6Geriamojovande3</vt:lpstr>
      <vt:lpstr>'Forma 12'!VAS082_F_Kitiirenginiai6Isviso1</vt:lpstr>
      <vt:lpstr>VAS082_F_Kitiirenginiai6Isviso1</vt:lpstr>
      <vt:lpstr>'Forma 12'!VAS082_F_Kitiirenginiai6Isvisogvt1</vt:lpstr>
      <vt:lpstr>VAS082_F_Kitiirenginiai6Isvisogvt1</vt:lpstr>
      <vt:lpstr>'Forma 12'!VAS082_F_Kitiirenginiai6Isvisont1</vt:lpstr>
      <vt:lpstr>VAS082_F_Kitiirenginiai6Isvisont1</vt:lpstr>
      <vt:lpstr>'Forma 12'!VAS082_F_Kitiirenginiai6Kitareguliuoja1</vt:lpstr>
      <vt:lpstr>VAS082_F_Kitiirenginiai6Kitareguliuoja1</vt:lpstr>
      <vt:lpstr>'Forma 12'!VAS082_F_Kitiirenginiai6Kitosreguliuoj1</vt:lpstr>
      <vt:lpstr>VAS082_F_Kitiirenginiai6Kitosreguliuoj1</vt:lpstr>
      <vt:lpstr>'Forma 12'!VAS082_F_Kitiirenginiai6Kitosveiklosne1</vt:lpstr>
      <vt:lpstr>VAS082_F_Kitiirenginiai6Kitosveiklosne1</vt:lpstr>
      <vt:lpstr>'Forma 12'!VAS082_F_Kitiirenginiai6Nuotekudumblot1</vt:lpstr>
      <vt:lpstr>VAS082_F_Kitiirenginiai6Nuotekudumblot1</vt:lpstr>
      <vt:lpstr>'Forma 12'!VAS082_F_Kitiirenginiai6Nuotekusurinki1</vt:lpstr>
      <vt:lpstr>VAS082_F_Kitiirenginiai6Nuotekusurinki1</vt:lpstr>
      <vt:lpstr>'Forma 12'!VAS082_F_Kitiirenginiai6Nuotekuvalymas1</vt:lpstr>
      <vt:lpstr>VAS082_F_Kitiirenginiai6Nuotekuvalymas1</vt:lpstr>
      <vt:lpstr>'Forma 12'!VAS082_F_Kitiirenginiai6Pavirsiniunuot1</vt:lpstr>
      <vt:lpstr>VAS082_F_Kitiirenginiai6Pavirsiniunuot1</vt:lpstr>
      <vt:lpstr>'Forma 12'!VAS082_F_Kitiirenginiai7Apskaitosveikla1</vt:lpstr>
      <vt:lpstr>VAS082_F_Kitiirenginiai7Apskaitosveikla1</vt:lpstr>
      <vt:lpstr>'Forma 12'!VAS082_F_Kitiirenginiai7Geriamojovande1</vt:lpstr>
      <vt:lpstr>VAS082_F_Kitiirenginiai7Geriamojovande1</vt:lpstr>
      <vt:lpstr>'Forma 12'!VAS082_F_Kitiirenginiai7Geriamojovande2</vt:lpstr>
      <vt:lpstr>VAS082_F_Kitiirenginiai7Geriamojovande2</vt:lpstr>
      <vt:lpstr>'Forma 12'!VAS082_F_Kitiirenginiai7Geriamojovande3</vt:lpstr>
      <vt:lpstr>VAS082_F_Kitiirenginiai7Geriamojovande3</vt:lpstr>
      <vt:lpstr>'Forma 12'!VAS082_F_Kitiirenginiai7Isviso1</vt:lpstr>
      <vt:lpstr>VAS082_F_Kitiirenginiai7Isviso1</vt:lpstr>
      <vt:lpstr>'Forma 12'!VAS082_F_Kitiirenginiai7Isvisogvt1</vt:lpstr>
      <vt:lpstr>VAS082_F_Kitiirenginiai7Isvisogvt1</vt:lpstr>
      <vt:lpstr>'Forma 12'!VAS082_F_Kitiirenginiai7Isvisont1</vt:lpstr>
      <vt:lpstr>VAS082_F_Kitiirenginiai7Isvisont1</vt:lpstr>
      <vt:lpstr>'Forma 12'!VAS082_F_Kitiirenginiai7Kitareguliuoja1</vt:lpstr>
      <vt:lpstr>VAS082_F_Kitiirenginiai7Kitareguliuoja1</vt:lpstr>
      <vt:lpstr>'Forma 12'!VAS082_F_Kitiirenginiai7Kitosreguliuoj1</vt:lpstr>
      <vt:lpstr>VAS082_F_Kitiirenginiai7Kitosreguliuoj1</vt:lpstr>
      <vt:lpstr>'Forma 12'!VAS082_F_Kitiirenginiai7Kitosveiklosne1</vt:lpstr>
      <vt:lpstr>VAS082_F_Kitiirenginiai7Kitosveiklosne1</vt:lpstr>
      <vt:lpstr>'Forma 12'!VAS082_F_Kitiirenginiai7Nuotekudumblot1</vt:lpstr>
      <vt:lpstr>VAS082_F_Kitiirenginiai7Nuotekudumblot1</vt:lpstr>
      <vt:lpstr>'Forma 12'!VAS082_F_Kitiirenginiai7Nuotekusurinki1</vt:lpstr>
      <vt:lpstr>VAS082_F_Kitiirenginiai7Nuotekusurinki1</vt:lpstr>
      <vt:lpstr>'Forma 12'!VAS082_F_Kitiirenginiai7Nuotekuvalymas1</vt:lpstr>
      <vt:lpstr>VAS082_F_Kitiirenginiai7Nuotekuvalymas1</vt:lpstr>
      <vt:lpstr>'Forma 12'!VAS082_F_Kitiirenginiai7Pavirsiniunuot1</vt:lpstr>
      <vt:lpstr>VAS082_F_Kitiirenginiai7Pavirsiniunuot1</vt:lpstr>
      <vt:lpstr>'Forma 12'!VAS082_F_Kitiirenginiai8Apskaitosveikla1</vt:lpstr>
      <vt:lpstr>VAS082_F_Kitiirenginiai8Apskaitosveikla1</vt:lpstr>
      <vt:lpstr>'Forma 12'!VAS082_F_Kitiirenginiai8Geriamojovande1</vt:lpstr>
      <vt:lpstr>VAS082_F_Kitiirenginiai8Geriamojovande1</vt:lpstr>
      <vt:lpstr>'Forma 12'!VAS082_F_Kitiirenginiai8Geriamojovande2</vt:lpstr>
      <vt:lpstr>VAS082_F_Kitiirenginiai8Geriamojovande2</vt:lpstr>
      <vt:lpstr>'Forma 12'!VAS082_F_Kitiirenginiai8Geriamojovande3</vt:lpstr>
      <vt:lpstr>VAS082_F_Kitiirenginiai8Geriamojovande3</vt:lpstr>
      <vt:lpstr>'Forma 12'!VAS082_F_Kitiirenginiai8Isviso1</vt:lpstr>
      <vt:lpstr>VAS082_F_Kitiirenginiai8Isviso1</vt:lpstr>
      <vt:lpstr>'Forma 12'!VAS082_F_Kitiirenginiai8Isvisogvt1</vt:lpstr>
      <vt:lpstr>VAS082_F_Kitiirenginiai8Isvisogvt1</vt:lpstr>
      <vt:lpstr>'Forma 12'!VAS082_F_Kitiirenginiai8Isvisont1</vt:lpstr>
      <vt:lpstr>VAS082_F_Kitiirenginiai8Isvisont1</vt:lpstr>
      <vt:lpstr>'Forma 12'!VAS082_F_Kitiirenginiai8Kitareguliuoja1</vt:lpstr>
      <vt:lpstr>VAS082_F_Kitiirenginiai8Kitareguliuoja1</vt:lpstr>
      <vt:lpstr>'Forma 12'!VAS082_F_Kitiirenginiai8Kitosreguliuoj1</vt:lpstr>
      <vt:lpstr>VAS082_F_Kitiirenginiai8Kitosreguliuoj1</vt:lpstr>
      <vt:lpstr>'Forma 12'!VAS082_F_Kitiirenginiai8Kitosveiklosne1</vt:lpstr>
      <vt:lpstr>VAS082_F_Kitiirenginiai8Kitosveiklosne1</vt:lpstr>
      <vt:lpstr>'Forma 12'!VAS082_F_Kitiirenginiai8Nuotekudumblot1</vt:lpstr>
      <vt:lpstr>VAS082_F_Kitiirenginiai8Nuotekudumblot1</vt:lpstr>
      <vt:lpstr>'Forma 12'!VAS082_F_Kitiirenginiai8Nuotekusurinki1</vt:lpstr>
      <vt:lpstr>VAS082_F_Kitiirenginiai8Nuotekusurinki1</vt:lpstr>
      <vt:lpstr>'Forma 12'!VAS082_F_Kitiirenginiai8Nuotekuvalymas1</vt:lpstr>
      <vt:lpstr>VAS082_F_Kitiirenginiai8Nuotekuvalymas1</vt:lpstr>
      <vt:lpstr>'Forma 12'!VAS082_F_Kitiirenginiai8Pavirsiniunuot1</vt:lpstr>
      <vt:lpstr>VAS082_F_Kitiirenginiai8Pavirsiniunuot1</vt:lpstr>
      <vt:lpstr>'Forma 12'!VAS082_F_Kitostransport1Apskaitosveikla1</vt:lpstr>
      <vt:lpstr>VAS082_F_Kitostransport1Apskaitosveikla1</vt:lpstr>
      <vt:lpstr>'Forma 12'!VAS082_F_Kitostransport1Geriamojovande1</vt:lpstr>
      <vt:lpstr>VAS082_F_Kitostransport1Geriamojovande1</vt:lpstr>
      <vt:lpstr>'Forma 12'!VAS082_F_Kitostransport1Geriamojovande2</vt:lpstr>
      <vt:lpstr>VAS082_F_Kitostransport1Geriamojovande2</vt:lpstr>
      <vt:lpstr>'Forma 12'!VAS082_F_Kitostransport1Geriamojovande3</vt:lpstr>
      <vt:lpstr>VAS082_F_Kitostransport1Geriamojovande3</vt:lpstr>
      <vt:lpstr>'Forma 12'!VAS082_F_Kitostransport1Isviso1</vt:lpstr>
      <vt:lpstr>VAS082_F_Kitostransport1Isviso1</vt:lpstr>
      <vt:lpstr>'Forma 12'!VAS082_F_Kitostransport1Isvisogvt1</vt:lpstr>
      <vt:lpstr>VAS082_F_Kitostransport1Isvisogvt1</vt:lpstr>
      <vt:lpstr>'Forma 12'!VAS082_F_Kitostransport1Isvisont1</vt:lpstr>
      <vt:lpstr>VAS082_F_Kitostransport1Isvisont1</vt:lpstr>
      <vt:lpstr>'Forma 12'!VAS082_F_Kitostransport1Kitareguliuoja1</vt:lpstr>
      <vt:lpstr>VAS082_F_Kitostransport1Kitareguliuoja1</vt:lpstr>
      <vt:lpstr>'Forma 12'!VAS082_F_Kitostransport1Kitosreguliuoj1</vt:lpstr>
      <vt:lpstr>VAS082_F_Kitostransport1Kitosreguliuoj1</vt:lpstr>
      <vt:lpstr>'Forma 12'!VAS082_F_Kitostransport1Kitosveiklosne1</vt:lpstr>
      <vt:lpstr>VAS082_F_Kitostransport1Kitosveiklosne1</vt:lpstr>
      <vt:lpstr>'Forma 12'!VAS082_F_Kitostransport1Nuotekudumblot1</vt:lpstr>
      <vt:lpstr>VAS082_F_Kitostransport1Nuotekudumblot1</vt:lpstr>
      <vt:lpstr>'Forma 12'!VAS082_F_Kitostransport1Nuotekusurinki1</vt:lpstr>
      <vt:lpstr>VAS082_F_Kitostransport1Nuotekusurinki1</vt:lpstr>
      <vt:lpstr>'Forma 12'!VAS082_F_Kitostransport1Nuotekuvalymas1</vt:lpstr>
      <vt:lpstr>VAS082_F_Kitostransport1Nuotekuvalymas1</vt:lpstr>
      <vt:lpstr>'Forma 12'!VAS082_F_Kitostransport1Pavirsiniunuot1</vt:lpstr>
      <vt:lpstr>VAS082_F_Kitostransport1Pavirsiniunuot1</vt:lpstr>
      <vt:lpstr>'Forma 12'!VAS082_F_Kitostransport2Apskaitosveikla1</vt:lpstr>
      <vt:lpstr>VAS082_F_Kitostransport2Apskaitosveikla1</vt:lpstr>
      <vt:lpstr>'Forma 12'!VAS082_F_Kitostransport2Geriamojovande1</vt:lpstr>
      <vt:lpstr>VAS082_F_Kitostransport2Geriamojovande1</vt:lpstr>
      <vt:lpstr>'Forma 12'!VAS082_F_Kitostransport2Geriamojovande2</vt:lpstr>
      <vt:lpstr>VAS082_F_Kitostransport2Geriamojovande2</vt:lpstr>
      <vt:lpstr>'Forma 12'!VAS082_F_Kitostransport2Geriamojovande3</vt:lpstr>
      <vt:lpstr>VAS082_F_Kitostransport2Geriamojovande3</vt:lpstr>
      <vt:lpstr>'Forma 12'!VAS082_F_Kitostransport2Isviso1</vt:lpstr>
      <vt:lpstr>VAS082_F_Kitostransport2Isviso1</vt:lpstr>
      <vt:lpstr>'Forma 12'!VAS082_F_Kitostransport2Isvisogvt1</vt:lpstr>
      <vt:lpstr>VAS082_F_Kitostransport2Isvisogvt1</vt:lpstr>
      <vt:lpstr>'Forma 12'!VAS082_F_Kitostransport2Isvisont1</vt:lpstr>
      <vt:lpstr>VAS082_F_Kitostransport2Isvisont1</vt:lpstr>
      <vt:lpstr>'Forma 12'!VAS082_F_Kitostransport2Kitareguliuoja1</vt:lpstr>
      <vt:lpstr>VAS082_F_Kitostransport2Kitareguliuoja1</vt:lpstr>
      <vt:lpstr>'Forma 12'!VAS082_F_Kitostransport2Kitosreguliuoj1</vt:lpstr>
      <vt:lpstr>VAS082_F_Kitostransport2Kitosreguliuoj1</vt:lpstr>
      <vt:lpstr>'Forma 12'!VAS082_F_Kitostransport2Kitosveiklosne1</vt:lpstr>
      <vt:lpstr>VAS082_F_Kitostransport2Kitosveiklosne1</vt:lpstr>
      <vt:lpstr>'Forma 12'!VAS082_F_Kitostransport2Nuotekudumblot1</vt:lpstr>
      <vt:lpstr>VAS082_F_Kitostransport2Nuotekudumblot1</vt:lpstr>
      <vt:lpstr>'Forma 12'!VAS082_F_Kitostransport2Nuotekusurinki1</vt:lpstr>
      <vt:lpstr>VAS082_F_Kitostransport2Nuotekusurinki1</vt:lpstr>
      <vt:lpstr>'Forma 12'!VAS082_F_Kitostransport2Nuotekuvalymas1</vt:lpstr>
      <vt:lpstr>VAS082_F_Kitostransport2Nuotekuvalymas1</vt:lpstr>
      <vt:lpstr>'Forma 12'!VAS082_F_Kitostransport2Pavirsiniunuot1</vt:lpstr>
      <vt:lpstr>VAS082_F_Kitostransport2Pavirsiniunuot1</vt:lpstr>
      <vt:lpstr>'Forma 12'!VAS082_F_Kitostransport3Apskaitosveikla1</vt:lpstr>
      <vt:lpstr>VAS082_F_Kitostransport3Apskaitosveikla1</vt:lpstr>
      <vt:lpstr>'Forma 12'!VAS082_F_Kitostransport3Geriamojovande1</vt:lpstr>
      <vt:lpstr>VAS082_F_Kitostransport3Geriamojovande1</vt:lpstr>
      <vt:lpstr>'Forma 12'!VAS082_F_Kitostransport3Geriamojovande2</vt:lpstr>
      <vt:lpstr>VAS082_F_Kitostransport3Geriamojovande2</vt:lpstr>
      <vt:lpstr>'Forma 12'!VAS082_F_Kitostransport3Geriamojovande3</vt:lpstr>
      <vt:lpstr>VAS082_F_Kitostransport3Geriamojovande3</vt:lpstr>
      <vt:lpstr>'Forma 12'!VAS082_F_Kitostransport3Isviso1</vt:lpstr>
      <vt:lpstr>VAS082_F_Kitostransport3Isviso1</vt:lpstr>
      <vt:lpstr>'Forma 12'!VAS082_F_Kitostransport3Isvisogvt1</vt:lpstr>
      <vt:lpstr>VAS082_F_Kitostransport3Isvisogvt1</vt:lpstr>
      <vt:lpstr>'Forma 12'!VAS082_F_Kitostransport3Isvisont1</vt:lpstr>
      <vt:lpstr>VAS082_F_Kitostransport3Isvisont1</vt:lpstr>
      <vt:lpstr>'Forma 12'!VAS082_F_Kitostransport3Kitareguliuoja1</vt:lpstr>
      <vt:lpstr>VAS082_F_Kitostransport3Kitareguliuoja1</vt:lpstr>
      <vt:lpstr>'Forma 12'!VAS082_F_Kitostransport3Kitosreguliuoj1</vt:lpstr>
      <vt:lpstr>VAS082_F_Kitostransport3Kitosreguliuoj1</vt:lpstr>
      <vt:lpstr>'Forma 12'!VAS082_F_Kitostransport3Kitosveiklosne1</vt:lpstr>
      <vt:lpstr>VAS082_F_Kitostransport3Kitosveiklosne1</vt:lpstr>
      <vt:lpstr>'Forma 12'!VAS082_F_Kitostransport3Nuotekudumblot1</vt:lpstr>
      <vt:lpstr>VAS082_F_Kitostransport3Nuotekudumblot1</vt:lpstr>
      <vt:lpstr>'Forma 12'!VAS082_F_Kitostransport3Nuotekusurinki1</vt:lpstr>
      <vt:lpstr>VAS082_F_Kitostransport3Nuotekusurinki1</vt:lpstr>
      <vt:lpstr>'Forma 12'!VAS082_F_Kitostransport3Nuotekuvalymas1</vt:lpstr>
      <vt:lpstr>VAS082_F_Kitostransport3Nuotekuvalymas1</vt:lpstr>
      <vt:lpstr>'Forma 12'!VAS082_F_Kitostransport3Pavirsiniunuot1</vt:lpstr>
      <vt:lpstr>VAS082_F_Kitostransport3Pavirsiniunuot1</vt:lpstr>
      <vt:lpstr>'Forma 12'!VAS082_F_Kitostransport4Apskaitosveikla1</vt:lpstr>
      <vt:lpstr>VAS082_F_Kitostransport4Apskaitosveikla1</vt:lpstr>
      <vt:lpstr>'Forma 12'!VAS082_F_Kitostransport4Geriamojovande1</vt:lpstr>
      <vt:lpstr>VAS082_F_Kitostransport4Geriamojovande1</vt:lpstr>
      <vt:lpstr>'Forma 12'!VAS082_F_Kitostransport4Geriamojovande2</vt:lpstr>
      <vt:lpstr>VAS082_F_Kitostransport4Geriamojovande2</vt:lpstr>
      <vt:lpstr>'Forma 12'!VAS082_F_Kitostransport4Geriamojovande3</vt:lpstr>
      <vt:lpstr>VAS082_F_Kitostransport4Geriamojovande3</vt:lpstr>
      <vt:lpstr>'Forma 12'!VAS082_F_Kitostransport4Isviso1</vt:lpstr>
      <vt:lpstr>VAS082_F_Kitostransport4Isviso1</vt:lpstr>
      <vt:lpstr>'Forma 12'!VAS082_F_Kitostransport4Isvisogvt1</vt:lpstr>
      <vt:lpstr>VAS082_F_Kitostransport4Isvisogvt1</vt:lpstr>
      <vt:lpstr>'Forma 12'!VAS082_F_Kitostransport4Isvisont1</vt:lpstr>
      <vt:lpstr>VAS082_F_Kitostransport4Isvisont1</vt:lpstr>
      <vt:lpstr>'Forma 12'!VAS082_F_Kitostransport4Kitareguliuoja1</vt:lpstr>
      <vt:lpstr>VAS082_F_Kitostransport4Kitareguliuoja1</vt:lpstr>
      <vt:lpstr>'Forma 12'!VAS082_F_Kitostransport4Kitosreguliuoj1</vt:lpstr>
      <vt:lpstr>VAS082_F_Kitostransport4Kitosreguliuoj1</vt:lpstr>
      <vt:lpstr>'Forma 12'!VAS082_F_Kitostransport4Kitosveiklosne1</vt:lpstr>
      <vt:lpstr>VAS082_F_Kitostransport4Kitosveiklosne1</vt:lpstr>
      <vt:lpstr>'Forma 12'!VAS082_F_Kitostransport4Nuotekudumblot1</vt:lpstr>
      <vt:lpstr>VAS082_F_Kitostransport4Nuotekudumblot1</vt:lpstr>
      <vt:lpstr>'Forma 12'!VAS082_F_Kitostransport4Nuotekusurinki1</vt:lpstr>
      <vt:lpstr>VAS082_F_Kitostransport4Nuotekusurinki1</vt:lpstr>
      <vt:lpstr>'Forma 12'!VAS082_F_Kitostransport4Nuotekuvalymas1</vt:lpstr>
      <vt:lpstr>VAS082_F_Kitostransport4Nuotekuvalymas1</vt:lpstr>
      <vt:lpstr>'Forma 12'!VAS082_F_Kitostransport4Pavirsiniunuot1</vt:lpstr>
      <vt:lpstr>VAS082_F_Kitostransport4Pavirsiniunuot1</vt:lpstr>
      <vt:lpstr>'Forma 12'!VAS082_F_Lengviejiautom1Apskaitosveikla1</vt:lpstr>
      <vt:lpstr>VAS082_F_Lengviejiautom1Apskaitosveikla1</vt:lpstr>
      <vt:lpstr>'Forma 12'!VAS082_F_Lengviejiautom1Geriamojovande1</vt:lpstr>
      <vt:lpstr>VAS082_F_Lengviejiautom1Geriamojovande1</vt:lpstr>
      <vt:lpstr>'Forma 12'!VAS082_F_Lengviejiautom1Geriamojovande2</vt:lpstr>
      <vt:lpstr>VAS082_F_Lengviejiautom1Geriamojovande2</vt:lpstr>
      <vt:lpstr>'Forma 12'!VAS082_F_Lengviejiautom1Geriamojovande3</vt:lpstr>
      <vt:lpstr>VAS082_F_Lengviejiautom1Geriamojovande3</vt:lpstr>
      <vt:lpstr>'Forma 12'!VAS082_F_Lengviejiautom1Isviso1</vt:lpstr>
      <vt:lpstr>VAS082_F_Lengviejiautom1Isviso1</vt:lpstr>
      <vt:lpstr>'Forma 12'!VAS082_F_Lengviejiautom1Isvisogvt1</vt:lpstr>
      <vt:lpstr>VAS082_F_Lengviejiautom1Isvisogvt1</vt:lpstr>
      <vt:lpstr>'Forma 12'!VAS082_F_Lengviejiautom1Isvisont1</vt:lpstr>
      <vt:lpstr>VAS082_F_Lengviejiautom1Isvisont1</vt:lpstr>
      <vt:lpstr>'Forma 12'!VAS082_F_Lengviejiautom1Kitareguliuoja1</vt:lpstr>
      <vt:lpstr>VAS082_F_Lengviejiautom1Kitareguliuoja1</vt:lpstr>
      <vt:lpstr>'Forma 12'!VAS082_F_Lengviejiautom1Kitosreguliuoj1</vt:lpstr>
      <vt:lpstr>VAS082_F_Lengviejiautom1Kitosreguliuoj1</vt:lpstr>
      <vt:lpstr>'Forma 12'!VAS082_F_Lengviejiautom1Kitosveiklosne1</vt:lpstr>
      <vt:lpstr>VAS082_F_Lengviejiautom1Kitosveiklosne1</vt:lpstr>
      <vt:lpstr>'Forma 12'!VAS082_F_Lengviejiautom1Nuotekudumblot1</vt:lpstr>
      <vt:lpstr>VAS082_F_Lengviejiautom1Nuotekudumblot1</vt:lpstr>
      <vt:lpstr>'Forma 12'!VAS082_F_Lengviejiautom1Nuotekusurinki1</vt:lpstr>
      <vt:lpstr>VAS082_F_Lengviejiautom1Nuotekusurinki1</vt:lpstr>
      <vt:lpstr>'Forma 12'!VAS082_F_Lengviejiautom1Nuotekuvalymas1</vt:lpstr>
      <vt:lpstr>VAS082_F_Lengviejiautom1Nuotekuvalymas1</vt:lpstr>
      <vt:lpstr>'Forma 12'!VAS082_F_Lengviejiautom1Pavirsiniunuot1</vt:lpstr>
      <vt:lpstr>VAS082_F_Lengviejiautom1Pavirsiniunuot1</vt:lpstr>
      <vt:lpstr>'Forma 12'!VAS082_F_Lengviejiautom2Apskaitosveikla1</vt:lpstr>
      <vt:lpstr>VAS082_F_Lengviejiautom2Apskaitosveikla1</vt:lpstr>
      <vt:lpstr>'Forma 12'!VAS082_F_Lengviejiautom2Geriamojovande1</vt:lpstr>
      <vt:lpstr>VAS082_F_Lengviejiautom2Geriamojovande1</vt:lpstr>
      <vt:lpstr>'Forma 12'!VAS082_F_Lengviejiautom2Geriamojovande2</vt:lpstr>
      <vt:lpstr>VAS082_F_Lengviejiautom2Geriamojovande2</vt:lpstr>
      <vt:lpstr>'Forma 12'!VAS082_F_Lengviejiautom2Geriamojovande3</vt:lpstr>
      <vt:lpstr>VAS082_F_Lengviejiautom2Geriamojovande3</vt:lpstr>
      <vt:lpstr>'Forma 12'!VAS082_F_Lengviejiautom2Isviso1</vt:lpstr>
      <vt:lpstr>VAS082_F_Lengviejiautom2Isviso1</vt:lpstr>
      <vt:lpstr>'Forma 12'!VAS082_F_Lengviejiautom2Isvisogvt1</vt:lpstr>
      <vt:lpstr>VAS082_F_Lengviejiautom2Isvisogvt1</vt:lpstr>
      <vt:lpstr>'Forma 12'!VAS082_F_Lengviejiautom2Isvisont1</vt:lpstr>
      <vt:lpstr>VAS082_F_Lengviejiautom2Isvisont1</vt:lpstr>
      <vt:lpstr>'Forma 12'!VAS082_F_Lengviejiautom2Kitareguliuoja1</vt:lpstr>
      <vt:lpstr>VAS082_F_Lengviejiautom2Kitareguliuoja1</vt:lpstr>
      <vt:lpstr>'Forma 12'!VAS082_F_Lengviejiautom2Kitosreguliuoj1</vt:lpstr>
      <vt:lpstr>VAS082_F_Lengviejiautom2Kitosreguliuoj1</vt:lpstr>
      <vt:lpstr>'Forma 12'!VAS082_F_Lengviejiautom2Kitosveiklosne1</vt:lpstr>
      <vt:lpstr>VAS082_F_Lengviejiautom2Kitosveiklosne1</vt:lpstr>
      <vt:lpstr>'Forma 12'!VAS082_F_Lengviejiautom2Nuotekudumblot1</vt:lpstr>
      <vt:lpstr>VAS082_F_Lengviejiautom2Nuotekudumblot1</vt:lpstr>
      <vt:lpstr>'Forma 12'!VAS082_F_Lengviejiautom2Nuotekusurinki1</vt:lpstr>
      <vt:lpstr>VAS082_F_Lengviejiautom2Nuotekusurinki1</vt:lpstr>
      <vt:lpstr>'Forma 12'!VAS082_F_Lengviejiautom2Nuotekuvalymas1</vt:lpstr>
      <vt:lpstr>VAS082_F_Lengviejiautom2Nuotekuvalymas1</vt:lpstr>
      <vt:lpstr>'Forma 12'!VAS082_F_Lengviejiautom2Pavirsiniunuot1</vt:lpstr>
      <vt:lpstr>VAS082_F_Lengviejiautom2Pavirsiniunuot1</vt:lpstr>
      <vt:lpstr>'Forma 12'!VAS082_F_Lengviejiautom3Apskaitosveikla1</vt:lpstr>
      <vt:lpstr>VAS082_F_Lengviejiautom3Apskaitosveikla1</vt:lpstr>
      <vt:lpstr>'Forma 12'!VAS082_F_Lengviejiautom3Geriamojovande1</vt:lpstr>
      <vt:lpstr>VAS082_F_Lengviejiautom3Geriamojovande1</vt:lpstr>
      <vt:lpstr>'Forma 12'!VAS082_F_Lengviejiautom3Geriamojovande2</vt:lpstr>
      <vt:lpstr>VAS082_F_Lengviejiautom3Geriamojovande2</vt:lpstr>
      <vt:lpstr>'Forma 12'!VAS082_F_Lengviejiautom3Geriamojovande3</vt:lpstr>
      <vt:lpstr>VAS082_F_Lengviejiautom3Geriamojovande3</vt:lpstr>
      <vt:lpstr>'Forma 12'!VAS082_F_Lengviejiautom3Isviso1</vt:lpstr>
      <vt:lpstr>VAS082_F_Lengviejiautom3Isviso1</vt:lpstr>
      <vt:lpstr>'Forma 12'!VAS082_F_Lengviejiautom3Isvisogvt1</vt:lpstr>
      <vt:lpstr>VAS082_F_Lengviejiautom3Isvisogvt1</vt:lpstr>
      <vt:lpstr>'Forma 12'!VAS082_F_Lengviejiautom3Isvisont1</vt:lpstr>
      <vt:lpstr>VAS082_F_Lengviejiautom3Isvisont1</vt:lpstr>
      <vt:lpstr>'Forma 12'!VAS082_F_Lengviejiautom3Kitareguliuoja1</vt:lpstr>
      <vt:lpstr>VAS082_F_Lengviejiautom3Kitareguliuoja1</vt:lpstr>
      <vt:lpstr>'Forma 12'!VAS082_F_Lengviejiautom3Kitosreguliuoj1</vt:lpstr>
      <vt:lpstr>VAS082_F_Lengviejiautom3Kitosreguliuoj1</vt:lpstr>
      <vt:lpstr>'Forma 12'!VAS082_F_Lengviejiautom3Kitosveiklosne1</vt:lpstr>
      <vt:lpstr>VAS082_F_Lengviejiautom3Kitosveiklosne1</vt:lpstr>
      <vt:lpstr>'Forma 12'!VAS082_F_Lengviejiautom3Nuotekudumblot1</vt:lpstr>
      <vt:lpstr>VAS082_F_Lengviejiautom3Nuotekudumblot1</vt:lpstr>
      <vt:lpstr>'Forma 12'!VAS082_F_Lengviejiautom3Nuotekusurinki1</vt:lpstr>
      <vt:lpstr>VAS082_F_Lengviejiautom3Nuotekusurinki1</vt:lpstr>
      <vt:lpstr>'Forma 12'!VAS082_F_Lengviejiautom3Nuotekuvalymas1</vt:lpstr>
      <vt:lpstr>VAS082_F_Lengviejiautom3Nuotekuvalymas1</vt:lpstr>
      <vt:lpstr>'Forma 12'!VAS082_F_Lengviejiautom3Pavirsiniunuot1</vt:lpstr>
      <vt:lpstr>VAS082_F_Lengviejiautom3Pavirsiniunuot1</vt:lpstr>
      <vt:lpstr>'Forma 12'!VAS082_F_Lengviejiautom4Apskaitosveikla1</vt:lpstr>
      <vt:lpstr>VAS082_F_Lengviejiautom4Apskaitosveikla1</vt:lpstr>
      <vt:lpstr>'Forma 12'!VAS082_F_Lengviejiautom4Geriamojovande1</vt:lpstr>
      <vt:lpstr>VAS082_F_Lengviejiautom4Geriamojovande1</vt:lpstr>
      <vt:lpstr>'Forma 12'!VAS082_F_Lengviejiautom4Geriamojovande2</vt:lpstr>
      <vt:lpstr>VAS082_F_Lengviejiautom4Geriamojovande2</vt:lpstr>
      <vt:lpstr>'Forma 12'!VAS082_F_Lengviejiautom4Geriamojovande3</vt:lpstr>
      <vt:lpstr>VAS082_F_Lengviejiautom4Geriamojovande3</vt:lpstr>
      <vt:lpstr>'Forma 12'!VAS082_F_Lengviejiautom4Isviso1</vt:lpstr>
      <vt:lpstr>VAS082_F_Lengviejiautom4Isviso1</vt:lpstr>
      <vt:lpstr>'Forma 12'!VAS082_F_Lengviejiautom4Isvisogvt1</vt:lpstr>
      <vt:lpstr>VAS082_F_Lengviejiautom4Isvisogvt1</vt:lpstr>
      <vt:lpstr>'Forma 12'!VAS082_F_Lengviejiautom4Isvisont1</vt:lpstr>
      <vt:lpstr>VAS082_F_Lengviejiautom4Isvisont1</vt:lpstr>
      <vt:lpstr>'Forma 12'!VAS082_F_Lengviejiautom4Kitareguliuoja1</vt:lpstr>
      <vt:lpstr>VAS082_F_Lengviejiautom4Kitareguliuoja1</vt:lpstr>
      <vt:lpstr>'Forma 12'!VAS082_F_Lengviejiautom4Kitosreguliuoj1</vt:lpstr>
      <vt:lpstr>VAS082_F_Lengviejiautom4Kitosreguliuoj1</vt:lpstr>
      <vt:lpstr>'Forma 12'!VAS082_F_Lengviejiautom4Kitosveiklosne1</vt:lpstr>
      <vt:lpstr>VAS082_F_Lengviejiautom4Kitosveiklosne1</vt:lpstr>
      <vt:lpstr>'Forma 12'!VAS082_F_Lengviejiautom4Nuotekudumblot1</vt:lpstr>
      <vt:lpstr>VAS082_F_Lengviejiautom4Nuotekudumblot1</vt:lpstr>
      <vt:lpstr>'Forma 12'!VAS082_F_Lengviejiautom4Nuotekusurinki1</vt:lpstr>
      <vt:lpstr>VAS082_F_Lengviejiautom4Nuotekusurinki1</vt:lpstr>
      <vt:lpstr>'Forma 12'!VAS082_F_Lengviejiautom4Nuotekuvalymas1</vt:lpstr>
      <vt:lpstr>VAS082_F_Lengviejiautom4Nuotekuvalymas1</vt:lpstr>
      <vt:lpstr>'Forma 12'!VAS082_F_Lengviejiautom4Pavirsiniunuot1</vt:lpstr>
      <vt:lpstr>VAS082_F_Lengviejiautom4Pavirsiniunuot1</vt:lpstr>
      <vt:lpstr>'Forma 12'!VAS082_F_Masinosiriranga1Apskaitosveikla1</vt:lpstr>
      <vt:lpstr>VAS082_F_Masinosiriranga1Apskaitosveikla1</vt:lpstr>
      <vt:lpstr>'Forma 12'!VAS082_F_Masinosiriranga1Geriamojovande1</vt:lpstr>
      <vt:lpstr>VAS082_F_Masinosiriranga1Geriamojovande1</vt:lpstr>
      <vt:lpstr>'Forma 12'!VAS082_F_Masinosiriranga1Geriamojovande2</vt:lpstr>
      <vt:lpstr>VAS082_F_Masinosiriranga1Geriamojovande2</vt:lpstr>
      <vt:lpstr>'Forma 12'!VAS082_F_Masinosiriranga1Geriamojovande3</vt:lpstr>
      <vt:lpstr>VAS082_F_Masinosiriranga1Geriamojovande3</vt:lpstr>
      <vt:lpstr>'Forma 12'!VAS082_F_Masinosiriranga1Isviso1</vt:lpstr>
      <vt:lpstr>VAS082_F_Masinosiriranga1Isviso1</vt:lpstr>
      <vt:lpstr>'Forma 12'!VAS082_F_Masinosiriranga1Isvisogvt1</vt:lpstr>
      <vt:lpstr>VAS082_F_Masinosiriranga1Isvisogvt1</vt:lpstr>
      <vt:lpstr>'Forma 12'!VAS082_F_Masinosiriranga1Isvisont1</vt:lpstr>
      <vt:lpstr>VAS082_F_Masinosiriranga1Isvisont1</vt:lpstr>
      <vt:lpstr>'Forma 12'!VAS082_F_Masinosiriranga1Kitareguliuoja1</vt:lpstr>
      <vt:lpstr>VAS082_F_Masinosiriranga1Kitareguliuoja1</vt:lpstr>
      <vt:lpstr>'Forma 12'!VAS082_F_Masinosiriranga1Kitosreguliuoj1</vt:lpstr>
      <vt:lpstr>VAS082_F_Masinosiriranga1Kitosreguliuoj1</vt:lpstr>
      <vt:lpstr>'Forma 12'!VAS082_F_Masinosiriranga1Kitosveiklosne1</vt:lpstr>
      <vt:lpstr>VAS082_F_Masinosiriranga1Kitosveiklosne1</vt:lpstr>
      <vt:lpstr>'Forma 12'!VAS082_F_Masinosiriranga1Nuotekudumblot1</vt:lpstr>
      <vt:lpstr>VAS082_F_Masinosiriranga1Nuotekudumblot1</vt:lpstr>
      <vt:lpstr>'Forma 12'!VAS082_F_Masinosiriranga1Nuotekusurinki1</vt:lpstr>
      <vt:lpstr>VAS082_F_Masinosiriranga1Nuotekusurinki1</vt:lpstr>
      <vt:lpstr>'Forma 12'!VAS082_F_Masinosiriranga1Nuotekuvalymas1</vt:lpstr>
      <vt:lpstr>VAS082_F_Masinosiriranga1Nuotekuvalymas1</vt:lpstr>
      <vt:lpstr>'Forma 12'!VAS082_F_Masinosiriranga1Pavirsiniunuot1</vt:lpstr>
      <vt:lpstr>VAS082_F_Masinosiriranga1Pavirsiniunuot1</vt:lpstr>
      <vt:lpstr>'Forma 12'!VAS082_F_Masinosiriranga2Apskaitosveikla1</vt:lpstr>
      <vt:lpstr>VAS082_F_Masinosiriranga2Apskaitosveikla1</vt:lpstr>
      <vt:lpstr>'Forma 12'!VAS082_F_Masinosiriranga2Geriamojovande1</vt:lpstr>
      <vt:lpstr>VAS082_F_Masinosiriranga2Geriamojovande1</vt:lpstr>
      <vt:lpstr>'Forma 12'!VAS082_F_Masinosiriranga2Geriamojovande2</vt:lpstr>
      <vt:lpstr>VAS082_F_Masinosiriranga2Geriamojovande2</vt:lpstr>
      <vt:lpstr>'Forma 12'!VAS082_F_Masinosiriranga2Geriamojovande3</vt:lpstr>
      <vt:lpstr>VAS082_F_Masinosiriranga2Geriamojovande3</vt:lpstr>
      <vt:lpstr>'Forma 12'!VAS082_F_Masinosiriranga2Isviso1</vt:lpstr>
      <vt:lpstr>VAS082_F_Masinosiriranga2Isviso1</vt:lpstr>
      <vt:lpstr>'Forma 12'!VAS082_F_Masinosiriranga2Isvisogvt1</vt:lpstr>
      <vt:lpstr>VAS082_F_Masinosiriranga2Isvisogvt1</vt:lpstr>
      <vt:lpstr>'Forma 12'!VAS082_F_Masinosiriranga2Isvisont1</vt:lpstr>
      <vt:lpstr>VAS082_F_Masinosiriranga2Isvisont1</vt:lpstr>
      <vt:lpstr>'Forma 12'!VAS082_F_Masinosiriranga2Kitareguliuoja1</vt:lpstr>
      <vt:lpstr>VAS082_F_Masinosiriranga2Kitareguliuoja1</vt:lpstr>
      <vt:lpstr>'Forma 12'!VAS082_F_Masinosiriranga2Kitosreguliuoj1</vt:lpstr>
      <vt:lpstr>VAS082_F_Masinosiriranga2Kitosreguliuoj1</vt:lpstr>
      <vt:lpstr>'Forma 12'!VAS082_F_Masinosiriranga2Kitosveiklosne1</vt:lpstr>
      <vt:lpstr>VAS082_F_Masinosiriranga2Kitosveiklosne1</vt:lpstr>
      <vt:lpstr>'Forma 12'!VAS082_F_Masinosiriranga2Nuotekudumblot1</vt:lpstr>
      <vt:lpstr>VAS082_F_Masinosiriranga2Nuotekudumblot1</vt:lpstr>
      <vt:lpstr>'Forma 12'!VAS082_F_Masinosiriranga2Nuotekusurinki1</vt:lpstr>
      <vt:lpstr>VAS082_F_Masinosiriranga2Nuotekusurinki1</vt:lpstr>
      <vt:lpstr>'Forma 12'!VAS082_F_Masinosiriranga2Nuotekuvalymas1</vt:lpstr>
      <vt:lpstr>VAS082_F_Masinosiriranga2Nuotekuvalymas1</vt:lpstr>
      <vt:lpstr>'Forma 12'!VAS082_F_Masinosiriranga2Pavirsiniunuot1</vt:lpstr>
      <vt:lpstr>VAS082_F_Masinosiriranga2Pavirsiniunuot1</vt:lpstr>
      <vt:lpstr>'Forma 12'!VAS082_F_Masinosiriranga3Apskaitosveikla1</vt:lpstr>
      <vt:lpstr>VAS082_F_Masinosiriranga3Apskaitosveikla1</vt:lpstr>
      <vt:lpstr>'Forma 12'!VAS082_F_Masinosiriranga3Geriamojovande1</vt:lpstr>
      <vt:lpstr>VAS082_F_Masinosiriranga3Geriamojovande1</vt:lpstr>
      <vt:lpstr>'Forma 12'!VAS082_F_Masinosiriranga3Geriamojovande2</vt:lpstr>
      <vt:lpstr>VAS082_F_Masinosiriranga3Geriamojovande2</vt:lpstr>
      <vt:lpstr>'Forma 12'!VAS082_F_Masinosiriranga3Geriamojovande3</vt:lpstr>
      <vt:lpstr>VAS082_F_Masinosiriranga3Geriamojovande3</vt:lpstr>
      <vt:lpstr>'Forma 12'!VAS082_F_Masinosiriranga3Isviso1</vt:lpstr>
      <vt:lpstr>VAS082_F_Masinosiriranga3Isviso1</vt:lpstr>
      <vt:lpstr>'Forma 12'!VAS082_F_Masinosiriranga3Isvisogvt1</vt:lpstr>
      <vt:lpstr>VAS082_F_Masinosiriranga3Isvisogvt1</vt:lpstr>
      <vt:lpstr>'Forma 12'!VAS082_F_Masinosiriranga3Isvisont1</vt:lpstr>
      <vt:lpstr>VAS082_F_Masinosiriranga3Isvisont1</vt:lpstr>
      <vt:lpstr>'Forma 12'!VAS082_F_Masinosiriranga3Kitareguliuoja1</vt:lpstr>
      <vt:lpstr>VAS082_F_Masinosiriranga3Kitareguliuoja1</vt:lpstr>
      <vt:lpstr>'Forma 12'!VAS082_F_Masinosiriranga3Kitosreguliuoj1</vt:lpstr>
      <vt:lpstr>VAS082_F_Masinosiriranga3Kitosreguliuoj1</vt:lpstr>
      <vt:lpstr>'Forma 12'!VAS082_F_Masinosiriranga3Kitosveiklosne1</vt:lpstr>
      <vt:lpstr>VAS082_F_Masinosiriranga3Kitosveiklosne1</vt:lpstr>
      <vt:lpstr>'Forma 12'!VAS082_F_Masinosiriranga3Nuotekudumblot1</vt:lpstr>
      <vt:lpstr>VAS082_F_Masinosiriranga3Nuotekudumblot1</vt:lpstr>
      <vt:lpstr>'Forma 12'!VAS082_F_Masinosiriranga3Nuotekusurinki1</vt:lpstr>
      <vt:lpstr>VAS082_F_Masinosiriranga3Nuotekusurinki1</vt:lpstr>
      <vt:lpstr>'Forma 12'!VAS082_F_Masinosiriranga3Nuotekuvalymas1</vt:lpstr>
      <vt:lpstr>VAS082_F_Masinosiriranga3Nuotekuvalymas1</vt:lpstr>
      <vt:lpstr>'Forma 12'!VAS082_F_Masinosiriranga3Pavirsiniunuot1</vt:lpstr>
      <vt:lpstr>VAS082_F_Masinosiriranga3Pavirsiniunuot1</vt:lpstr>
      <vt:lpstr>'Forma 12'!VAS082_F_Masinosiriranga4Apskaitosveikla1</vt:lpstr>
      <vt:lpstr>VAS082_F_Masinosiriranga4Apskaitosveikla1</vt:lpstr>
      <vt:lpstr>'Forma 12'!VAS082_F_Masinosiriranga4Geriamojovande1</vt:lpstr>
      <vt:lpstr>VAS082_F_Masinosiriranga4Geriamojovande1</vt:lpstr>
      <vt:lpstr>'Forma 12'!VAS082_F_Masinosiriranga4Geriamojovande2</vt:lpstr>
      <vt:lpstr>VAS082_F_Masinosiriranga4Geriamojovande2</vt:lpstr>
      <vt:lpstr>'Forma 12'!VAS082_F_Masinosiriranga4Geriamojovande3</vt:lpstr>
      <vt:lpstr>VAS082_F_Masinosiriranga4Geriamojovande3</vt:lpstr>
      <vt:lpstr>'Forma 12'!VAS082_F_Masinosiriranga4Isviso1</vt:lpstr>
      <vt:lpstr>VAS082_F_Masinosiriranga4Isviso1</vt:lpstr>
      <vt:lpstr>'Forma 12'!VAS082_F_Masinosiriranga4Isvisogvt1</vt:lpstr>
      <vt:lpstr>VAS082_F_Masinosiriranga4Isvisogvt1</vt:lpstr>
      <vt:lpstr>'Forma 12'!VAS082_F_Masinosiriranga4Isvisont1</vt:lpstr>
      <vt:lpstr>VAS082_F_Masinosiriranga4Isvisont1</vt:lpstr>
      <vt:lpstr>'Forma 12'!VAS082_F_Masinosiriranga4Kitareguliuoja1</vt:lpstr>
      <vt:lpstr>VAS082_F_Masinosiriranga4Kitareguliuoja1</vt:lpstr>
      <vt:lpstr>'Forma 12'!VAS082_F_Masinosiriranga4Kitosreguliuoj1</vt:lpstr>
      <vt:lpstr>VAS082_F_Masinosiriranga4Kitosreguliuoj1</vt:lpstr>
      <vt:lpstr>'Forma 12'!VAS082_F_Masinosiriranga4Kitosveiklosne1</vt:lpstr>
      <vt:lpstr>VAS082_F_Masinosiriranga4Kitosveiklosne1</vt:lpstr>
      <vt:lpstr>'Forma 12'!VAS082_F_Masinosiriranga4Nuotekudumblot1</vt:lpstr>
      <vt:lpstr>VAS082_F_Masinosiriranga4Nuotekudumblot1</vt:lpstr>
      <vt:lpstr>'Forma 12'!VAS082_F_Masinosiriranga4Nuotekusurinki1</vt:lpstr>
      <vt:lpstr>VAS082_F_Masinosiriranga4Nuotekusurinki1</vt:lpstr>
      <vt:lpstr>'Forma 12'!VAS082_F_Masinosiriranga4Nuotekuvalymas1</vt:lpstr>
      <vt:lpstr>VAS082_F_Masinosiriranga4Nuotekuvalymas1</vt:lpstr>
      <vt:lpstr>'Forma 12'!VAS082_F_Masinosiriranga4Pavirsiniunuot1</vt:lpstr>
      <vt:lpstr>VAS082_F_Masinosiriranga4Pavirsiniunuot1</vt:lpstr>
      <vt:lpstr>'Forma 12'!VAS082_F_Nematerialusis1Apskaitosveikla1</vt:lpstr>
      <vt:lpstr>VAS082_F_Nematerialusis1Apskaitosveikla1</vt:lpstr>
      <vt:lpstr>'Forma 12'!VAS082_F_Nematerialusis1Geriamojovande1</vt:lpstr>
      <vt:lpstr>VAS082_F_Nematerialusis1Geriamojovande1</vt:lpstr>
      <vt:lpstr>'Forma 12'!VAS082_F_Nematerialusis1Geriamojovande2</vt:lpstr>
      <vt:lpstr>VAS082_F_Nematerialusis1Geriamojovande2</vt:lpstr>
      <vt:lpstr>'Forma 12'!VAS082_F_Nematerialusis1Geriamojovande3</vt:lpstr>
      <vt:lpstr>VAS082_F_Nematerialusis1Geriamojovande3</vt:lpstr>
      <vt:lpstr>'Forma 12'!VAS082_F_Nematerialusis1Isviso1</vt:lpstr>
      <vt:lpstr>VAS082_F_Nematerialusis1Isviso1</vt:lpstr>
      <vt:lpstr>'Forma 12'!VAS082_F_Nematerialusis1Isvisogvt1</vt:lpstr>
      <vt:lpstr>VAS082_F_Nematerialusis1Isvisogvt1</vt:lpstr>
      <vt:lpstr>'Forma 12'!VAS082_F_Nematerialusis1Isvisont1</vt:lpstr>
      <vt:lpstr>VAS082_F_Nematerialusis1Isvisont1</vt:lpstr>
      <vt:lpstr>'Forma 12'!VAS082_F_Nematerialusis1Kitareguliuoja1</vt:lpstr>
      <vt:lpstr>VAS082_F_Nematerialusis1Kitareguliuoja1</vt:lpstr>
      <vt:lpstr>'Forma 12'!VAS082_F_Nematerialusis1Kitosreguliuoj1</vt:lpstr>
      <vt:lpstr>VAS082_F_Nematerialusis1Kitosreguliuoj1</vt:lpstr>
      <vt:lpstr>'Forma 12'!VAS082_F_Nematerialusis1Kitosveiklosne1</vt:lpstr>
      <vt:lpstr>VAS082_F_Nematerialusis1Kitosveiklosne1</vt:lpstr>
      <vt:lpstr>'Forma 12'!VAS082_F_Nematerialusis1Nuotekudumblot1</vt:lpstr>
      <vt:lpstr>VAS082_F_Nematerialusis1Nuotekudumblot1</vt:lpstr>
      <vt:lpstr>'Forma 12'!VAS082_F_Nematerialusis1Nuotekusurinki1</vt:lpstr>
      <vt:lpstr>VAS082_F_Nematerialusis1Nuotekusurinki1</vt:lpstr>
      <vt:lpstr>'Forma 12'!VAS082_F_Nematerialusis1Nuotekuvalymas1</vt:lpstr>
      <vt:lpstr>VAS082_F_Nematerialusis1Nuotekuvalymas1</vt:lpstr>
      <vt:lpstr>'Forma 12'!VAS082_F_Nematerialusis1Pavirsiniunuot1</vt:lpstr>
      <vt:lpstr>VAS082_F_Nematerialusis1Pavirsiniunuot1</vt:lpstr>
      <vt:lpstr>'Forma 12'!VAS082_F_Nematerialusis2Apskaitosveikla1</vt:lpstr>
      <vt:lpstr>VAS082_F_Nematerialusis2Apskaitosveikla1</vt:lpstr>
      <vt:lpstr>'Forma 12'!VAS082_F_Nematerialusis2Geriamojovande1</vt:lpstr>
      <vt:lpstr>VAS082_F_Nematerialusis2Geriamojovande1</vt:lpstr>
      <vt:lpstr>'Forma 12'!VAS082_F_Nematerialusis2Geriamojovande2</vt:lpstr>
      <vt:lpstr>VAS082_F_Nematerialusis2Geriamojovande2</vt:lpstr>
      <vt:lpstr>'Forma 12'!VAS082_F_Nematerialusis2Geriamojovande3</vt:lpstr>
      <vt:lpstr>VAS082_F_Nematerialusis2Geriamojovande3</vt:lpstr>
      <vt:lpstr>'Forma 12'!VAS082_F_Nematerialusis2Isviso1</vt:lpstr>
      <vt:lpstr>VAS082_F_Nematerialusis2Isviso1</vt:lpstr>
      <vt:lpstr>'Forma 12'!VAS082_F_Nematerialusis2Isvisogvt1</vt:lpstr>
      <vt:lpstr>VAS082_F_Nematerialusis2Isvisogvt1</vt:lpstr>
      <vt:lpstr>'Forma 12'!VAS082_F_Nematerialusis2Isvisont1</vt:lpstr>
      <vt:lpstr>VAS082_F_Nematerialusis2Isvisont1</vt:lpstr>
      <vt:lpstr>'Forma 12'!VAS082_F_Nematerialusis2Kitareguliuoja1</vt:lpstr>
      <vt:lpstr>VAS082_F_Nematerialusis2Kitareguliuoja1</vt:lpstr>
      <vt:lpstr>'Forma 12'!VAS082_F_Nematerialusis2Kitosreguliuoj1</vt:lpstr>
      <vt:lpstr>VAS082_F_Nematerialusis2Kitosreguliuoj1</vt:lpstr>
      <vt:lpstr>'Forma 12'!VAS082_F_Nematerialusis2Kitosveiklosne1</vt:lpstr>
      <vt:lpstr>VAS082_F_Nematerialusis2Kitosveiklosne1</vt:lpstr>
      <vt:lpstr>'Forma 12'!VAS082_F_Nematerialusis2Nuotekudumblot1</vt:lpstr>
      <vt:lpstr>VAS082_F_Nematerialusis2Nuotekudumblot1</vt:lpstr>
      <vt:lpstr>'Forma 12'!VAS082_F_Nematerialusis2Nuotekusurinki1</vt:lpstr>
      <vt:lpstr>VAS082_F_Nematerialusis2Nuotekusurinki1</vt:lpstr>
      <vt:lpstr>'Forma 12'!VAS082_F_Nematerialusis2Nuotekuvalymas1</vt:lpstr>
      <vt:lpstr>VAS082_F_Nematerialusis2Nuotekuvalymas1</vt:lpstr>
      <vt:lpstr>'Forma 12'!VAS082_F_Nematerialusis2Pavirsiniunuot1</vt:lpstr>
      <vt:lpstr>VAS082_F_Nematerialusis2Pavirsiniunuot1</vt:lpstr>
      <vt:lpstr>'Forma 12'!VAS082_F_Nematerialusis3Apskaitosveikla1</vt:lpstr>
      <vt:lpstr>VAS082_F_Nematerialusis3Apskaitosveikla1</vt:lpstr>
      <vt:lpstr>'Forma 12'!VAS082_F_Nematerialusis3Geriamojovande1</vt:lpstr>
      <vt:lpstr>VAS082_F_Nematerialusis3Geriamojovande1</vt:lpstr>
      <vt:lpstr>'Forma 12'!VAS082_F_Nematerialusis3Geriamojovande2</vt:lpstr>
      <vt:lpstr>VAS082_F_Nematerialusis3Geriamojovande2</vt:lpstr>
      <vt:lpstr>'Forma 12'!VAS082_F_Nematerialusis3Geriamojovande3</vt:lpstr>
      <vt:lpstr>VAS082_F_Nematerialusis3Geriamojovande3</vt:lpstr>
      <vt:lpstr>'Forma 12'!VAS082_F_Nematerialusis3Isviso1</vt:lpstr>
      <vt:lpstr>VAS082_F_Nematerialusis3Isviso1</vt:lpstr>
      <vt:lpstr>'Forma 12'!VAS082_F_Nematerialusis3Isvisogvt1</vt:lpstr>
      <vt:lpstr>VAS082_F_Nematerialusis3Isvisogvt1</vt:lpstr>
      <vt:lpstr>'Forma 12'!VAS082_F_Nematerialusis3Isvisont1</vt:lpstr>
      <vt:lpstr>VAS082_F_Nematerialusis3Isvisont1</vt:lpstr>
      <vt:lpstr>'Forma 12'!VAS082_F_Nematerialusis3Kitareguliuoja1</vt:lpstr>
      <vt:lpstr>VAS082_F_Nematerialusis3Kitareguliuoja1</vt:lpstr>
      <vt:lpstr>'Forma 12'!VAS082_F_Nematerialusis3Kitosreguliuoj1</vt:lpstr>
      <vt:lpstr>VAS082_F_Nematerialusis3Kitosreguliuoj1</vt:lpstr>
      <vt:lpstr>'Forma 12'!VAS082_F_Nematerialusis3Kitosveiklosne1</vt:lpstr>
      <vt:lpstr>VAS082_F_Nematerialusis3Kitosveiklosne1</vt:lpstr>
      <vt:lpstr>'Forma 12'!VAS082_F_Nematerialusis3Nuotekudumblot1</vt:lpstr>
      <vt:lpstr>VAS082_F_Nematerialusis3Nuotekudumblot1</vt:lpstr>
      <vt:lpstr>'Forma 12'!VAS082_F_Nematerialusis3Nuotekusurinki1</vt:lpstr>
      <vt:lpstr>VAS082_F_Nematerialusis3Nuotekusurinki1</vt:lpstr>
      <vt:lpstr>'Forma 12'!VAS082_F_Nematerialusis3Nuotekuvalymas1</vt:lpstr>
      <vt:lpstr>VAS082_F_Nematerialusis3Nuotekuvalymas1</vt:lpstr>
      <vt:lpstr>'Forma 12'!VAS082_F_Nematerialusis3Pavirsiniunuot1</vt:lpstr>
      <vt:lpstr>VAS082_F_Nematerialusis3Pavirsiniunuot1</vt:lpstr>
      <vt:lpstr>'Forma 12'!VAS082_F_Nematerialusis4Apskaitosveikla1</vt:lpstr>
      <vt:lpstr>VAS082_F_Nematerialusis4Apskaitosveikla1</vt:lpstr>
      <vt:lpstr>'Forma 12'!VAS082_F_Nematerialusis4Geriamojovande1</vt:lpstr>
      <vt:lpstr>VAS082_F_Nematerialusis4Geriamojovande1</vt:lpstr>
      <vt:lpstr>'Forma 12'!VAS082_F_Nematerialusis4Geriamojovande2</vt:lpstr>
      <vt:lpstr>VAS082_F_Nematerialusis4Geriamojovande2</vt:lpstr>
      <vt:lpstr>'Forma 12'!VAS082_F_Nematerialusis4Geriamojovande3</vt:lpstr>
      <vt:lpstr>VAS082_F_Nematerialusis4Geriamojovande3</vt:lpstr>
      <vt:lpstr>'Forma 12'!VAS082_F_Nematerialusis4Isviso1</vt:lpstr>
      <vt:lpstr>VAS082_F_Nematerialusis4Isviso1</vt:lpstr>
      <vt:lpstr>'Forma 12'!VAS082_F_Nematerialusis4Isvisogvt1</vt:lpstr>
      <vt:lpstr>VAS082_F_Nematerialusis4Isvisogvt1</vt:lpstr>
      <vt:lpstr>'Forma 12'!VAS082_F_Nematerialusis4Isvisont1</vt:lpstr>
      <vt:lpstr>VAS082_F_Nematerialusis4Isvisont1</vt:lpstr>
      <vt:lpstr>'Forma 12'!VAS082_F_Nematerialusis4Kitareguliuoja1</vt:lpstr>
      <vt:lpstr>VAS082_F_Nematerialusis4Kitareguliuoja1</vt:lpstr>
      <vt:lpstr>'Forma 12'!VAS082_F_Nematerialusis4Kitosreguliuoj1</vt:lpstr>
      <vt:lpstr>VAS082_F_Nematerialusis4Kitosreguliuoj1</vt:lpstr>
      <vt:lpstr>'Forma 12'!VAS082_F_Nematerialusis4Kitosveiklosne1</vt:lpstr>
      <vt:lpstr>VAS082_F_Nematerialusis4Kitosveiklosne1</vt:lpstr>
      <vt:lpstr>'Forma 12'!VAS082_F_Nematerialusis4Nuotekudumblot1</vt:lpstr>
      <vt:lpstr>VAS082_F_Nematerialusis4Nuotekudumblot1</vt:lpstr>
      <vt:lpstr>'Forma 12'!VAS082_F_Nematerialusis4Nuotekusurinki1</vt:lpstr>
      <vt:lpstr>VAS082_F_Nematerialusis4Nuotekusurinki1</vt:lpstr>
      <vt:lpstr>'Forma 12'!VAS082_F_Nematerialusis4Nuotekuvalymas1</vt:lpstr>
      <vt:lpstr>VAS082_F_Nematerialusis4Nuotekuvalymas1</vt:lpstr>
      <vt:lpstr>'Forma 12'!VAS082_F_Nematerialusis4Pavirsiniunuot1</vt:lpstr>
      <vt:lpstr>VAS082_F_Nematerialusis4Pavirsiniunuot1</vt:lpstr>
      <vt:lpstr>'Forma 12'!VAS082_F_Netiesiogiaipa1Apskaitosveikla1</vt:lpstr>
      <vt:lpstr>VAS082_F_Netiesiogiaipa1Apskaitosveikla1</vt:lpstr>
      <vt:lpstr>'Forma 12'!VAS082_F_Netiesiogiaipa1Geriamojovande1</vt:lpstr>
      <vt:lpstr>VAS082_F_Netiesiogiaipa1Geriamojovande1</vt:lpstr>
      <vt:lpstr>'Forma 12'!VAS082_F_Netiesiogiaipa1Geriamojovande2</vt:lpstr>
      <vt:lpstr>VAS082_F_Netiesiogiaipa1Geriamojovande2</vt:lpstr>
      <vt:lpstr>'Forma 12'!VAS082_F_Netiesiogiaipa1Geriamojovande3</vt:lpstr>
      <vt:lpstr>VAS082_F_Netiesiogiaipa1Geriamojovande3</vt:lpstr>
      <vt:lpstr>'Forma 12'!VAS082_F_Netiesiogiaipa1Isviso1</vt:lpstr>
      <vt:lpstr>VAS082_F_Netiesiogiaipa1Isviso1</vt:lpstr>
      <vt:lpstr>'Forma 12'!VAS082_F_Netiesiogiaipa1Isvisogvt1</vt:lpstr>
      <vt:lpstr>VAS082_F_Netiesiogiaipa1Isvisogvt1</vt:lpstr>
      <vt:lpstr>'Forma 12'!VAS082_F_Netiesiogiaipa1Isvisont1</vt:lpstr>
      <vt:lpstr>VAS082_F_Netiesiogiaipa1Isvisont1</vt:lpstr>
      <vt:lpstr>'Forma 12'!VAS082_F_Netiesiogiaipa1Kitareguliuoja1</vt:lpstr>
      <vt:lpstr>VAS082_F_Netiesiogiaipa1Kitareguliuoja1</vt:lpstr>
      <vt:lpstr>'Forma 12'!VAS082_F_Netiesiogiaipa1Kitosreguliuoj1</vt:lpstr>
      <vt:lpstr>VAS082_F_Netiesiogiaipa1Kitosreguliuoj1</vt:lpstr>
      <vt:lpstr>'Forma 12'!VAS082_F_Netiesiogiaipa1Kitosveiklosne1</vt:lpstr>
      <vt:lpstr>VAS082_F_Netiesiogiaipa1Kitosveiklosne1</vt:lpstr>
      <vt:lpstr>'Forma 12'!VAS082_F_Netiesiogiaipa1Nuotekudumblot1</vt:lpstr>
      <vt:lpstr>VAS082_F_Netiesiogiaipa1Nuotekudumblot1</vt:lpstr>
      <vt:lpstr>'Forma 12'!VAS082_F_Netiesiogiaipa1Nuotekusurinki1</vt:lpstr>
      <vt:lpstr>VAS082_F_Netiesiogiaipa1Nuotekusurinki1</vt:lpstr>
      <vt:lpstr>'Forma 12'!VAS082_F_Netiesiogiaipa1Nuotekuvalymas1</vt:lpstr>
      <vt:lpstr>VAS082_F_Netiesiogiaipa1Nuotekuvalymas1</vt:lpstr>
      <vt:lpstr>'Forma 12'!VAS082_F_Netiesiogiaipa1Pavirsiniunuot1</vt:lpstr>
      <vt:lpstr>VAS082_F_Netiesiogiaipa1Pavirsiniunuot1</vt:lpstr>
      <vt:lpstr>'Forma 12'!VAS082_F_Nuotekuirdumbl1Apskaitosveikla1</vt:lpstr>
      <vt:lpstr>VAS082_F_Nuotekuirdumbl1Apskaitosveikla1</vt:lpstr>
      <vt:lpstr>'Forma 12'!VAS082_F_Nuotekuirdumbl1Geriamojovande1</vt:lpstr>
      <vt:lpstr>VAS082_F_Nuotekuirdumbl1Geriamojovande1</vt:lpstr>
      <vt:lpstr>'Forma 12'!VAS082_F_Nuotekuirdumbl1Geriamojovande2</vt:lpstr>
      <vt:lpstr>VAS082_F_Nuotekuirdumbl1Geriamojovande2</vt:lpstr>
      <vt:lpstr>'Forma 12'!VAS082_F_Nuotekuirdumbl1Geriamojovande3</vt:lpstr>
      <vt:lpstr>VAS082_F_Nuotekuirdumbl1Geriamojovande3</vt:lpstr>
      <vt:lpstr>'Forma 12'!VAS082_F_Nuotekuirdumbl1Isviso1</vt:lpstr>
      <vt:lpstr>VAS082_F_Nuotekuirdumbl1Isviso1</vt:lpstr>
      <vt:lpstr>'Forma 12'!VAS082_F_Nuotekuirdumbl1Isvisogvt1</vt:lpstr>
      <vt:lpstr>VAS082_F_Nuotekuirdumbl1Isvisogvt1</vt:lpstr>
      <vt:lpstr>'Forma 12'!VAS082_F_Nuotekuirdumbl1Isvisont1</vt:lpstr>
      <vt:lpstr>VAS082_F_Nuotekuirdumbl1Isvisont1</vt:lpstr>
      <vt:lpstr>'Forma 12'!VAS082_F_Nuotekuirdumbl1Kitareguliuoja1</vt:lpstr>
      <vt:lpstr>VAS082_F_Nuotekuirdumbl1Kitareguliuoja1</vt:lpstr>
      <vt:lpstr>'Forma 12'!VAS082_F_Nuotekuirdumbl1Kitosreguliuoj1</vt:lpstr>
      <vt:lpstr>VAS082_F_Nuotekuirdumbl1Kitosreguliuoj1</vt:lpstr>
      <vt:lpstr>'Forma 12'!VAS082_F_Nuotekuirdumbl1Kitosveiklosne1</vt:lpstr>
      <vt:lpstr>VAS082_F_Nuotekuirdumbl1Kitosveiklosne1</vt:lpstr>
      <vt:lpstr>'Forma 12'!VAS082_F_Nuotekuirdumbl1Nuotekudumblot1</vt:lpstr>
      <vt:lpstr>VAS082_F_Nuotekuirdumbl1Nuotekudumblot1</vt:lpstr>
      <vt:lpstr>'Forma 12'!VAS082_F_Nuotekuirdumbl1Nuotekusurinki1</vt:lpstr>
      <vt:lpstr>VAS082_F_Nuotekuirdumbl1Nuotekusurinki1</vt:lpstr>
      <vt:lpstr>'Forma 12'!VAS082_F_Nuotekuirdumbl1Nuotekuvalymas1</vt:lpstr>
      <vt:lpstr>VAS082_F_Nuotekuirdumbl1Nuotekuvalymas1</vt:lpstr>
      <vt:lpstr>'Forma 12'!VAS082_F_Nuotekuirdumbl1Pavirsiniunuot1</vt:lpstr>
      <vt:lpstr>VAS082_F_Nuotekuirdumbl1Pavirsiniunuot1</vt:lpstr>
      <vt:lpstr>'Forma 12'!VAS082_F_Nuotekuirdumbl2Apskaitosveikla1</vt:lpstr>
      <vt:lpstr>VAS082_F_Nuotekuirdumbl2Apskaitosveikla1</vt:lpstr>
      <vt:lpstr>'Forma 12'!VAS082_F_Nuotekuirdumbl2Geriamojovande1</vt:lpstr>
      <vt:lpstr>VAS082_F_Nuotekuirdumbl2Geriamojovande1</vt:lpstr>
      <vt:lpstr>'Forma 12'!VAS082_F_Nuotekuirdumbl2Geriamojovande2</vt:lpstr>
      <vt:lpstr>VAS082_F_Nuotekuirdumbl2Geriamojovande2</vt:lpstr>
      <vt:lpstr>'Forma 12'!VAS082_F_Nuotekuirdumbl2Geriamojovande3</vt:lpstr>
      <vt:lpstr>VAS082_F_Nuotekuirdumbl2Geriamojovande3</vt:lpstr>
      <vt:lpstr>'Forma 12'!VAS082_F_Nuotekuirdumbl2Isviso1</vt:lpstr>
      <vt:lpstr>VAS082_F_Nuotekuirdumbl2Isviso1</vt:lpstr>
      <vt:lpstr>'Forma 12'!VAS082_F_Nuotekuirdumbl2Isvisogvt1</vt:lpstr>
      <vt:lpstr>VAS082_F_Nuotekuirdumbl2Isvisogvt1</vt:lpstr>
      <vt:lpstr>'Forma 12'!VAS082_F_Nuotekuirdumbl2Isvisont1</vt:lpstr>
      <vt:lpstr>VAS082_F_Nuotekuirdumbl2Isvisont1</vt:lpstr>
      <vt:lpstr>'Forma 12'!VAS082_F_Nuotekuirdumbl2Kitareguliuoja1</vt:lpstr>
      <vt:lpstr>VAS082_F_Nuotekuirdumbl2Kitareguliuoja1</vt:lpstr>
      <vt:lpstr>'Forma 12'!VAS082_F_Nuotekuirdumbl2Kitosreguliuoj1</vt:lpstr>
      <vt:lpstr>VAS082_F_Nuotekuirdumbl2Kitosreguliuoj1</vt:lpstr>
      <vt:lpstr>'Forma 12'!VAS082_F_Nuotekuirdumbl2Kitosveiklosne1</vt:lpstr>
      <vt:lpstr>VAS082_F_Nuotekuirdumbl2Kitosveiklosne1</vt:lpstr>
      <vt:lpstr>'Forma 12'!VAS082_F_Nuotekuirdumbl2Nuotekudumblot1</vt:lpstr>
      <vt:lpstr>VAS082_F_Nuotekuirdumbl2Nuotekudumblot1</vt:lpstr>
      <vt:lpstr>'Forma 12'!VAS082_F_Nuotekuirdumbl2Nuotekusurinki1</vt:lpstr>
      <vt:lpstr>VAS082_F_Nuotekuirdumbl2Nuotekusurinki1</vt:lpstr>
      <vt:lpstr>'Forma 12'!VAS082_F_Nuotekuirdumbl2Nuotekuvalymas1</vt:lpstr>
      <vt:lpstr>VAS082_F_Nuotekuirdumbl2Nuotekuvalymas1</vt:lpstr>
      <vt:lpstr>'Forma 12'!VAS082_F_Nuotekuirdumbl2Pavirsiniunuot1</vt:lpstr>
      <vt:lpstr>VAS082_F_Nuotekuirdumbl2Pavirsiniunuot1</vt:lpstr>
      <vt:lpstr>'Forma 12'!VAS082_F_Nuotekuirdumbl3Apskaitosveikla1</vt:lpstr>
      <vt:lpstr>VAS082_F_Nuotekuirdumbl3Apskaitosveikla1</vt:lpstr>
      <vt:lpstr>'Forma 12'!VAS082_F_Nuotekuirdumbl3Geriamojovande1</vt:lpstr>
      <vt:lpstr>VAS082_F_Nuotekuirdumbl3Geriamojovande1</vt:lpstr>
      <vt:lpstr>'Forma 12'!VAS082_F_Nuotekuirdumbl3Geriamojovande2</vt:lpstr>
      <vt:lpstr>VAS082_F_Nuotekuirdumbl3Geriamojovande2</vt:lpstr>
      <vt:lpstr>'Forma 12'!VAS082_F_Nuotekuirdumbl3Geriamojovande3</vt:lpstr>
      <vt:lpstr>VAS082_F_Nuotekuirdumbl3Geriamojovande3</vt:lpstr>
      <vt:lpstr>'Forma 12'!VAS082_F_Nuotekuirdumbl3Isviso1</vt:lpstr>
      <vt:lpstr>VAS082_F_Nuotekuirdumbl3Isviso1</vt:lpstr>
      <vt:lpstr>'Forma 12'!VAS082_F_Nuotekuirdumbl3Isvisogvt1</vt:lpstr>
      <vt:lpstr>VAS082_F_Nuotekuirdumbl3Isvisogvt1</vt:lpstr>
      <vt:lpstr>'Forma 12'!VAS082_F_Nuotekuirdumbl3Isvisont1</vt:lpstr>
      <vt:lpstr>VAS082_F_Nuotekuirdumbl3Isvisont1</vt:lpstr>
      <vt:lpstr>'Forma 12'!VAS082_F_Nuotekuirdumbl3Kitareguliuoja1</vt:lpstr>
      <vt:lpstr>VAS082_F_Nuotekuirdumbl3Kitareguliuoja1</vt:lpstr>
      <vt:lpstr>'Forma 12'!VAS082_F_Nuotekuirdumbl3Kitosreguliuoj1</vt:lpstr>
      <vt:lpstr>VAS082_F_Nuotekuirdumbl3Kitosreguliuoj1</vt:lpstr>
      <vt:lpstr>'Forma 12'!VAS082_F_Nuotekuirdumbl3Kitosveiklosne1</vt:lpstr>
      <vt:lpstr>VAS082_F_Nuotekuirdumbl3Kitosveiklosne1</vt:lpstr>
      <vt:lpstr>'Forma 12'!VAS082_F_Nuotekuirdumbl3Nuotekudumblot1</vt:lpstr>
      <vt:lpstr>VAS082_F_Nuotekuirdumbl3Nuotekudumblot1</vt:lpstr>
      <vt:lpstr>'Forma 12'!VAS082_F_Nuotekuirdumbl3Nuotekusurinki1</vt:lpstr>
      <vt:lpstr>VAS082_F_Nuotekuirdumbl3Nuotekusurinki1</vt:lpstr>
      <vt:lpstr>'Forma 12'!VAS082_F_Nuotekuirdumbl3Nuotekuvalymas1</vt:lpstr>
      <vt:lpstr>VAS082_F_Nuotekuirdumbl3Nuotekuvalymas1</vt:lpstr>
      <vt:lpstr>'Forma 12'!VAS082_F_Nuotekuirdumbl3Pavirsiniunuot1</vt:lpstr>
      <vt:lpstr>VAS082_F_Nuotekuirdumbl3Pavirsiniunuot1</vt:lpstr>
      <vt:lpstr>'Forma 12'!VAS082_F_Paskirstomasil1Apskaitosveikla1</vt:lpstr>
      <vt:lpstr>VAS082_F_Paskirstomasil1Apskaitosveikla1</vt:lpstr>
      <vt:lpstr>'Forma 12'!VAS082_F_Paskirstomasil1Geriamojovande1</vt:lpstr>
      <vt:lpstr>VAS082_F_Paskirstomasil1Geriamojovande1</vt:lpstr>
      <vt:lpstr>'Forma 12'!VAS082_F_Paskirstomasil1Geriamojovande2</vt:lpstr>
      <vt:lpstr>VAS082_F_Paskirstomasil1Geriamojovande2</vt:lpstr>
      <vt:lpstr>'Forma 12'!VAS082_F_Paskirstomasil1Geriamojovande3</vt:lpstr>
      <vt:lpstr>VAS082_F_Paskirstomasil1Geriamojovande3</vt:lpstr>
      <vt:lpstr>'Forma 12'!VAS082_F_Paskirstomasil1Isviso1</vt:lpstr>
      <vt:lpstr>VAS082_F_Paskirstomasil1Isviso1</vt:lpstr>
      <vt:lpstr>'Forma 12'!VAS082_F_Paskirstomasil1Isvisogvt1</vt:lpstr>
      <vt:lpstr>VAS082_F_Paskirstomasil1Isvisogvt1</vt:lpstr>
      <vt:lpstr>'Forma 12'!VAS082_F_Paskirstomasil1Isvisont1</vt:lpstr>
      <vt:lpstr>VAS082_F_Paskirstomasil1Isvisont1</vt:lpstr>
      <vt:lpstr>'Forma 12'!VAS082_F_Paskirstomasil1Kitareguliuoja1</vt:lpstr>
      <vt:lpstr>VAS082_F_Paskirstomasil1Kitareguliuoja1</vt:lpstr>
      <vt:lpstr>'Forma 12'!VAS082_F_Paskirstomasil1Kitosreguliuoj1</vt:lpstr>
      <vt:lpstr>VAS082_F_Paskirstomasil1Kitosreguliuoj1</vt:lpstr>
      <vt:lpstr>'Forma 12'!VAS082_F_Paskirstomasil1Kitosveiklosne1</vt:lpstr>
      <vt:lpstr>VAS082_F_Paskirstomasil1Kitosveiklosne1</vt:lpstr>
      <vt:lpstr>'Forma 12'!VAS082_F_Paskirstomasil1Nuotekudumblot1</vt:lpstr>
      <vt:lpstr>VAS082_F_Paskirstomasil1Nuotekudumblot1</vt:lpstr>
      <vt:lpstr>'Forma 12'!VAS082_F_Paskirstomasil1Nuotekusurinki1</vt:lpstr>
      <vt:lpstr>VAS082_F_Paskirstomasil1Nuotekusurinki1</vt:lpstr>
      <vt:lpstr>'Forma 12'!VAS082_F_Paskirstomasil1Nuotekuvalymas1</vt:lpstr>
      <vt:lpstr>VAS082_F_Paskirstomasil1Nuotekuvalymas1</vt:lpstr>
      <vt:lpstr>'Forma 12'!VAS082_F_Paskirstomasil1Pavirsiniunuot1</vt:lpstr>
      <vt:lpstr>VAS082_F_Paskirstomasil1Pavirsiniunuot1</vt:lpstr>
      <vt:lpstr>'Forma 12'!VAS082_F_Pastataiadmini1Apskaitosveikla1</vt:lpstr>
      <vt:lpstr>VAS082_F_Pastataiadmini1Apskaitosveikla1</vt:lpstr>
      <vt:lpstr>'Forma 12'!VAS082_F_Pastataiadmini1Geriamojovande1</vt:lpstr>
      <vt:lpstr>VAS082_F_Pastataiadmini1Geriamojovande1</vt:lpstr>
      <vt:lpstr>'Forma 12'!VAS082_F_Pastataiadmini1Geriamojovande2</vt:lpstr>
      <vt:lpstr>VAS082_F_Pastataiadmini1Geriamojovande2</vt:lpstr>
      <vt:lpstr>'Forma 12'!VAS082_F_Pastataiadmini1Geriamojovande3</vt:lpstr>
      <vt:lpstr>VAS082_F_Pastataiadmini1Geriamojovande3</vt:lpstr>
      <vt:lpstr>'Forma 12'!VAS082_F_Pastataiadmini1Isviso1</vt:lpstr>
      <vt:lpstr>VAS082_F_Pastataiadmini1Isviso1</vt:lpstr>
      <vt:lpstr>'Forma 12'!VAS082_F_Pastataiadmini1Isvisogvt1</vt:lpstr>
      <vt:lpstr>VAS082_F_Pastataiadmini1Isvisogvt1</vt:lpstr>
      <vt:lpstr>'Forma 12'!VAS082_F_Pastataiadmini1Isvisont1</vt:lpstr>
      <vt:lpstr>VAS082_F_Pastataiadmini1Isvisont1</vt:lpstr>
      <vt:lpstr>'Forma 12'!VAS082_F_Pastataiadmini1Kitareguliuoja1</vt:lpstr>
      <vt:lpstr>VAS082_F_Pastataiadmini1Kitareguliuoja1</vt:lpstr>
      <vt:lpstr>'Forma 12'!VAS082_F_Pastataiadmini1Kitosreguliuoj1</vt:lpstr>
      <vt:lpstr>VAS082_F_Pastataiadmini1Kitosreguliuoj1</vt:lpstr>
      <vt:lpstr>'Forma 12'!VAS082_F_Pastataiadmini1Kitosveiklosne1</vt:lpstr>
      <vt:lpstr>VAS082_F_Pastataiadmini1Kitosveiklosne1</vt:lpstr>
      <vt:lpstr>'Forma 12'!VAS082_F_Pastataiadmini1Nuotekudumblot1</vt:lpstr>
      <vt:lpstr>VAS082_F_Pastataiadmini1Nuotekudumblot1</vt:lpstr>
      <vt:lpstr>'Forma 12'!VAS082_F_Pastataiadmini1Nuotekusurinki1</vt:lpstr>
      <vt:lpstr>VAS082_F_Pastataiadmini1Nuotekusurinki1</vt:lpstr>
      <vt:lpstr>'Forma 12'!VAS082_F_Pastataiadmini1Nuotekuvalymas1</vt:lpstr>
      <vt:lpstr>VAS082_F_Pastataiadmini1Nuotekuvalymas1</vt:lpstr>
      <vt:lpstr>'Forma 12'!VAS082_F_Pastataiadmini1Pavirsiniunuot1</vt:lpstr>
      <vt:lpstr>VAS082_F_Pastataiadmini1Pavirsiniunuot1</vt:lpstr>
      <vt:lpstr>'Forma 12'!VAS082_F_Pastataiadmini2Apskaitosveikla1</vt:lpstr>
      <vt:lpstr>VAS082_F_Pastataiadmini2Apskaitosveikla1</vt:lpstr>
      <vt:lpstr>'Forma 12'!VAS082_F_Pastataiadmini2Geriamojovande1</vt:lpstr>
      <vt:lpstr>VAS082_F_Pastataiadmini2Geriamojovande1</vt:lpstr>
      <vt:lpstr>'Forma 12'!VAS082_F_Pastataiadmini2Geriamojovande2</vt:lpstr>
      <vt:lpstr>VAS082_F_Pastataiadmini2Geriamojovande2</vt:lpstr>
      <vt:lpstr>'Forma 12'!VAS082_F_Pastataiadmini2Geriamojovande3</vt:lpstr>
      <vt:lpstr>VAS082_F_Pastataiadmini2Geriamojovande3</vt:lpstr>
      <vt:lpstr>'Forma 12'!VAS082_F_Pastataiadmini2Isviso1</vt:lpstr>
      <vt:lpstr>VAS082_F_Pastataiadmini2Isviso1</vt:lpstr>
      <vt:lpstr>'Forma 12'!VAS082_F_Pastataiadmini2Isvisogvt1</vt:lpstr>
      <vt:lpstr>VAS082_F_Pastataiadmini2Isvisogvt1</vt:lpstr>
      <vt:lpstr>'Forma 12'!VAS082_F_Pastataiadmini2Isvisont1</vt:lpstr>
      <vt:lpstr>VAS082_F_Pastataiadmini2Isvisont1</vt:lpstr>
      <vt:lpstr>'Forma 12'!VAS082_F_Pastataiadmini2Kitareguliuoja1</vt:lpstr>
      <vt:lpstr>VAS082_F_Pastataiadmini2Kitareguliuoja1</vt:lpstr>
      <vt:lpstr>'Forma 12'!VAS082_F_Pastataiadmini2Kitosreguliuoj1</vt:lpstr>
      <vt:lpstr>VAS082_F_Pastataiadmini2Kitosreguliuoj1</vt:lpstr>
      <vt:lpstr>'Forma 12'!VAS082_F_Pastataiadmini2Kitosveiklosne1</vt:lpstr>
      <vt:lpstr>VAS082_F_Pastataiadmini2Kitosveiklosne1</vt:lpstr>
      <vt:lpstr>'Forma 12'!VAS082_F_Pastataiadmini2Nuotekudumblot1</vt:lpstr>
      <vt:lpstr>VAS082_F_Pastataiadmini2Nuotekudumblot1</vt:lpstr>
      <vt:lpstr>'Forma 12'!VAS082_F_Pastataiadmini2Nuotekusurinki1</vt:lpstr>
      <vt:lpstr>VAS082_F_Pastataiadmini2Nuotekusurinki1</vt:lpstr>
      <vt:lpstr>'Forma 12'!VAS082_F_Pastataiadmini2Nuotekuvalymas1</vt:lpstr>
      <vt:lpstr>VAS082_F_Pastataiadmini2Nuotekuvalymas1</vt:lpstr>
      <vt:lpstr>'Forma 12'!VAS082_F_Pastataiadmini2Pavirsiniunuot1</vt:lpstr>
      <vt:lpstr>VAS082_F_Pastataiadmini2Pavirsiniunuot1</vt:lpstr>
      <vt:lpstr>'Forma 12'!VAS082_F_Pastataiadmini3Apskaitosveikla1</vt:lpstr>
      <vt:lpstr>VAS082_F_Pastataiadmini3Apskaitosveikla1</vt:lpstr>
      <vt:lpstr>'Forma 12'!VAS082_F_Pastataiadmini3Geriamojovande1</vt:lpstr>
      <vt:lpstr>VAS082_F_Pastataiadmini3Geriamojovande1</vt:lpstr>
      <vt:lpstr>'Forma 12'!VAS082_F_Pastataiadmini3Geriamojovande2</vt:lpstr>
      <vt:lpstr>VAS082_F_Pastataiadmini3Geriamojovande2</vt:lpstr>
      <vt:lpstr>'Forma 12'!VAS082_F_Pastataiadmini3Geriamojovande3</vt:lpstr>
      <vt:lpstr>VAS082_F_Pastataiadmini3Geriamojovande3</vt:lpstr>
      <vt:lpstr>'Forma 12'!VAS082_F_Pastataiadmini3Isviso1</vt:lpstr>
      <vt:lpstr>VAS082_F_Pastataiadmini3Isviso1</vt:lpstr>
      <vt:lpstr>'Forma 12'!VAS082_F_Pastataiadmini3Isvisogvt1</vt:lpstr>
      <vt:lpstr>VAS082_F_Pastataiadmini3Isvisogvt1</vt:lpstr>
      <vt:lpstr>'Forma 12'!VAS082_F_Pastataiadmini3Isvisont1</vt:lpstr>
      <vt:lpstr>VAS082_F_Pastataiadmini3Isvisont1</vt:lpstr>
      <vt:lpstr>'Forma 12'!VAS082_F_Pastataiadmini3Kitareguliuoja1</vt:lpstr>
      <vt:lpstr>VAS082_F_Pastataiadmini3Kitareguliuoja1</vt:lpstr>
      <vt:lpstr>'Forma 12'!VAS082_F_Pastataiadmini3Kitosreguliuoj1</vt:lpstr>
      <vt:lpstr>VAS082_F_Pastataiadmini3Kitosreguliuoj1</vt:lpstr>
      <vt:lpstr>'Forma 12'!VAS082_F_Pastataiadmini3Kitosveiklosne1</vt:lpstr>
      <vt:lpstr>VAS082_F_Pastataiadmini3Kitosveiklosne1</vt:lpstr>
      <vt:lpstr>'Forma 12'!VAS082_F_Pastataiadmini3Nuotekudumblot1</vt:lpstr>
      <vt:lpstr>VAS082_F_Pastataiadmini3Nuotekudumblot1</vt:lpstr>
      <vt:lpstr>'Forma 12'!VAS082_F_Pastataiadmini3Nuotekusurinki1</vt:lpstr>
      <vt:lpstr>VAS082_F_Pastataiadmini3Nuotekusurinki1</vt:lpstr>
      <vt:lpstr>'Forma 12'!VAS082_F_Pastataiadmini3Nuotekuvalymas1</vt:lpstr>
      <vt:lpstr>VAS082_F_Pastataiadmini3Nuotekuvalymas1</vt:lpstr>
      <vt:lpstr>'Forma 12'!VAS082_F_Pastataiadmini3Pavirsiniunuot1</vt:lpstr>
      <vt:lpstr>VAS082_F_Pastataiadmini3Pavirsiniunuot1</vt:lpstr>
      <vt:lpstr>'Forma 12'!VAS082_F_Pastataiadmini4Apskaitosveikla1</vt:lpstr>
      <vt:lpstr>VAS082_F_Pastataiadmini4Apskaitosveikla1</vt:lpstr>
      <vt:lpstr>'Forma 12'!VAS082_F_Pastataiadmini4Geriamojovande1</vt:lpstr>
      <vt:lpstr>VAS082_F_Pastataiadmini4Geriamojovande1</vt:lpstr>
      <vt:lpstr>'Forma 12'!VAS082_F_Pastataiadmini4Geriamojovande2</vt:lpstr>
      <vt:lpstr>VAS082_F_Pastataiadmini4Geriamojovande2</vt:lpstr>
      <vt:lpstr>'Forma 12'!VAS082_F_Pastataiadmini4Geriamojovande3</vt:lpstr>
      <vt:lpstr>VAS082_F_Pastataiadmini4Geriamojovande3</vt:lpstr>
      <vt:lpstr>'Forma 12'!VAS082_F_Pastataiadmini4Isviso1</vt:lpstr>
      <vt:lpstr>VAS082_F_Pastataiadmini4Isviso1</vt:lpstr>
      <vt:lpstr>'Forma 12'!VAS082_F_Pastataiadmini4Isvisogvt1</vt:lpstr>
      <vt:lpstr>VAS082_F_Pastataiadmini4Isvisogvt1</vt:lpstr>
      <vt:lpstr>'Forma 12'!VAS082_F_Pastataiadmini4Isvisont1</vt:lpstr>
      <vt:lpstr>VAS082_F_Pastataiadmini4Isvisont1</vt:lpstr>
      <vt:lpstr>'Forma 12'!VAS082_F_Pastataiadmini4Kitareguliuoja1</vt:lpstr>
      <vt:lpstr>VAS082_F_Pastataiadmini4Kitareguliuoja1</vt:lpstr>
      <vt:lpstr>'Forma 12'!VAS082_F_Pastataiadmini4Kitosreguliuoj1</vt:lpstr>
      <vt:lpstr>VAS082_F_Pastataiadmini4Kitosreguliuoj1</vt:lpstr>
      <vt:lpstr>'Forma 12'!VAS082_F_Pastataiadmini4Kitosveiklosne1</vt:lpstr>
      <vt:lpstr>VAS082_F_Pastataiadmini4Kitosveiklosne1</vt:lpstr>
      <vt:lpstr>'Forma 12'!VAS082_F_Pastataiadmini4Nuotekudumblot1</vt:lpstr>
      <vt:lpstr>VAS082_F_Pastataiadmini4Nuotekudumblot1</vt:lpstr>
      <vt:lpstr>'Forma 12'!VAS082_F_Pastataiadmini4Nuotekusurinki1</vt:lpstr>
      <vt:lpstr>VAS082_F_Pastataiadmini4Nuotekusurinki1</vt:lpstr>
      <vt:lpstr>'Forma 12'!VAS082_F_Pastataiadmini4Nuotekuvalymas1</vt:lpstr>
      <vt:lpstr>VAS082_F_Pastataiadmini4Nuotekuvalymas1</vt:lpstr>
      <vt:lpstr>'Forma 12'!VAS082_F_Pastataiadmini4Pavirsiniunuot1</vt:lpstr>
      <vt:lpstr>VAS082_F_Pastataiadmini4Pavirsiniunuot1</vt:lpstr>
      <vt:lpstr>'Forma 12'!VAS082_F_Pastataiirstat1Apskaitosveikla1</vt:lpstr>
      <vt:lpstr>VAS082_F_Pastataiirstat1Apskaitosveikla1</vt:lpstr>
      <vt:lpstr>'Forma 12'!VAS082_F_Pastataiirstat1Geriamojovande1</vt:lpstr>
      <vt:lpstr>VAS082_F_Pastataiirstat1Geriamojovande1</vt:lpstr>
      <vt:lpstr>'Forma 12'!VAS082_F_Pastataiirstat1Geriamojovande2</vt:lpstr>
      <vt:lpstr>VAS082_F_Pastataiirstat1Geriamojovande2</vt:lpstr>
      <vt:lpstr>'Forma 12'!VAS082_F_Pastataiirstat1Geriamojovande3</vt:lpstr>
      <vt:lpstr>VAS082_F_Pastataiirstat1Geriamojovande3</vt:lpstr>
      <vt:lpstr>'Forma 12'!VAS082_F_Pastataiirstat1Isviso1</vt:lpstr>
      <vt:lpstr>VAS082_F_Pastataiirstat1Isviso1</vt:lpstr>
      <vt:lpstr>'Forma 12'!VAS082_F_Pastataiirstat1Isvisogvt1</vt:lpstr>
      <vt:lpstr>VAS082_F_Pastataiirstat1Isvisogvt1</vt:lpstr>
      <vt:lpstr>'Forma 12'!VAS082_F_Pastataiirstat1Isvisont1</vt:lpstr>
      <vt:lpstr>VAS082_F_Pastataiirstat1Isvisont1</vt:lpstr>
      <vt:lpstr>'Forma 12'!VAS082_F_Pastataiirstat1Kitareguliuoja1</vt:lpstr>
      <vt:lpstr>VAS082_F_Pastataiirstat1Kitareguliuoja1</vt:lpstr>
      <vt:lpstr>'Forma 12'!VAS082_F_Pastataiirstat1Kitosreguliuoj1</vt:lpstr>
      <vt:lpstr>VAS082_F_Pastataiirstat1Kitosreguliuoj1</vt:lpstr>
      <vt:lpstr>'Forma 12'!VAS082_F_Pastataiirstat1Kitosveiklosne1</vt:lpstr>
      <vt:lpstr>VAS082_F_Pastataiirstat1Kitosveiklosne1</vt:lpstr>
      <vt:lpstr>'Forma 12'!VAS082_F_Pastataiirstat1Nuotekudumblot1</vt:lpstr>
      <vt:lpstr>VAS082_F_Pastataiirstat1Nuotekudumblot1</vt:lpstr>
      <vt:lpstr>'Forma 12'!VAS082_F_Pastataiirstat1Nuotekusurinki1</vt:lpstr>
      <vt:lpstr>VAS082_F_Pastataiirstat1Nuotekusurinki1</vt:lpstr>
      <vt:lpstr>'Forma 12'!VAS082_F_Pastataiirstat1Nuotekuvalymas1</vt:lpstr>
      <vt:lpstr>VAS082_F_Pastataiirstat1Nuotekuvalymas1</vt:lpstr>
      <vt:lpstr>'Forma 12'!VAS082_F_Pastataiirstat1Pavirsiniunuot1</vt:lpstr>
      <vt:lpstr>VAS082_F_Pastataiirstat1Pavirsiniunuot1</vt:lpstr>
      <vt:lpstr>'Forma 12'!VAS082_F_Pastataiirstat2Apskaitosveikla1</vt:lpstr>
      <vt:lpstr>VAS082_F_Pastataiirstat2Apskaitosveikla1</vt:lpstr>
      <vt:lpstr>'Forma 12'!VAS082_F_Pastataiirstat2Geriamojovande1</vt:lpstr>
      <vt:lpstr>VAS082_F_Pastataiirstat2Geriamojovande1</vt:lpstr>
      <vt:lpstr>'Forma 12'!VAS082_F_Pastataiirstat2Geriamojovande2</vt:lpstr>
      <vt:lpstr>VAS082_F_Pastataiirstat2Geriamojovande2</vt:lpstr>
      <vt:lpstr>'Forma 12'!VAS082_F_Pastataiirstat2Geriamojovande3</vt:lpstr>
      <vt:lpstr>VAS082_F_Pastataiirstat2Geriamojovande3</vt:lpstr>
      <vt:lpstr>'Forma 12'!VAS082_F_Pastataiirstat2Isviso1</vt:lpstr>
      <vt:lpstr>VAS082_F_Pastataiirstat2Isviso1</vt:lpstr>
      <vt:lpstr>'Forma 12'!VAS082_F_Pastataiirstat2Isvisogvt1</vt:lpstr>
      <vt:lpstr>VAS082_F_Pastataiirstat2Isvisogvt1</vt:lpstr>
      <vt:lpstr>'Forma 12'!VAS082_F_Pastataiirstat2Isvisont1</vt:lpstr>
      <vt:lpstr>VAS082_F_Pastataiirstat2Isvisont1</vt:lpstr>
      <vt:lpstr>'Forma 12'!VAS082_F_Pastataiirstat2Kitareguliuoja1</vt:lpstr>
      <vt:lpstr>VAS082_F_Pastataiirstat2Kitareguliuoja1</vt:lpstr>
      <vt:lpstr>'Forma 12'!VAS082_F_Pastataiirstat2Kitosreguliuoj1</vt:lpstr>
      <vt:lpstr>VAS082_F_Pastataiirstat2Kitosreguliuoj1</vt:lpstr>
      <vt:lpstr>'Forma 12'!VAS082_F_Pastataiirstat2Kitosveiklosne1</vt:lpstr>
      <vt:lpstr>VAS082_F_Pastataiirstat2Kitosveiklosne1</vt:lpstr>
      <vt:lpstr>'Forma 12'!VAS082_F_Pastataiirstat2Nuotekudumblot1</vt:lpstr>
      <vt:lpstr>VAS082_F_Pastataiirstat2Nuotekudumblot1</vt:lpstr>
      <vt:lpstr>'Forma 12'!VAS082_F_Pastataiirstat2Nuotekusurinki1</vt:lpstr>
      <vt:lpstr>VAS082_F_Pastataiirstat2Nuotekusurinki1</vt:lpstr>
      <vt:lpstr>'Forma 12'!VAS082_F_Pastataiirstat2Nuotekuvalymas1</vt:lpstr>
      <vt:lpstr>VAS082_F_Pastataiirstat2Nuotekuvalymas1</vt:lpstr>
      <vt:lpstr>'Forma 12'!VAS082_F_Pastataiirstat2Pavirsiniunuot1</vt:lpstr>
      <vt:lpstr>VAS082_F_Pastataiirstat2Pavirsiniunuot1</vt:lpstr>
      <vt:lpstr>'Forma 12'!VAS082_F_Pastataiirstat3Apskaitosveikla1</vt:lpstr>
      <vt:lpstr>VAS082_F_Pastataiirstat3Apskaitosveikla1</vt:lpstr>
      <vt:lpstr>'Forma 12'!VAS082_F_Pastataiirstat3Geriamojovande1</vt:lpstr>
      <vt:lpstr>VAS082_F_Pastataiirstat3Geriamojovande1</vt:lpstr>
      <vt:lpstr>'Forma 12'!VAS082_F_Pastataiirstat3Geriamojovande2</vt:lpstr>
      <vt:lpstr>VAS082_F_Pastataiirstat3Geriamojovande2</vt:lpstr>
      <vt:lpstr>'Forma 12'!VAS082_F_Pastataiirstat3Geriamojovande3</vt:lpstr>
      <vt:lpstr>VAS082_F_Pastataiirstat3Geriamojovande3</vt:lpstr>
      <vt:lpstr>'Forma 12'!VAS082_F_Pastataiirstat3Isviso1</vt:lpstr>
      <vt:lpstr>VAS082_F_Pastataiirstat3Isviso1</vt:lpstr>
      <vt:lpstr>'Forma 12'!VAS082_F_Pastataiirstat3Isvisogvt1</vt:lpstr>
      <vt:lpstr>VAS082_F_Pastataiirstat3Isvisogvt1</vt:lpstr>
      <vt:lpstr>'Forma 12'!VAS082_F_Pastataiirstat3Isvisont1</vt:lpstr>
      <vt:lpstr>VAS082_F_Pastataiirstat3Isvisont1</vt:lpstr>
      <vt:lpstr>'Forma 12'!VAS082_F_Pastataiirstat3Kitareguliuoja1</vt:lpstr>
      <vt:lpstr>VAS082_F_Pastataiirstat3Kitareguliuoja1</vt:lpstr>
      <vt:lpstr>'Forma 12'!VAS082_F_Pastataiirstat3Kitosreguliuoj1</vt:lpstr>
      <vt:lpstr>VAS082_F_Pastataiirstat3Kitosreguliuoj1</vt:lpstr>
      <vt:lpstr>'Forma 12'!VAS082_F_Pastataiirstat3Kitosveiklosne1</vt:lpstr>
      <vt:lpstr>VAS082_F_Pastataiirstat3Kitosveiklosne1</vt:lpstr>
      <vt:lpstr>'Forma 12'!VAS082_F_Pastataiirstat3Nuotekudumblot1</vt:lpstr>
      <vt:lpstr>VAS082_F_Pastataiirstat3Nuotekudumblot1</vt:lpstr>
      <vt:lpstr>'Forma 12'!VAS082_F_Pastataiirstat3Nuotekusurinki1</vt:lpstr>
      <vt:lpstr>VAS082_F_Pastataiirstat3Nuotekusurinki1</vt:lpstr>
      <vt:lpstr>'Forma 12'!VAS082_F_Pastataiirstat3Nuotekuvalymas1</vt:lpstr>
      <vt:lpstr>VAS082_F_Pastataiirstat3Nuotekuvalymas1</vt:lpstr>
      <vt:lpstr>'Forma 12'!VAS082_F_Pastataiirstat3Pavirsiniunuot1</vt:lpstr>
      <vt:lpstr>VAS082_F_Pastataiirstat3Pavirsiniunuot1</vt:lpstr>
      <vt:lpstr>'Forma 12'!VAS082_F_Pastataiirstat4Apskaitosveikla1</vt:lpstr>
      <vt:lpstr>VAS082_F_Pastataiirstat4Apskaitosveikla1</vt:lpstr>
      <vt:lpstr>'Forma 12'!VAS082_F_Pastataiirstat4Geriamojovande1</vt:lpstr>
      <vt:lpstr>VAS082_F_Pastataiirstat4Geriamojovande1</vt:lpstr>
      <vt:lpstr>'Forma 12'!VAS082_F_Pastataiirstat4Geriamojovande2</vt:lpstr>
      <vt:lpstr>VAS082_F_Pastataiirstat4Geriamojovande2</vt:lpstr>
      <vt:lpstr>'Forma 12'!VAS082_F_Pastataiirstat4Geriamojovande3</vt:lpstr>
      <vt:lpstr>VAS082_F_Pastataiirstat4Geriamojovande3</vt:lpstr>
      <vt:lpstr>'Forma 12'!VAS082_F_Pastataiirstat4Isviso1</vt:lpstr>
      <vt:lpstr>VAS082_F_Pastataiirstat4Isviso1</vt:lpstr>
      <vt:lpstr>'Forma 12'!VAS082_F_Pastataiirstat4Isvisogvt1</vt:lpstr>
      <vt:lpstr>VAS082_F_Pastataiirstat4Isvisogvt1</vt:lpstr>
      <vt:lpstr>'Forma 12'!VAS082_F_Pastataiirstat4Isvisont1</vt:lpstr>
      <vt:lpstr>VAS082_F_Pastataiirstat4Isvisont1</vt:lpstr>
      <vt:lpstr>'Forma 12'!VAS082_F_Pastataiirstat4Kitareguliuoja1</vt:lpstr>
      <vt:lpstr>VAS082_F_Pastataiirstat4Kitareguliuoja1</vt:lpstr>
      <vt:lpstr>'Forma 12'!VAS082_F_Pastataiirstat4Kitosreguliuoj1</vt:lpstr>
      <vt:lpstr>VAS082_F_Pastataiirstat4Kitosreguliuoj1</vt:lpstr>
      <vt:lpstr>'Forma 12'!VAS082_F_Pastataiirstat4Kitosveiklosne1</vt:lpstr>
      <vt:lpstr>VAS082_F_Pastataiirstat4Kitosveiklosne1</vt:lpstr>
      <vt:lpstr>'Forma 12'!VAS082_F_Pastataiirstat4Nuotekudumblot1</vt:lpstr>
      <vt:lpstr>VAS082_F_Pastataiirstat4Nuotekudumblot1</vt:lpstr>
      <vt:lpstr>'Forma 12'!VAS082_F_Pastataiirstat4Nuotekusurinki1</vt:lpstr>
      <vt:lpstr>VAS082_F_Pastataiirstat4Nuotekusurinki1</vt:lpstr>
      <vt:lpstr>'Forma 12'!VAS082_F_Pastataiirstat4Nuotekuvalymas1</vt:lpstr>
      <vt:lpstr>VAS082_F_Pastataiirstat4Nuotekuvalymas1</vt:lpstr>
      <vt:lpstr>'Forma 12'!VAS082_F_Pastataiirstat4Pavirsiniunuot1</vt:lpstr>
      <vt:lpstr>VAS082_F_Pastataiirstat4Pavirsiniunuot1</vt:lpstr>
      <vt:lpstr>'Forma 12'!VAS082_F_Specprogramine1Apskaitosveikla1</vt:lpstr>
      <vt:lpstr>VAS082_F_Specprogramine1Apskaitosveikla1</vt:lpstr>
      <vt:lpstr>'Forma 12'!VAS082_F_Specprogramine1Geriamojovande1</vt:lpstr>
      <vt:lpstr>VAS082_F_Specprogramine1Geriamojovande1</vt:lpstr>
      <vt:lpstr>'Forma 12'!VAS082_F_Specprogramine1Geriamojovande2</vt:lpstr>
      <vt:lpstr>VAS082_F_Specprogramine1Geriamojovande2</vt:lpstr>
      <vt:lpstr>'Forma 12'!VAS082_F_Specprogramine1Geriamojovande3</vt:lpstr>
      <vt:lpstr>VAS082_F_Specprogramine1Geriamojovande3</vt:lpstr>
      <vt:lpstr>'Forma 12'!VAS082_F_Specprogramine1Isviso1</vt:lpstr>
      <vt:lpstr>VAS082_F_Specprogramine1Isviso1</vt:lpstr>
      <vt:lpstr>'Forma 12'!VAS082_F_Specprogramine1Isvisogvt1</vt:lpstr>
      <vt:lpstr>VAS082_F_Specprogramine1Isvisogvt1</vt:lpstr>
      <vt:lpstr>'Forma 12'!VAS082_F_Specprogramine1Isvisont1</vt:lpstr>
      <vt:lpstr>VAS082_F_Specprogramine1Isvisont1</vt:lpstr>
      <vt:lpstr>'Forma 12'!VAS082_F_Specprogramine1Kitareguliuoja1</vt:lpstr>
      <vt:lpstr>VAS082_F_Specprogramine1Kitareguliuoja1</vt:lpstr>
      <vt:lpstr>'Forma 12'!VAS082_F_Specprogramine1Kitosreguliuoj1</vt:lpstr>
      <vt:lpstr>VAS082_F_Specprogramine1Kitosreguliuoj1</vt:lpstr>
      <vt:lpstr>'Forma 12'!VAS082_F_Specprogramine1Kitosveiklosne1</vt:lpstr>
      <vt:lpstr>VAS082_F_Specprogramine1Kitosveiklosne1</vt:lpstr>
      <vt:lpstr>'Forma 12'!VAS082_F_Specprogramine1Nuotekudumblot1</vt:lpstr>
      <vt:lpstr>VAS082_F_Specprogramine1Nuotekudumblot1</vt:lpstr>
      <vt:lpstr>'Forma 12'!VAS082_F_Specprogramine1Nuotekusurinki1</vt:lpstr>
      <vt:lpstr>VAS082_F_Specprogramine1Nuotekusurinki1</vt:lpstr>
      <vt:lpstr>'Forma 12'!VAS082_F_Specprogramine1Nuotekuvalymas1</vt:lpstr>
      <vt:lpstr>VAS082_F_Specprogramine1Nuotekuvalymas1</vt:lpstr>
      <vt:lpstr>'Forma 12'!VAS082_F_Specprogramine1Pavirsiniunuot1</vt:lpstr>
      <vt:lpstr>VAS082_F_Specprogramine1Pavirsiniunuot1</vt:lpstr>
      <vt:lpstr>'Forma 12'!VAS082_F_Specprogramine2Apskaitosveikla1</vt:lpstr>
      <vt:lpstr>VAS082_F_Specprogramine2Apskaitosveikla1</vt:lpstr>
      <vt:lpstr>'Forma 12'!VAS082_F_Specprogramine2Geriamojovande1</vt:lpstr>
      <vt:lpstr>VAS082_F_Specprogramine2Geriamojovande1</vt:lpstr>
      <vt:lpstr>'Forma 12'!VAS082_F_Specprogramine2Geriamojovande2</vt:lpstr>
      <vt:lpstr>VAS082_F_Specprogramine2Geriamojovande2</vt:lpstr>
      <vt:lpstr>'Forma 12'!VAS082_F_Specprogramine2Geriamojovande3</vt:lpstr>
      <vt:lpstr>VAS082_F_Specprogramine2Geriamojovande3</vt:lpstr>
      <vt:lpstr>'Forma 12'!VAS082_F_Specprogramine2Isviso1</vt:lpstr>
      <vt:lpstr>VAS082_F_Specprogramine2Isviso1</vt:lpstr>
      <vt:lpstr>'Forma 12'!VAS082_F_Specprogramine2Isvisogvt1</vt:lpstr>
      <vt:lpstr>VAS082_F_Specprogramine2Isvisogvt1</vt:lpstr>
      <vt:lpstr>'Forma 12'!VAS082_F_Specprogramine2Isvisont1</vt:lpstr>
      <vt:lpstr>VAS082_F_Specprogramine2Isvisont1</vt:lpstr>
      <vt:lpstr>'Forma 12'!VAS082_F_Specprogramine2Kitareguliuoja1</vt:lpstr>
      <vt:lpstr>VAS082_F_Specprogramine2Kitareguliuoja1</vt:lpstr>
      <vt:lpstr>'Forma 12'!VAS082_F_Specprogramine2Kitosreguliuoj1</vt:lpstr>
      <vt:lpstr>VAS082_F_Specprogramine2Kitosreguliuoj1</vt:lpstr>
      <vt:lpstr>'Forma 12'!VAS082_F_Specprogramine2Kitosveiklosne1</vt:lpstr>
      <vt:lpstr>VAS082_F_Specprogramine2Kitosveiklosne1</vt:lpstr>
      <vt:lpstr>'Forma 12'!VAS082_F_Specprogramine2Nuotekudumblot1</vt:lpstr>
      <vt:lpstr>VAS082_F_Specprogramine2Nuotekudumblot1</vt:lpstr>
      <vt:lpstr>'Forma 12'!VAS082_F_Specprogramine2Nuotekusurinki1</vt:lpstr>
      <vt:lpstr>VAS082_F_Specprogramine2Nuotekusurinki1</vt:lpstr>
      <vt:lpstr>'Forma 12'!VAS082_F_Specprogramine2Nuotekuvalymas1</vt:lpstr>
      <vt:lpstr>VAS082_F_Specprogramine2Nuotekuvalymas1</vt:lpstr>
      <vt:lpstr>'Forma 12'!VAS082_F_Specprogramine2Pavirsiniunuot1</vt:lpstr>
      <vt:lpstr>VAS082_F_Specprogramine2Pavirsiniunuot1</vt:lpstr>
      <vt:lpstr>'Forma 12'!VAS082_F_Specprogramine3Apskaitosveikla1</vt:lpstr>
      <vt:lpstr>VAS082_F_Specprogramine3Apskaitosveikla1</vt:lpstr>
      <vt:lpstr>'Forma 12'!VAS082_F_Specprogramine3Geriamojovande1</vt:lpstr>
      <vt:lpstr>VAS082_F_Specprogramine3Geriamojovande1</vt:lpstr>
      <vt:lpstr>'Forma 12'!VAS082_F_Specprogramine3Geriamojovande2</vt:lpstr>
      <vt:lpstr>VAS082_F_Specprogramine3Geriamojovande2</vt:lpstr>
      <vt:lpstr>'Forma 12'!VAS082_F_Specprogramine3Geriamojovande3</vt:lpstr>
      <vt:lpstr>VAS082_F_Specprogramine3Geriamojovande3</vt:lpstr>
      <vt:lpstr>'Forma 12'!VAS082_F_Specprogramine3Isviso1</vt:lpstr>
      <vt:lpstr>VAS082_F_Specprogramine3Isviso1</vt:lpstr>
      <vt:lpstr>'Forma 12'!VAS082_F_Specprogramine3Isvisogvt1</vt:lpstr>
      <vt:lpstr>VAS082_F_Specprogramine3Isvisogvt1</vt:lpstr>
      <vt:lpstr>'Forma 12'!VAS082_F_Specprogramine3Isvisont1</vt:lpstr>
      <vt:lpstr>VAS082_F_Specprogramine3Isvisont1</vt:lpstr>
      <vt:lpstr>'Forma 12'!VAS082_F_Specprogramine3Kitareguliuoja1</vt:lpstr>
      <vt:lpstr>VAS082_F_Specprogramine3Kitareguliuoja1</vt:lpstr>
      <vt:lpstr>'Forma 12'!VAS082_F_Specprogramine3Kitosreguliuoj1</vt:lpstr>
      <vt:lpstr>VAS082_F_Specprogramine3Kitosreguliuoj1</vt:lpstr>
      <vt:lpstr>'Forma 12'!VAS082_F_Specprogramine3Kitosveiklosne1</vt:lpstr>
      <vt:lpstr>VAS082_F_Specprogramine3Kitosveiklosne1</vt:lpstr>
      <vt:lpstr>'Forma 12'!VAS082_F_Specprogramine3Nuotekudumblot1</vt:lpstr>
      <vt:lpstr>VAS082_F_Specprogramine3Nuotekudumblot1</vt:lpstr>
      <vt:lpstr>'Forma 12'!VAS082_F_Specprogramine3Nuotekusurinki1</vt:lpstr>
      <vt:lpstr>VAS082_F_Specprogramine3Nuotekusurinki1</vt:lpstr>
      <vt:lpstr>'Forma 12'!VAS082_F_Specprogramine3Nuotekuvalymas1</vt:lpstr>
      <vt:lpstr>VAS082_F_Specprogramine3Nuotekuvalymas1</vt:lpstr>
      <vt:lpstr>'Forma 12'!VAS082_F_Specprogramine3Pavirsiniunuot1</vt:lpstr>
      <vt:lpstr>VAS082_F_Specprogramine3Pavirsiniunuot1</vt:lpstr>
      <vt:lpstr>'Forma 12'!VAS082_F_Specprogramine4Apskaitosveikla1</vt:lpstr>
      <vt:lpstr>VAS082_F_Specprogramine4Apskaitosveikla1</vt:lpstr>
      <vt:lpstr>'Forma 12'!VAS082_F_Specprogramine4Geriamojovande1</vt:lpstr>
      <vt:lpstr>VAS082_F_Specprogramine4Geriamojovande1</vt:lpstr>
      <vt:lpstr>'Forma 12'!VAS082_F_Specprogramine4Geriamojovande2</vt:lpstr>
      <vt:lpstr>VAS082_F_Specprogramine4Geriamojovande2</vt:lpstr>
      <vt:lpstr>'Forma 12'!VAS082_F_Specprogramine4Geriamojovande3</vt:lpstr>
      <vt:lpstr>VAS082_F_Specprogramine4Geriamojovande3</vt:lpstr>
      <vt:lpstr>'Forma 12'!VAS082_F_Specprogramine4Isviso1</vt:lpstr>
      <vt:lpstr>VAS082_F_Specprogramine4Isviso1</vt:lpstr>
      <vt:lpstr>'Forma 12'!VAS082_F_Specprogramine4Isvisogvt1</vt:lpstr>
      <vt:lpstr>VAS082_F_Specprogramine4Isvisogvt1</vt:lpstr>
      <vt:lpstr>'Forma 12'!VAS082_F_Specprogramine4Isvisont1</vt:lpstr>
      <vt:lpstr>VAS082_F_Specprogramine4Isvisont1</vt:lpstr>
      <vt:lpstr>'Forma 12'!VAS082_F_Specprogramine4Kitareguliuoja1</vt:lpstr>
      <vt:lpstr>VAS082_F_Specprogramine4Kitareguliuoja1</vt:lpstr>
      <vt:lpstr>'Forma 12'!VAS082_F_Specprogramine4Kitosreguliuoj1</vt:lpstr>
      <vt:lpstr>VAS082_F_Specprogramine4Kitosreguliuoj1</vt:lpstr>
      <vt:lpstr>'Forma 12'!VAS082_F_Specprogramine4Kitosveiklosne1</vt:lpstr>
      <vt:lpstr>VAS082_F_Specprogramine4Kitosveiklosne1</vt:lpstr>
      <vt:lpstr>'Forma 12'!VAS082_F_Specprogramine4Nuotekudumblot1</vt:lpstr>
      <vt:lpstr>VAS082_F_Specprogramine4Nuotekudumblot1</vt:lpstr>
      <vt:lpstr>'Forma 12'!VAS082_F_Specprogramine4Nuotekusurinki1</vt:lpstr>
      <vt:lpstr>VAS082_F_Specprogramine4Nuotekusurinki1</vt:lpstr>
      <vt:lpstr>'Forma 12'!VAS082_F_Specprogramine4Nuotekuvalymas1</vt:lpstr>
      <vt:lpstr>VAS082_F_Specprogramine4Nuotekuvalymas1</vt:lpstr>
      <vt:lpstr>'Forma 12'!VAS082_F_Specprogramine4Pavirsiniunuot1</vt:lpstr>
      <vt:lpstr>VAS082_F_Specprogramine4Pavirsiniunuot1</vt:lpstr>
      <vt:lpstr>'Forma 12'!VAS082_F_Standartinepro1Apskaitosveikla1</vt:lpstr>
      <vt:lpstr>VAS082_F_Standartinepro1Apskaitosveikla1</vt:lpstr>
      <vt:lpstr>'Forma 12'!VAS082_F_Standartinepro1Geriamojovande1</vt:lpstr>
      <vt:lpstr>VAS082_F_Standartinepro1Geriamojovande1</vt:lpstr>
      <vt:lpstr>'Forma 12'!VAS082_F_Standartinepro1Geriamojovande2</vt:lpstr>
      <vt:lpstr>VAS082_F_Standartinepro1Geriamojovande2</vt:lpstr>
      <vt:lpstr>'Forma 12'!VAS082_F_Standartinepro1Geriamojovande3</vt:lpstr>
      <vt:lpstr>VAS082_F_Standartinepro1Geriamojovande3</vt:lpstr>
      <vt:lpstr>'Forma 12'!VAS082_F_Standartinepro1Isviso1</vt:lpstr>
      <vt:lpstr>VAS082_F_Standartinepro1Isviso1</vt:lpstr>
      <vt:lpstr>'Forma 12'!VAS082_F_Standartinepro1Isvisogvt1</vt:lpstr>
      <vt:lpstr>VAS082_F_Standartinepro1Isvisogvt1</vt:lpstr>
      <vt:lpstr>'Forma 12'!VAS082_F_Standartinepro1Isvisont1</vt:lpstr>
      <vt:lpstr>VAS082_F_Standartinepro1Isvisont1</vt:lpstr>
      <vt:lpstr>'Forma 12'!VAS082_F_Standartinepro1Kitareguliuoja1</vt:lpstr>
      <vt:lpstr>VAS082_F_Standartinepro1Kitareguliuoja1</vt:lpstr>
      <vt:lpstr>'Forma 12'!VAS082_F_Standartinepro1Kitosreguliuoj1</vt:lpstr>
      <vt:lpstr>VAS082_F_Standartinepro1Kitosreguliuoj1</vt:lpstr>
      <vt:lpstr>'Forma 12'!VAS082_F_Standartinepro1Kitosveiklosne1</vt:lpstr>
      <vt:lpstr>VAS082_F_Standartinepro1Kitosveiklosne1</vt:lpstr>
      <vt:lpstr>'Forma 12'!VAS082_F_Standartinepro1Nuotekudumblot1</vt:lpstr>
      <vt:lpstr>VAS082_F_Standartinepro1Nuotekudumblot1</vt:lpstr>
      <vt:lpstr>'Forma 12'!VAS082_F_Standartinepro1Nuotekusurinki1</vt:lpstr>
      <vt:lpstr>VAS082_F_Standartinepro1Nuotekusurinki1</vt:lpstr>
      <vt:lpstr>'Forma 12'!VAS082_F_Standartinepro1Nuotekuvalymas1</vt:lpstr>
      <vt:lpstr>VAS082_F_Standartinepro1Nuotekuvalymas1</vt:lpstr>
      <vt:lpstr>'Forma 12'!VAS082_F_Standartinepro1Pavirsiniunuot1</vt:lpstr>
      <vt:lpstr>VAS082_F_Standartinepro1Pavirsiniunuot1</vt:lpstr>
      <vt:lpstr>'Forma 12'!VAS082_F_Standartinepro2Apskaitosveikla1</vt:lpstr>
      <vt:lpstr>VAS082_F_Standartinepro2Apskaitosveikla1</vt:lpstr>
      <vt:lpstr>'Forma 12'!VAS082_F_Standartinepro2Geriamojovande1</vt:lpstr>
      <vt:lpstr>VAS082_F_Standartinepro2Geriamojovande1</vt:lpstr>
      <vt:lpstr>'Forma 12'!VAS082_F_Standartinepro2Geriamojovande2</vt:lpstr>
      <vt:lpstr>VAS082_F_Standartinepro2Geriamojovande2</vt:lpstr>
      <vt:lpstr>'Forma 12'!VAS082_F_Standartinepro2Geriamojovande3</vt:lpstr>
      <vt:lpstr>VAS082_F_Standartinepro2Geriamojovande3</vt:lpstr>
      <vt:lpstr>'Forma 12'!VAS082_F_Standartinepro2Isviso1</vt:lpstr>
      <vt:lpstr>VAS082_F_Standartinepro2Isviso1</vt:lpstr>
      <vt:lpstr>'Forma 12'!VAS082_F_Standartinepro2Isvisogvt1</vt:lpstr>
      <vt:lpstr>VAS082_F_Standartinepro2Isvisogvt1</vt:lpstr>
      <vt:lpstr>'Forma 12'!VAS082_F_Standartinepro2Isvisont1</vt:lpstr>
      <vt:lpstr>VAS082_F_Standartinepro2Isvisont1</vt:lpstr>
      <vt:lpstr>'Forma 12'!VAS082_F_Standartinepro2Kitareguliuoja1</vt:lpstr>
      <vt:lpstr>VAS082_F_Standartinepro2Kitareguliuoja1</vt:lpstr>
      <vt:lpstr>'Forma 12'!VAS082_F_Standartinepro2Kitosreguliuoj1</vt:lpstr>
      <vt:lpstr>VAS082_F_Standartinepro2Kitosreguliuoj1</vt:lpstr>
      <vt:lpstr>'Forma 12'!VAS082_F_Standartinepro2Kitosveiklosne1</vt:lpstr>
      <vt:lpstr>VAS082_F_Standartinepro2Kitosveiklosne1</vt:lpstr>
      <vt:lpstr>'Forma 12'!VAS082_F_Standartinepro2Nuotekudumblot1</vt:lpstr>
      <vt:lpstr>VAS082_F_Standartinepro2Nuotekudumblot1</vt:lpstr>
      <vt:lpstr>'Forma 12'!VAS082_F_Standartinepro2Nuotekusurinki1</vt:lpstr>
      <vt:lpstr>VAS082_F_Standartinepro2Nuotekusurinki1</vt:lpstr>
      <vt:lpstr>'Forma 12'!VAS082_F_Standartinepro2Nuotekuvalymas1</vt:lpstr>
      <vt:lpstr>VAS082_F_Standartinepro2Nuotekuvalymas1</vt:lpstr>
      <vt:lpstr>'Forma 12'!VAS082_F_Standartinepro2Pavirsiniunuot1</vt:lpstr>
      <vt:lpstr>VAS082_F_Standartinepro2Pavirsiniunuot1</vt:lpstr>
      <vt:lpstr>'Forma 12'!VAS082_F_Standartinepro3Apskaitosveikla1</vt:lpstr>
      <vt:lpstr>VAS082_F_Standartinepro3Apskaitosveikla1</vt:lpstr>
      <vt:lpstr>'Forma 12'!VAS082_F_Standartinepro3Geriamojovande1</vt:lpstr>
      <vt:lpstr>VAS082_F_Standartinepro3Geriamojovande1</vt:lpstr>
      <vt:lpstr>'Forma 12'!VAS082_F_Standartinepro3Geriamojovande2</vt:lpstr>
      <vt:lpstr>VAS082_F_Standartinepro3Geriamojovande2</vt:lpstr>
      <vt:lpstr>'Forma 12'!VAS082_F_Standartinepro3Geriamojovande3</vt:lpstr>
      <vt:lpstr>VAS082_F_Standartinepro3Geriamojovande3</vt:lpstr>
      <vt:lpstr>'Forma 12'!VAS082_F_Standartinepro3Isviso1</vt:lpstr>
      <vt:lpstr>VAS082_F_Standartinepro3Isviso1</vt:lpstr>
      <vt:lpstr>'Forma 12'!VAS082_F_Standartinepro3Isvisogvt1</vt:lpstr>
      <vt:lpstr>VAS082_F_Standartinepro3Isvisogvt1</vt:lpstr>
      <vt:lpstr>'Forma 12'!VAS082_F_Standartinepro3Isvisont1</vt:lpstr>
      <vt:lpstr>VAS082_F_Standartinepro3Isvisont1</vt:lpstr>
      <vt:lpstr>'Forma 12'!VAS082_F_Standartinepro3Kitareguliuoja1</vt:lpstr>
      <vt:lpstr>VAS082_F_Standartinepro3Kitareguliuoja1</vt:lpstr>
      <vt:lpstr>'Forma 12'!VAS082_F_Standartinepro3Kitosreguliuoj1</vt:lpstr>
      <vt:lpstr>VAS082_F_Standartinepro3Kitosreguliuoj1</vt:lpstr>
      <vt:lpstr>'Forma 12'!VAS082_F_Standartinepro3Kitosveiklosne1</vt:lpstr>
      <vt:lpstr>VAS082_F_Standartinepro3Kitosveiklosne1</vt:lpstr>
      <vt:lpstr>'Forma 12'!VAS082_F_Standartinepro3Nuotekudumblot1</vt:lpstr>
      <vt:lpstr>VAS082_F_Standartinepro3Nuotekudumblot1</vt:lpstr>
      <vt:lpstr>'Forma 12'!VAS082_F_Standartinepro3Nuotekusurinki1</vt:lpstr>
      <vt:lpstr>VAS082_F_Standartinepro3Nuotekusurinki1</vt:lpstr>
      <vt:lpstr>'Forma 12'!VAS082_F_Standartinepro3Nuotekuvalymas1</vt:lpstr>
      <vt:lpstr>VAS082_F_Standartinepro3Nuotekuvalymas1</vt:lpstr>
      <vt:lpstr>'Forma 12'!VAS082_F_Standartinepro3Pavirsiniunuot1</vt:lpstr>
      <vt:lpstr>VAS082_F_Standartinepro3Pavirsiniunuot1</vt:lpstr>
      <vt:lpstr>'Forma 12'!VAS082_F_Standartinepro4Apskaitosveikla1</vt:lpstr>
      <vt:lpstr>VAS082_F_Standartinepro4Apskaitosveikla1</vt:lpstr>
      <vt:lpstr>'Forma 12'!VAS082_F_Standartinepro4Geriamojovande1</vt:lpstr>
      <vt:lpstr>VAS082_F_Standartinepro4Geriamojovande1</vt:lpstr>
      <vt:lpstr>'Forma 12'!VAS082_F_Standartinepro4Geriamojovande2</vt:lpstr>
      <vt:lpstr>VAS082_F_Standartinepro4Geriamojovande2</vt:lpstr>
      <vt:lpstr>'Forma 12'!VAS082_F_Standartinepro4Geriamojovande3</vt:lpstr>
      <vt:lpstr>VAS082_F_Standartinepro4Geriamojovande3</vt:lpstr>
      <vt:lpstr>'Forma 12'!VAS082_F_Standartinepro4Isviso1</vt:lpstr>
      <vt:lpstr>VAS082_F_Standartinepro4Isviso1</vt:lpstr>
      <vt:lpstr>'Forma 12'!VAS082_F_Standartinepro4Isvisogvt1</vt:lpstr>
      <vt:lpstr>VAS082_F_Standartinepro4Isvisogvt1</vt:lpstr>
      <vt:lpstr>'Forma 12'!VAS082_F_Standartinepro4Isvisont1</vt:lpstr>
      <vt:lpstr>VAS082_F_Standartinepro4Isvisont1</vt:lpstr>
      <vt:lpstr>'Forma 12'!VAS082_F_Standartinepro4Kitareguliuoja1</vt:lpstr>
      <vt:lpstr>VAS082_F_Standartinepro4Kitareguliuoja1</vt:lpstr>
      <vt:lpstr>'Forma 12'!VAS082_F_Standartinepro4Kitosreguliuoj1</vt:lpstr>
      <vt:lpstr>VAS082_F_Standartinepro4Kitosreguliuoj1</vt:lpstr>
      <vt:lpstr>'Forma 12'!VAS082_F_Standartinepro4Kitosveiklosne1</vt:lpstr>
      <vt:lpstr>VAS082_F_Standartinepro4Kitosveiklosne1</vt:lpstr>
      <vt:lpstr>'Forma 12'!VAS082_F_Standartinepro4Nuotekudumblot1</vt:lpstr>
      <vt:lpstr>VAS082_F_Standartinepro4Nuotekudumblot1</vt:lpstr>
      <vt:lpstr>'Forma 12'!VAS082_F_Standartinepro4Nuotekusurinki1</vt:lpstr>
      <vt:lpstr>VAS082_F_Standartinepro4Nuotekusurinki1</vt:lpstr>
      <vt:lpstr>'Forma 12'!VAS082_F_Standartinepro4Nuotekuvalymas1</vt:lpstr>
      <vt:lpstr>VAS082_F_Standartinepro4Nuotekuvalymas1</vt:lpstr>
      <vt:lpstr>'Forma 12'!VAS082_F_Standartinepro4Pavirsiniunuot1</vt:lpstr>
      <vt:lpstr>VAS082_F_Standartinepro4Pavirsiniunuot1</vt:lpstr>
      <vt:lpstr>'Forma 12'!VAS082_F_Tiesiogiaipask1Apskaitosveikla1</vt:lpstr>
      <vt:lpstr>VAS082_F_Tiesiogiaipask1Apskaitosveikla1</vt:lpstr>
      <vt:lpstr>'Forma 12'!VAS082_F_Tiesiogiaipask1Geriamojovande1</vt:lpstr>
      <vt:lpstr>VAS082_F_Tiesiogiaipask1Geriamojovande1</vt:lpstr>
      <vt:lpstr>'Forma 12'!VAS082_F_Tiesiogiaipask1Geriamojovande2</vt:lpstr>
      <vt:lpstr>VAS082_F_Tiesiogiaipask1Geriamojovande2</vt:lpstr>
      <vt:lpstr>'Forma 12'!VAS082_F_Tiesiogiaipask1Geriamojovande3</vt:lpstr>
      <vt:lpstr>VAS082_F_Tiesiogiaipask1Geriamojovande3</vt:lpstr>
      <vt:lpstr>'Forma 12'!VAS082_F_Tiesiogiaipask1Isviso1</vt:lpstr>
      <vt:lpstr>VAS082_F_Tiesiogiaipask1Isviso1</vt:lpstr>
      <vt:lpstr>'Forma 12'!VAS082_F_Tiesiogiaipask1Isvisogvt1</vt:lpstr>
      <vt:lpstr>VAS082_F_Tiesiogiaipask1Isvisogvt1</vt:lpstr>
      <vt:lpstr>'Forma 12'!VAS082_F_Tiesiogiaipask1Isvisont1</vt:lpstr>
      <vt:lpstr>VAS082_F_Tiesiogiaipask1Isvisont1</vt:lpstr>
      <vt:lpstr>'Forma 12'!VAS082_F_Tiesiogiaipask1Kitareguliuoja1</vt:lpstr>
      <vt:lpstr>VAS082_F_Tiesiogiaipask1Kitareguliuoja1</vt:lpstr>
      <vt:lpstr>'Forma 12'!VAS082_F_Tiesiogiaipask1Kitosreguliuoj1</vt:lpstr>
      <vt:lpstr>VAS082_F_Tiesiogiaipask1Kitosreguliuoj1</vt:lpstr>
      <vt:lpstr>'Forma 12'!VAS082_F_Tiesiogiaipask1Kitosveiklosne1</vt:lpstr>
      <vt:lpstr>VAS082_F_Tiesiogiaipask1Kitosveiklosne1</vt:lpstr>
      <vt:lpstr>'Forma 12'!VAS082_F_Tiesiogiaipask1Nuotekudumblot1</vt:lpstr>
      <vt:lpstr>VAS082_F_Tiesiogiaipask1Nuotekudumblot1</vt:lpstr>
      <vt:lpstr>'Forma 12'!VAS082_F_Tiesiogiaipask1Nuotekusurinki1</vt:lpstr>
      <vt:lpstr>VAS082_F_Tiesiogiaipask1Nuotekusurinki1</vt:lpstr>
      <vt:lpstr>'Forma 12'!VAS082_F_Tiesiogiaipask1Nuotekuvalymas1</vt:lpstr>
      <vt:lpstr>VAS082_F_Tiesiogiaipask1Nuotekuvalymas1</vt:lpstr>
      <vt:lpstr>'Forma 12'!VAS082_F_Tiesiogiaipask1Pavirsiniunuot1</vt:lpstr>
      <vt:lpstr>VAS082_F_Tiesiogiaipask1Pavirsiniunuot1</vt:lpstr>
      <vt:lpstr>'Forma 12'!VAS082_F_Transportoprie1Apskaitosveikla1</vt:lpstr>
      <vt:lpstr>VAS082_F_Transportoprie1Apskaitosveikla1</vt:lpstr>
      <vt:lpstr>'Forma 12'!VAS082_F_Transportoprie1Geriamojovande1</vt:lpstr>
      <vt:lpstr>VAS082_F_Transportoprie1Geriamojovande1</vt:lpstr>
      <vt:lpstr>'Forma 12'!VAS082_F_Transportoprie1Geriamojovande2</vt:lpstr>
      <vt:lpstr>VAS082_F_Transportoprie1Geriamojovande2</vt:lpstr>
      <vt:lpstr>'Forma 12'!VAS082_F_Transportoprie1Geriamojovande3</vt:lpstr>
      <vt:lpstr>VAS082_F_Transportoprie1Geriamojovande3</vt:lpstr>
      <vt:lpstr>'Forma 12'!VAS082_F_Transportoprie1Isviso1</vt:lpstr>
      <vt:lpstr>VAS082_F_Transportoprie1Isviso1</vt:lpstr>
      <vt:lpstr>'Forma 12'!VAS082_F_Transportoprie1Isvisogvt1</vt:lpstr>
      <vt:lpstr>VAS082_F_Transportoprie1Isvisogvt1</vt:lpstr>
      <vt:lpstr>'Forma 12'!VAS082_F_Transportoprie1Isvisont1</vt:lpstr>
      <vt:lpstr>VAS082_F_Transportoprie1Isvisont1</vt:lpstr>
      <vt:lpstr>'Forma 12'!VAS082_F_Transportoprie1Kitareguliuoja1</vt:lpstr>
      <vt:lpstr>VAS082_F_Transportoprie1Kitareguliuoja1</vt:lpstr>
      <vt:lpstr>'Forma 12'!VAS082_F_Transportoprie1Kitosreguliuoj1</vt:lpstr>
      <vt:lpstr>VAS082_F_Transportoprie1Kitosreguliuoj1</vt:lpstr>
      <vt:lpstr>'Forma 12'!VAS082_F_Transportoprie1Kitosveiklosne1</vt:lpstr>
      <vt:lpstr>VAS082_F_Transportoprie1Kitosveiklosne1</vt:lpstr>
      <vt:lpstr>'Forma 12'!VAS082_F_Transportoprie1Nuotekudumblot1</vt:lpstr>
      <vt:lpstr>VAS082_F_Transportoprie1Nuotekudumblot1</vt:lpstr>
      <vt:lpstr>'Forma 12'!VAS082_F_Transportoprie1Nuotekusurinki1</vt:lpstr>
      <vt:lpstr>VAS082_F_Transportoprie1Nuotekusurinki1</vt:lpstr>
      <vt:lpstr>'Forma 12'!VAS082_F_Transportoprie1Nuotekuvalymas1</vt:lpstr>
      <vt:lpstr>VAS082_F_Transportoprie1Nuotekuvalymas1</vt:lpstr>
      <vt:lpstr>'Forma 12'!VAS082_F_Transportoprie1Pavirsiniunuot1</vt:lpstr>
      <vt:lpstr>VAS082_F_Transportoprie1Pavirsiniunuot1</vt:lpstr>
      <vt:lpstr>'Forma 12'!VAS082_F_Transportoprie2Apskaitosveikla1</vt:lpstr>
      <vt:lpstr>VAS082_F_Transportoprie2Apskaitosveikla1</vt:lpstr>
      <vt:lpstr>'Forma 12'!VAS082_F_Transportoprie2Geriamojovande1</vt:lpstr>
      <vt:lpstr>VAS082_F_Transportoprie2Geriamojovande1</vt:lpstr>
      <vt:lpstr>'Forma 12'!VAS082_F_Transportoprie2Geriamojovande2</vt:lpstr>
      <vt:lpstr>VAS082_F_Transportoprie2Geriamojovande2</vt:lpstr>
      <vt:lpstr>'Forma 12'!VAS082_F_Transportoprie2Geriamojovande3</vt:lpstr>
      <vt:lpstr>VAS082_F_Transportoprie2Geriamojovande3</vt:lpstr>
      <vt:lpstr>'Forma 12'!VAS082_F_Transportoprie2Isviso1</vt:lpstr>
      <vt:lpstr>VAS082_F_Transportoprie2Isviso1</vt:lpstr>
      <vt:lpstr>'Forma 12'!VAS082_F_Transportoprie2Isvisogvt1</vt:lpstr>
      <vt:lpstr>VAS082_F_Transportoprie2Isvisogvt1</vt:lpstr>
      <vt:lpstr>'Forma 12'!VAS082_F_Transportoprie2Isvisont1</vt:lpstr>
      <vt:lpstr>VAS082_F_Transportoprie2Isvisont1</vt:lpstr>
      <vt:lpstr>'Forma 12'!VAS082_F_Transportoprie2Kitareguliuoja1</vt:lpstr>
      <vt:lpstr>VAS082_F_Transportoprie2Kitareguliuoja1</vt:lpstr>
      <vt:lpstr>'Forma 12'!VAS082_F_Transportoprie2Kitosreguliuoj1</vt:lpstr>
      <vt:lpstr>VAS082_F_Transportoprie2Kitosreguliuoj1</vt:lpstr>
      <vt:lpstr>'Forma 12'!VAS082_F_Transportoprie2Kitosveiklosne1</vt:lpstr>
      <vt:lpstr>VAS082_F_Transportoprie2Kitosveiklosne1</vt:lpstr>
      <vt:lpstr>'Forma 12'!VAS082_F_Transportoprie2Nuotekudumblot1</vt:lpstr>
      <vt:lpstr>VAS082_F_Transportoprie2Nuotekudumblot1</vt:lpstr>
      <vt:lpstr>'Forma 12'!VAS082_F_Transportoprie2Nuotekusurinki1</vt:lpstr>
      <vt:lpstr>VAS082_F_Transportoprie2Nuotekusurinki1</vt:lpstr>
      <vt:lpstr>'Forma 12'!VAS082_F_Transportoprie2Nuotekuvalymas1</vt:lpstr>
      <vt:lpstr>VAS082_F_Transportoprie2Nuotekuvalymas1</vt:lpstr>
      <vt:lpstr>'Forma 12'!VAS082_F_Transportoprie2Pavirsiniunuot1</vt:lpstr>
      <vt:lpstr>VAS082_F_Transportoprie2Pavirsiniunuot1</vt:lpstr>
      <vt:lpstr>'Forma 12'!VAS082_F_Transportoprie3Apskaitosveikla1</vt:lpstr>
      <vt:lpstr>VAS082_F_Transportoprie3Apskaitosveikla1</vt:lpstr>
      <vt:lpstr>'Forma 12'!VAS082_F_Transportoprie3Geriamojovande1</vt:lpstr>
      <vt:lpstr>VAS082_F_Transportoprie3Geriamojovande1</vt:lpstr>
      <vt:lpstr>'Forma 12'!VAS082_F_Transportoprie3Geriamojovande2</vt:lpstr>
      <vt:lpstr>VAS082_F_Transportoprie3Geriamojovande2</vt:lpstr>
      <vt:lpstr>'Forma 12'!VAS082_F_Transportoprie3Geriamojovande3</vt:lpstr>
      <vt:lpstr>VAS082_F_Transportoprie3Geriamojovande3</vt:lpstr>
      <vt:lpstr>'Forma 12'!VAS082_F_Transportoprie3Isviso1</vt:lpstr>
      <vt:lpstr>VAS082_F_Transportoprie3Isviso1</vt:lpstr>
      <vt:lpstr>'Forma 12'!VAS082_F_Transportoprie3Isvisogvt1</vt:lpstr>
      <vt:lpstr>VAS082_F_Transportoprie3Isvisogvt1</vt:lpstr>
      <vt:lpstr>'Forma 12'!VAS082_F_Transportoprie3Isvisont1</vt:lpstr>
      <vt:lpstr>VAS082_F_Transportoprie3Isvisont1</vt:lpstr>
      <vt:lpstr>'Forma 12'!VAS082_F_Transportoprie3Kitareguliuoja1</vt:lpstr>
      <vt:lpstr>VAS082_F_Transportoprie3Kitareguliuoja1</vt:lpstr>
      <vt:lpstr>'Forma 12'!VAS082_F_Transportoprie3Kitosreguliuoj1</vt:lpstr>
      <vt:lpstr>VAS082_F_Transportoprie3Kitosreguliuoj1</vt:lpstr>
      <vt:lpstr>'Forma 12'!VAS082_F_Transportoprie3Kitosveiklosne1</vt:lpstr>
      <vt:lpstr>VAS082_F_Transportoprie3Kitosveiklosne1</vt:lpstr>
      <vt:lpstr>'Forma 12'!VAS082_F_Transportoprie3Nuotekudumblot1</vt:lpstr>
      <vt:lpstr>VAS082_F_Transportoprie3Nuotekudumblot1</vt:lpstr>
      <vt:lpstr>'Forma 12'!VAS082_F_Transportoprie3Nuotekusurinki1</vt:lpstr>
      <vt:lpstr>VAS082_F_Transportoprie3Nuotekusurinki1</vt:lpstr>
      <vt:lpstr>'Forma 12'!VAS082_F_Transportoprie3Nuotekuvalymas1</vt:lpstr>
      <vt:lpstr>VAS082_F_Transportoprie3Nuotekuvalymas1</vt:lpstr>
      <vt:lpstr>'Forma 12'!VAS082_F_Transportoprie3Pavirsiniunuot1</vt:lpstr>
      <vt:lpstr>VAS082_F_Transportoprie3Pavirsiniunuot1</vt:lpstr>
      <vt:lpstr>'Forma 12'!VAS082_F_Transportoprie4Apskaitosveikla1</vt:lpstr>
      <vt:lpstr>VAS082_F_Transportoprie4Apskaitosveikla1</vt:lpstr>
      <vt:lpstr>'Forma 12'!VAS082_F_Transportoprie4Geriamojovande1</vt:lpstr>
      <vt:lpstr>VAS082_F_Transportoprie4Geriamojovande1</vt:lpstr>
      <vt:lpstr>'Forma 12'!VAS082_F_Transportoprie4Geriamojovande2</vt:lpstr>
      <vt:lpstr>VAS082_F_Transportoprie4Geriamojovande2</vt:lpstr>
      <vt:lpstr>'Forma 12'!VAS082_F_Transportoprie4Geriamojovande3</vt:lpstr>
      <vt:lpstr>VAS082_F_Transportoprie4Geriamojovande3</vt:lpstr>
      <vt:lpstr>'Forma 12'!VAS082_F_Transportoprie4Isviso1</vt:lpstr>
      <vt:lpstr>VAS082_F_Transportoprie4Isviso1</vt:lpstr>
      <vt:lpstr>'Forma 12'!VAS082_F_Transportoprie4Isvisogvt1</vt:lpstr>
      <vt:lpstr>VAS082_F_Transportoprie4Isvisogvt1</vt:lpstr>
      <vt:lpstr>'Forma 12'!VAS082_F_Transportoprie4Isvisont1</vt:lpstr>
      <vt:lpstr>VAS082_F_Transportoprie4Isvisont1</vt:lpstr>
      <vt:lpstr>'Forma 12'!VAS082_F_Transportoprie4Kitareguliuoja1</vt:lpstr>
      <vt:lpstr>VAS082_F_Transportoprie4Kitareguliuoja1</vt:lpstr>
      <vt:lpstr>'Forma 12'!VAS082_F_Transportoprie4Kitosreguliuoj1</vt:lpstr>
      <vt:lpstr>VAS082_F_Transportoprie4Kitosreguliuoj1</vt:lpstr>
      <vt:lpstr>'Forma 12'!VAS082_F_Transportoprie4Kitosveiklosne1</vt:lpstr>
      <vt:lpstr>VAS082_F_Transportoprie4Kitosveiklosne1</vt:lpstr>
      <vt:lpstr>'Forma 12'!VAS082_F_Transportoprie4Nuotekudumblot1</vt:lpstr>
      <vt:lpstr>VAS082_F_Transportoprie4Nuotekudumblot1</vt:lpstr>
      <vt:lpstr>'Forma 12'!VAS082_F_Transportoprie4Nuotekusurinki1</vt:lpstr>
      <vt:lpstr>VAS082_F_Transportoprie4Nuotekusurinki1</vt:lpstr>
      <vt:lpstr>'Forma 12'!VAS082_F_Transportoprie4Nuotekuvalymas1</vt:lpstr>
      <vt:lpstr>VAS082_F_Transportoprie4Nuotekuvalymas1</vt:lpstr>
      <vt:lpstr>'Forma 12'!VAS082_F_Transportoprie4Pavirsiniunuot1</vt:lpstr>
      <vt:lpstr>VAS082_F_Transportoprie4Pavirsiniunuot1</vt:lpstr>
      <vt:lpstr>'Forma 12'!VAS082_F_Vamzdynai1Apskaitosveikla1</vt:lpstr>
      <vt:lpstr>VAS082_F_Vamzdynai1Apskaitosveikla1</vt:lpstr>
      <vt:lpstr>'Forma 12'!VAS082_F_Vamzdynai1Geriamojovande1</vt:lpstr>
      <vt:lpstr>VAS082_F_Vamzdynai1Geriamojovande1</vt:lpstr>
      <vt:lpstr>'Forma 12'!VAS082_F_Vamzdynai1Geriamojovande2</vt:lpstr>
      <vt:lpstr>VAS082_F_Vamzdynai1Geriamojovande2</vt:lpstr>
      <vt:lpstr>'Forma 12'!VAS082_F_Vamzdynai1Geriamojovande3</vt:lpstr>
      <vt:lpstr>VAS082_F_Vamzdynai1Geriamojovande3</vt:lpstr>
      <vt:lpstr>'Forma 12'!VAS082_F_Vamzdynai1Isviso1</vt:lpstr>
      <vt:lpstr>VAS082_F_Vamzdynai1Isviso1</vt:lpstr>
      <vt:lpstr>'Forma 12'!VAS082_F_Vamzdynai1Isvisogvt1</vt:lpstr>
      <vt:lpstr>VAS082_F_Vamzdynai1Isvisogvt1</vt:lpstr>
      <vt:lpstr>'Forma 12'!VAS082_F_Vamzdynai1Isvisont1</vt:lpstr>
      <vt:lpstr>VAS082_F_Vamzdynai1Isvisont1</vt:lpstr>
      <vt:lpstr>'Forma 12'!VAS082_F_Vamzdynai1Kitareguliuoja1</vt:lpstr>
      <vt:lpstr>VAS082_F_Vamzdynai1Kitareguliuoja1</vt:lpstr>
      <vt:lpstr>'Forma 12'!VAS082_F_Vamzdynai1Kitosreguliuoj1</vt:lpstr>
      <vt:lpstr>VAS082_F_Vamzdynai1Kitosreguliuoj1</vt:lpstr>
      <vt:lpstr>'Forma 12'!VAS082_F_Vamzdynai1Kitosveiklosne1</vt:lpstr>
      <vt:lpstr>VAS082_F_Vamzdynai1Kitosveiklosne1</vt:lpstr>
      <vt:lpstr>'Forma 12'!VAS082_F_Vamzdynai1Nuotekudumblot1</vt:lpstr>
      <vt:lpstr>VAS082_F_Vamzdynai1Nuotekudumblot1</vt:lpstr>
      <vt:lpstr>'Forma 12'!VAS082_F_Vamzdynai1Nuotekusurinki1</vt:lpstr>
      <vt:lpstr>VAS082_F_Vamzdynai1Nuotekusurinki1</vt:lpstr>
      <vt:lpstr>'Forma 12'!VAS082_F_Vamzdynai1Nuotekuvalymas1</vt:lpstr>
      <vt:lpstr>VAS082_F_Vamzdynai1Nuotekuvalymas1</vt:lpstr>
      <vt:lpstr>'Forma 12'!VAS082_F_Vamzdynai1Pavirsiniunuot1</vt:lpstr>
      <vt:lpstr>VAS082_F_Vamzdynai1Pavirsiniunuot1</vt:lpstr>
      <vt:lpstr>'Forma 12'!VAS082_F_Vamzdynai2Apskaitosveikla1</vt:lpstr>
      <vt:lpstr>VAS082_F_Vamzdynai2Apskaitosveikla1</vt:lpstr>
      <vt:lpstr>'Forma 12'!VAS082_F_Vamzdynai2Geriamojovande1</vt:lpstr>
      <vt:lpstr>VAS082_F_Vamzdynai2Geriamojovande1</vt:lpstr>
      <vt:lpstr>'Forma 12'!VAS082_F_Vamzdynai2Geriamojovande2</vt:lpstr>
      <vt:lpstr>VAS082_F_Vamzdynai2Geriamojovande2</vt:lpstr>
      <vt:lpstr>'Forma 12'!VAS082_F_Vamzdynai2Geriamojovande3</vt:lpstr>
      <vt:lpstr>VAS082_F_Vamzdynai2Geriamojovande3</vt:lpstr>
      <vt:lpstr>'Forma 12'!VAS082_F_Vamzdynai2Isviso1</vt:lpstr>
      <vt:lpstr>VAS082_F_Vamzdynai2Isviso1</vt:lpstr>
      <vt:lpstr>'Forma 12'!VAS082_F_Vamzdynai2Isvisogvt1</vt:lpstr>
      <vt:lpstr>VAS082_F_Vamzdynai2Isvisogvt1</vt:lpstr>
      <vt:lpstr>'Forma 12'!VAS082_F_Vamzdynai2Isvisont1</vt:lpstr>
      <vt:lpstr>VAS082_F_Vamzdynai2Isvisont1</vt:lpstr>
      <vt:lpstr>'Forma 12'!VAS082_F_Vamzdynai2Kitareguliuoja1</vt:lpstr>
      <vt:lpstr>VAS082_F_Vamzdynai2Kitareguliuoja1</vt:lpstr>
      <vt:lpstr>'Forma 12'!VAS082_F_Vamzdynai2Kitosreguliuoj1</vt:lpstr>
      <vt:lpstr>VAS082_F_Vamzdynai2Kitosreguliuoj1</vt:lpstr>
      <vt:lpstr>'Forma 12'!VAS082_F_Vamzdynai2Kitosveiklosne1</vt:lpstr>
      <vt:lpstr>VAS082_F_Vamzdynai2Kitosveiklosne1</vt:lpstr>
      <vt:lpstr>'Forma 12'!VAS082_F_Vamzdynai2Nuotekudumblot1</vt:lpstr>
      <vt:lpstr>VAS082_F_Vamzdynai2Nuotekudumblot1</vt:lpstr>
      <vt:lpstr>'Forma 12'!VAS082_F_Vamzdynai2Nuotekusurinki1</vt:lpstr>
      <vt:lpstr>VAS082_F_Vamzdynai2Nuotekusurinki1</vt:lpstr>
      <vt:lpstr>'Forma 12'!VAS082_F_Vamzdynai2Nuotekuvalymas1</vt:lpstr>
      <vt:lpstr>VAS082_F_Vamzdynai2Nuotekuvalymas1</vt:lpstr>
      <vt:lpstr>'Forma 12'!VAS082_F_Vamzdynai2Pavirsiniunuot1</vt:lpstr>
      <vt:lpstr>VAS082_F_Vamzdynai2Pavirsiniunuot1</vt:lpstr>
      <vt:lpstr>'Forma 12'!VAS082_F_Vamzdynai3Apskaitosveikla1</vt:lpstr>
      <vt:lpstr>VAS082_F_Vamzdynai3Apskaitosveikla1</vt:lpstr>
      <vt:lpstr>'Forma 12'!VAS082_F_Vamzdynai3Geriamojovande1</vt:lpstr>
      <vt:lpstr>VAS082_F_Vamzdynai3Geriamojovande1</vt:lpstr>
      <vt:lpstr>'Forma 12'!VAS082_F_Vamzdynai3Geriamojovande2</vt:lpstr>
      <vt:lpstr>VAS082_F_Vamzdynai3Geriamojovande2</vt:lpstr>
      <vt:lpstr>'Forma 12'!VAS082_F_Vamzdynai3Geriamojovande3</vt:lpstr>
      <vt:lpstr>VAS082_F_Vamzdynai3Geriamojovande3</vt:lpstr>
      <vt:lpstr>'Forma 12'!VAS082_F_Vamzdynai3Isviso1</vt:lpstr>
      <vt:lpstr>VAS082_F_Vamzdynai3Isviso1</vt:lpstr>
      <vt:lpstr>'Forma 12'!VAS082_F_Vamzdynai3Isvisogvt1</vt:lpstr>
      <vt:lpstr>VAS082_F_Vamzdynai3Isvisogvt1</vt:lpstr>
      <vt:lpstr>'Forma 12'!VAS082_F_Vamzdynai3Isvisont1</vt:lpstr>
      <vt:lpstr>VAS082_F_Vamzdynai3Isvisont1</vt:lpstr>
      <vt:lpstr>'Forma 12'!VAS082_F_Vamzdynai3Kitareguliuoja1</vt:lpstr>
      <vt:lpstr>VAS082_F_Vamzdynai3Kitareguliuoja1</vt:lpstr>
      <vt:lpstr>'Forma 12'!VAS082_F_Vamzdynai3Kitosreguliuoj1</vt:lpstr>
      <vt:lpstr>VAS082_F_Vamzdynai3Kitosreguliuoj1</vt:lpstr>
      <vt:lpstr>'Forma 12'!VAS082_F_Vamzdynai3Kitosveiklosne1</vt:lpstr>
      <vt:lpstr>VAS082_F_Vamzdynai3Kitosveiklosne1</vt:lpstr>
      <vt:lpstr>'Forma 12'!VAS082_F_Vamzdynai3Nuotekudumblot1</vt:lpstr>
      <vt:lpstr>VAS082_F_Vamzdynai3Nuotekudumblot1</vt:lpstr>
      <vt:lpstr>'Forma 12'!VAS082_F_Vamzdynai3Nuotekusurinki1</vt:lpstr>
      <vt:lpstr>VAS082_F_Vamzdynai3Nuotekusurinki1</vt:lpstr>
      <vt:lpstr>'Forma 12'!VAS082_F_Vamzdynai3Nuotekuvalymas1</vt:lpstr>
      <vt:lpstr>VAS082_F_Vamzdynai3Nuotekuvalymas1</vt:lpstr>
      <vt:lpstr>'Forma 12'!VAS082_F_Vamzdynai3Pavirsiniunuot1</vt:lpstr>
      <vt:lpstr>VAS082_F_Vamzdynai3Pavirsiniunuot1</vt:lpstr>
      <vt:lpstr>'Forma 12'!VAS082_F_Vamzdynai4Apskaitosveikla1</vt:lpstr>
      <vt:lpstr>VAS082_F_Vamzdynai4Apskaitosveikla1</vt:lpstr>
      <vt:lpstr>'Forma 12'!VAS082_F_Vamzdynai4Geriamojovande1</vt:lpstr>
      <vt:lpstr>VAS082_F_Vamzdynai4Geriamojovande1</vt:lpstr>
      <vt:lpstr>'Forma 12'!VAS082_F_Vamzdynai4Geriamojovande2</vt:lpstr>
      <vt:lpstr>VAS082_F_Vamzdynai4Geriamojovande2</vt:lpstr>
      <vt:lpstr>'Forma 12'!VAS082_F_Vamzdynai4Geriamojovande3</vt:lpstr>
      <vt:lpstr>VAS082_F_Vamzdynai4Geriamojovande3</vt:lpstr>
      <vt:lpstr>'Forma 12'!VAS082_F_Vamzdynai4Isviso1</vt:lpstr>
      <vt:lpstr>VAS082_F_Vamzdynai4Isviso1</vt:lpstr>
      <vt:lpstr>'Forma 12'!VAS082_F_Vamzdynai4Isvisogvt1</vt:lpstr>
      <vt:lpstr>VAS082_F_Vamzdynai4Isvisogvt1</vt:lpstr>
      <vt:lpstr>'Forma 12'!VAS082_F_Vamzdynai4Isvisont1</vt:lpstr>
      <vt:lpstr>VAS082_F_Vamzdynai4Isvisont1</vt:lpstr>
      <vt:lpstr>'Forma 12'!VAS082_F_Vamzdynai4Kitareguliuoja1</vt:lpstr>
      <vt:lpstr>VAS082_F_Vamzdynai4Kitareguliuoja1</vt:lpstr>
      <vt:lpstr>'Forma 12'!VAS082_F_Vamzdynai4Kitosreguliuoj1</vt:lpstr>
      <vt:lpstr>VAS082_F_Vamzdynai4Kitosreguliuoj1</vt:lpstr>
      <vt:lpstr>'Forma 12'!VAS082_F_Vamzdynai4Kitosveiklosne1</vt:lpstr>
      <vt:lpstr>VAS082_F_Vamzdynai4Kitosveiklosne1</vt:lpstr>
      <vt:lpstr>'Forma 12'!VAS082_F_Vamzdynai4Nuotekudumblot1</vt:lpstr>
      <vt:lpstr>VAS082_F_Vamzdynai4Nuotekudumblot1</vt:lpstr>
      <vt:lpstr>'Forma 12'!VAS082_F_Vamzdynai4Nuotekusurinki1</vt:lpstr>
      <vt:lpstr>VAS082_F_Vamzdynai4Nuotekusurinki1</vt:lpstr>
      <vt:lpstr>'Forma 12'!VAS082_F_Vamzdynai4Nuotekuvalymas1</vt:lpstr>
      <vt:lpstr>VAS082_F_Vamzdynai4Nuotekuvalymas1</vt:lpstr>
      <vt:lpstr>'Forma 12'!VAS082_F_Vamzdynai4Pavirsiniunuot1</vt:lpstr>
      <vt:lpstr>VAS082_F_Vamzdynai4Pavirsiniunuot1</vt:lpstr>
      <vt:lpstr>'Forma 12'!VAS082_F_Vandenssiurbli1Apskaitosveikla1</vt:lpstr>
      <vt:lpstr>VAS082_F_Vandenssiurbli1Apskaitosveikla1</vt:lpstr>
      <vt:lpstr>'Forma 12'!VAS082_F_Vandenssiurbli1Geriamojovande1</vt:lpstr>
      <vt:lpstr>VAS082_F_Vandenssiurbli1Geriamojovande1</vt:lpstr>
      <vt:lpstr>'Forma 12'!VAS082_F_Vandenssiurbli1Geriamojovande2</vt:lpstr>
      <vt:lpstr>VAS082_F_Vandenssiurbli1Geriamojovande2</vt:lpstr>
      <vt:lpstr>'Forma 12'!VAS082_F_Vandenssiurbli1Geriamojovande3</vt:lpstr>
      <vt:lpstr>VAS082_F_Vandenssiurbli1Geriamojovande3</vt:lpstr>
      <vt:lpstr>'Forma 12'!VAS082_F_Vandenssiurbli1Isviso1</vt:lpstr>
      <vt:lpstr>VAS082_F_Vandenssiurbli1Isviso1</vt:lpstr>
      <vt:lpstr>'Forma 12'!VAS082_F_Vandenssiurbli1Isvisogvt1</vt:lpstr>
      <vt:lpstr>VAS082_F_Vandenssiurbli1Isvisogvt1</vt:lpstr>
      <vt:lpstr>'Forma 12'!VAS082_F_Vandenssiurbli1Isvisont1</vt:lpstr>
      <vt:lpstr>VAS082_F_Vandenssiurbli1Isvisont1</vt:lpstr>
      <vt:lpstr>'Forma 12'!VAS082_F_Vandenssiurbli1Kitareguliuoja1</vt:lpstr>
      <vt:lpstr>VAS082_F_Vandenssiurbli1Kitareguliuoja1</vt:lpstr>
      <vt:lpstr>'Forma 12'!VAS082_F_Vandenssiurbli1Kitosreguliuoj1</vt:lpstr>
      <vt:lpstr>VAS082_F_Vandenssiurbli1Kitosreguliuoj1</vt:lpstr>
      <vt:lpstr>'Forma 12'!VAS082_F_Vandenssiurbli1Kitosveiklosne1</vt:lpstr>
      <vt:lpstr>VAS082_F_Vandenssiurbli1Kitosveiklosne1</vt:lpstr>
      <vt:lpstr>'Forma 12'!VAS082_F_Vandenssiurbli1Nuotekudumblot1</vt:lpstr>
      <vt:lpstr>VAS082_F_Vandenssiurbli1Nuotekudumblot1</vt:lpstr>
      <vt:lpstr>'Forma 12'!VAS082_F_Vandenssiurbli1Nuotekusurinki1</vt:lpstr>
      <vt:lpstr>VAS082_F_Vandenssiurbli1Nuotekusurinki1</vt:lpstr>
      <vt:lpstr>'Forma 12'!VAS082_F_Vandenssiurbli1Nuotekuvalymas1</vt:lpstr>
      <vt:lpstr>VAS082_F_Vandenssiurbli1Nuotekuvalymas1</vt:lpstr>
      <vt:lpstr>'Forma 12'!VAS082_F_Vandenssiurbli1Pavirsiniunuot1</vt:lpstr>
      <vt:lpstr>VAS082_F_Vandenssiurbli1Pavirsiniunuot1</vt:lpstr>
      <vt:lpstr>'Forma 12'!VAS082_F_Vandenssiurbli2Apskaitosveikla1</vt:lpstr>
      <vt:lpstr>VAS082_F_Vandenssiurbli2Apskaitosveikla1</vt:lpstr>
      <vt:lpstr>'Forma 12'!VAS082_F_Vandenssiurbli2Geriamojovande1</vt:lpstr>
      <vt:lpstr>VAS082_F_Vandenssiurbli2Geriamojovande1</vt:lpstr>
      <vt:lpstr>'Forma 12'!VAS082_F_Vandenssiurbli2Geriamojovande2</vt:lpstr>
      <vt:lpstr>VAS082_F_Vandenssiurbli2Geriamojovande2</vt:lpstr>
      <vt:lpstr>'Forma 12'!VAS082_F_Vandenssiurbli2Geriamojovande3</vt:lpstr>
      <vt:lpstr>VAS082_F_Vandenssiurbli2Geriamojovande3</vt:lpstr>
      <vt:lpstr>'Forma 12'!VAS082_F_Vandenssiurbli2Isviso1</vt:lpstr>
      <vt:lpstr>VAS082_F_Vandenssiurbli2Isviso1</vt:lpstr>
      <vt:lpstr>'Forma 12'!VAS082_F_Vandenssiurbli2Isvisogvt1</vt:lpstr>
      <vt:lpstr>VAS082_F_Vandenssiurbli2Isvisogvt1</vt:lpstr>
      <vt:lpstr>'Forma 12'!VAS082_F_Vandenssiurbli2Isvisont1</vt:lpstr>
      <vt:lpstr>VAS082_F_Vandenssiurbli2Isvisont1</vt:lpstr>
      <vt:lpstr>'Forma 12'!VAS082_F_Vandenssiurbli2Kitareguliuoja1</vt:lpstr>
      <vt:lpstr>VAS082_F_Vandenssiurbli2Kitareguliuoja1</vt:lpstr>
      <vt:lpstr>'Forma 12'!VAS082_F_Vandenssiurbli2Kitosreguliuoj1</vt:lpstr>
      <vt:lpstr>VAS082_F_Vandenssiurbli2Kitosreguliuoj1</vt:lpstr>
      <vt:lpstr>'Forma 12'!VAS082_F_Vandenssiurbli2Kitosveiklosne1</vt:lpstr>
      <vt:lpstr>VAS082_F_Vandenssiurbli2Kitosveiklosne1</vt:lpstr>
      <vt:lpstr>'Forma 12'!VAS082_F_Vandenssiurbli2Nuotekudumblot1</vt:lpstr>
      <vt:lpstr>VAS082_F_Vandenssiurbli2Nuotekudumblot1</vt:lpstr>
      <vt:lpstr>'Forma 12'!VAS082_F_Vandenssiurbli2Nuotekusurinki1</vt:lpstr>
      <vt:lpstr>VAS082_F_Vandenssiurbli2Nuotekusurinki1</vt:lpstr>
      <vt:lpstr>'Forma 12'!VAS082_F_Vandenssiurbli2Nuotekuvalymas1</vt:lpstr>
      <vt:lpstr>VAS082_F_Vandenssiurbli2Nuotekuvalymas1</vt:lpstr>
      <vt:lpstr>'Forma 12'!VAS082_F_Vandenssiurbli2Pavirsiniunuot1</vt:lpstr>
      <vt:lpstr>VAS082_F_Vandenssiurbli2Pavirsiniunuot1</vt:lpstr>
      <vt:lpstr>'Forma 12'!VAS082_F_Vandenssiurbli3Apskaitosveikla1</vt:lpstr>
      <vt:lpstr>VAS082_F_Vandenssiurbli3Apskaitosveikla1</vt:lpstr>
      <vt:lpstr>'Forma 12'!VAS082_F_Vandenssiurbli3Geriamojovande1</vt:lpstr>
      <vt:lpstr>VAS082_F_Vandenssiurbli3Geriamojovande1</vt:lpstr>
      <vt:lpstr>'Forma 12'!VAS082_F_Vandenssiurbli3Geriamojovande2</vt:lpstr>
      <vt:lpstr>VAS082_F_Vandenssiurbli3Geriamojovande2</vt:lpstr>
      <vt:lpstr>'Forma 12'!VAS082_F_Vandenssiurbli3Geriamojovande3</vt:lpstr>
      <vt:lpstr>VAS082_F_Vandenssiurbli3Geriamojovande3</vt:lpstr>
      <vt:lpstr>'Forma 12'!VAS082_F_Vandenssiurbli3Isviso1</vt:lpstr>
      <vt:lpstr>VAS082_F_Vandenssiurbli3Isviso1</vt:lpstr>
      <vt:lpstr>'Forma 12'!VAS082_F_Vandenssiurbli3Isvisogvt1</vt:lpstr>
      <vt:lpstr>VAS082_F_Vandenssiurbli3Isvisogvt1</vt:lpstr>
      <vt:lpstr>'Forma 12'!VAS082_F_Vandenssiurbli3Isvisont1</vt:lpstr>
      <vt:lpstr>VAS082_F_Vandenssiurbli3Isvisont1</vt:lpstr>
      <vt:lpstr>'Forma 12'!VAS082_F_Vandenssiurbli3Kitareguliuoja1</vt:lpstr>
      <vt:lpstr>VAS082_F_Vandenssiurbli3Kitareguliuoja1</vt:lpstr>
      <vt:lpstr>'Forma 12'!VAS082_F_Vandenssiurbli3Kitosreguliuoj1</vt:lpstr>
      <vt:lpstr>VAS082_F_Vandenssiurbli3Kitosreguliuoj1</vt:lpstr>
      <vt:lpstr>'Forma 12'!VAS082_F_Vandenssiurbli3Kitosveiklosne1</vt:lpstr>
      <vt:lpstr>VAS082_F_Vandenssiurbli3Kitosveiklosne1</vt:lpstr>
      <vt:lpstr>'Forma 12'!VAS082_F_Vandenssiurbli3Nuotekudumblot1</vt:lpstr>
      <vt:lpstr>VAS082_F_Vandenssiurbli3Nuotekudumblot1</vt:lpstr>
      <vt:lpstr>'Forma 12'!VAS082_F_Vandenssiurbli3Nuotekusurinki1</vt:lpstr>
      <vt:lpstr>VAS082_F_Vandenssiurbli3Nuotekusurinki1</vt:lpstr>
      <vt:lpstr>'Forma 12'!VAS082_F_Vandenssiurbli3Nuotekuvalymas1</vt:lpstr>
      <vt:lpstr>VAS082_F_Vandenssiurbli3Nuotekuvalymas1</vt:lpstr>
      <vt:lpstr>'Forma 12'!VAS082_F_Vandenssiurbli3Pavirsiniunuot1</vt:lpstr>
      <vt:lpstr>VAS082_F_Vandenssiurbli3Pavirsiniunuot1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Neringa</cp:lastModifiedBy>
  <dcterms:created xsi:type="dcterms:W3CDTF">2022-02-18T22:53:24Z</dcterms:created>
  <dcterms:modified xsi:type="dcterms:W3CDTF">2023-10-06T05:27:15Z</dcterms:modified>
</cp:coreProperties>
</file>